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W:\Forestry\Masters\Certification Records\CURRENT LICENSEES\001526 National Trust\2023 S2\"/>
    </mc:Choice>
  </mc:AlternateContent>
  <xr:revisionPtr revIDLastSave="0" documentId="13_ncr:1_{E8820C5D-ADE0-4D7E-A723-337A6708DEDC}" xr6:coauthVersionLast="47" xr6:coauthVersionMax="47" xr10:uidLastSave="{00000000-0000-0000-0000-000000000000}"/>
  <bookViews>
    <workbookView xWindow="1980" yWindow="-15870" windowWidth="25440" windowHeight="15270" tabRatio="855" xr2:uid="{00000000-000D-0000-FFFF-FFFF00000000}"/>
  </bookViews>
  <sheets>
    <sheet name="Cover" sheetId="1" r:id="rId1"/>
    <sheet name="1 Basic info" sheetId="74" r:id="rId2"/>
    <sheet name="2 Findings" sheetId="75" r:id="rId3"/>
    <sheet name="3 MA Cert process" sheetId="3" r:id="rId4"/>
    <sheet name="5 MA Org Structure+Management" sheetId="66" r:id="rId5"/>
    <sheet name="6 S1" sheetId="19" r:id="rId6"/>
    <sheet name="7 S2" sheetId="50" r:id="rId7"/>
    <sheet name="8 S3" sheetId="51" r:id="rId8"/>
    <sheet name="9 S4" sheetId="49" r:id="rId9"/>
    <sheet name="A1 UKWAS PEFC Checklist" sheetId="60" r:id="rId10"/>
    <sheet name="Audit Programme" sheetId="77" r:id="rId11"/>
    <sheet name="A2 Stakeholder Summary" sheetId="59" r:id="rId12"/>
    <sheet name="A3 Species list" sheetId="16" r:id="rId13"/>
    <sheet name="A6a Multisite checklist" sheetId="69" r:id="rId14"/>
    <sheet name="A7 Members &amp; FMUs" sheetId="76" r:id="rId15"/>
    <sheet name="A8a Sampling" sheetId="70" r:id="rId16"/>
    <sheet name="A11a Cert Decsn" sheetId="42" r:id="rId17"/>
    <sheet name="A12a Product schedule" sheetId="53" r:id="rId18"/>
    <sheet name="A14a Product Codes" sheetId="58" r:id="rId19"/>
    <sheet name="A15 Opening and Closing Meeting" sheetId="67" r:id="rId20"/>
  </sheets>
  <externalReferences>
    <externalReference r:id="rId21"/>
  </externalReferences>
  <definedNames>
    <definedName name="_xlnm._FilterDatabase" localSheetId="1" hidden="1">'1 Basic info'!$K$1:$K$109</definedName>
    <definedName name="_xlnm._FilterDatabase" localSheetId="14" hidden="1">'A7 Members &amp; FMUs'!$A$10:$AB$401</definedName>
    <definedName name="A" localSheetId="14">#REF!</definedName>
    <definedName name="A">#REF!</definedName>
    <definedName name="b" localSheetId="14">#REF!</definedName>
    <definedName name="b">#REF!</definedName>
    <definedName name="Excel_BuiltIn__FilterDatabase_20_1" localSheetId="14">#REF!</definedName>
    <definedName name="Excel_BuiltIn__FilterDatabase_20_1">#REF!</definedName>
    <definedName name="Members">#REF!</definedName>
    <definedName name="_xlnm.Print_Area" localSheetId="1">'1 Basic info'!$A$1:$H$91</definedName>
    <definedName name="_xlnm.Print_Area" localSheetId="2">'2 Findings'!$A$4:$K$20</definedName>
    <definedName name="_xlnm.Print_Area" localSheetId="3">'3 MA Cert process'!$A$1:$C$103</definedName>
    <definedName name="_xlnm.Print_Area" localSheetId="4">'5 MA Org Structure+Management'!$A$1:$C$34</definedName>
    <definedName name="_xlnm.Print_Area" localSheetId="5">'6 S1'!$A$1:$C$81</definedName>
    <definedName name="_xlnm.Print_Area" localSheetId="6">'7 S2'!$A$1:$C$77</definedName>
    <definedName name="_xlnm.Print_Area" localSheetId="7">'8 S3'!$A$1:$C$59</definedName>
    <definedName name="_xlnm.Print_Area" localSheetId="8">'9 S4'!$A$1:$C$64</definedName>
    <definedName name="_xlnm.Print_Area" localSheetId="17">'A12a Product schedule'!$A$1:$D$30</definedName>
    <definedName name="_xlnm.Print_Area" localSheetId="14">'A7 Members &amp; FMUs'!$A$3:$Y$442</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42" l="1"/>
  <c r="B34" i="42"/>
  <c r="B14" i="42"/>
  <c r="B13" i="42"/>
  <c r="T12" i="76"/>
  <c r="T13" i="76"/>
  <c r="T14" i="76"/>
  <c r="T15" i="76"/>
  <c r="O414" i="76"/>
  <c r="T411" i="76"/>
  <c r="T412" i="76"/>
  <c r="T413" i="76"/>
  <c r="T410" i="76"/>
  <c r="K414" i="76"/>
  <c r="B6" i="42" l="1"/>
  <c r="T448" i="76"/>
  <c r="T447" i="76"/>
  <c r="T446" i="76"/>
  <c r="T445" i="76"/>
  <c r="T444" i="76"/>
  <c r="T443" i="76"/>
  <c r="T409" i="76"/>
  <c r="T408" i="76"/>
  <c r="T407" i="76"/>
  <c r="T406" i="76"/>
  <c r="T405" i="76"/>
  <c r="T404" i="76"/>
  <c r="T403" i="76"/>
  <c r="T402" i="76"/>
  <c r="T401" i="76"/>
  <c r="T400" i="76"/>
  <c r="T399" i="76"/>
  <c r="T398" i="76"/>
  <c r="T397" i="76"/>
  <c r="T396" i="76"/>
  <c r="T395" i="76"/>
  <c r="T394" i="76"/>
  <c r="T393" i="76"/>
  <c r="T392" i="76"/>
  <c r="T391" i="76"/>
  <c r="T390" i="76"/>
  <c r="T389" i="76"/>
  <c r="T388" i="76"/>
  <c r="T387" i="76"/>
  <c r="T386" i="76"/>
  <c r="T385" i="76"/>
  <c r="T384" i="76"/>
  <c r="T383" i="76"/>
  <c r="T382" i="76"/>
  <c r="T381" i="76"/>
  <c r="T380" i="76"/>
  <c r="T379" i="76"/>
  <c r="T378" i="76"/>
  <c r="T377" i="76"/>
  <c r="T376" i="76"/>
  <c r="T375" i="76"/>
  <c r="T374" i="76"/>
  <c r="T373" i="76"/>
  <c r="T372" i="76"/>
  <c r="T371" i="76"/>
  <c r="T370" i="76"/>
  <c r="T369" i="76"/>
  <c r="T368" i="76"/>
  <c r="T367" i="76"/>
  <c r="T366" i="76"/>
  <c r="T365" i="76"/>
  <c r="T364" i="76"/>
  <c r="T363" i="76"/>
  <c r="T362" i="76"/>
  <c r="T361" i="76"/>
  <c r="T360" i="76"/>
  <c r="T359" i="76"/>
  <c r="T358" i="76"/>
  <c r="T357" i="76"/>
  <c r="T356" i="76"/>
  <c r="T355" i="76"/>
  <c r="T354" i="76"/>
  <c r="T353" i="76"/>
  <c r="T352" i="76"/>
  <c r="T351" i="76"/>
  <c r="T350" i="76"/>
  <c r="T349" i="76"/>
  <c r="T348" i="76"/>
  <c r="T347" i="76"/>
  <c r="T346" i="76"/>
  <c r="T345" i="76"/>
  <c r="T344" i="76"/>
  <c r="T343" i="76"/>
  <c r="T342" i="76"/>
  <c r="T341" i="76"/>
  <c r="T340" i="76"/>
  <c r="T339" i="76"/>
  <c r="T338" i="76"/>
  <c r="T337" i="76"/>
  <c r="T336" i="76"/>
  <c r="T335" i="76"/>
  <c r="T334" i="76"/>
  <c r="T333" i="76"/>
  <c r="T332" i="76"/>
  <c r="T433" i="76"/>
  <c r="T331" i="76"/>
  <c r="T330" i="76"/>
  <c r="T432" i="76"/>
  <c r="T431" i="76"/>
  <c r="T329" i="76"/>
  <c r="T430" i="76"/>
  <c r="T328" i="76"/>
  <c r="T327" i="76"/>
  <c r="T326" i="76"/>
  <c r="T325" i="76"/>
  <c r="T324" i="76"/>
  <c r="T323" i="76"/>
  <c r="T322" i="76"/>
  <c r="T321" i="76"/>
  <c r="T320" i="76"/>
  <c r="T319" i="76"/>
  <c r="T318" i="76"/>
  <c r="T317" i="76"/>
  <c r="T316" i="76"/>
  <c r="T315" i="76"/>
  <c r="T314" i="76"/>
  <c r="T313" i="76"/>
  <c r="T312" i="76"/>
  <c r="T311" i="76"/>
  <c r="T310" i="76"/>
  <c r="T309" i="76"/>
  <c r="T308" i="76"/>
  <c r="T307" i="76"/>
  <c r="T429" i="76"/>
  <c r="T428" i="76"/>
  <c r="T306" i="76"/>
  <c r="T305" i="76"/>
  <c r="T304" i="76"/>
  <c r="T303" i="76"/>
  <c r="T302" i="76"/>
  <c r="T301" i="76"/>
  <c r="T300" i="76"/>
  <c r="T299" i="76"/>
  <c r="T298" i="76"/>
  <c r="T297" i="76"/>
  <c r="T296" i="76"/>
  <c r="T295" i="76"/>
  <c r="T294" i="76"/>
  <c r="T427" i="76"/>
  <c r="T293" i="76"/>
  <c r="T292" i="76"/>
  <c r="T291" i="76"/>
  <c r="T290" i="76"/>
  <c r="T289" i="76"/>
  <c r="T426" i="76"/>
  <c r="T288" i="76"/>
  <c r="T287" i="76"/>
  <c r="T286" i="76"/>
  <c r="T285" i="76"/>
  <c r="T284" i="76"/>
  <c r="T283" i="76"/>
  <c r="T282" i="76"/>
  <c r="T281" i="76"/>
  <c r="T280" i="76"/>
  <c r="T279" i="76"/>
  <c r="T278" i="76"/>
  <c r="T277" i="76"/>
  <c r="T276" i="76"/>
  <c r="T275" i="76"/>
  <c r="T274" i="76"/>
  <c r="T273" i="76"/>
  <c r="T272" i="76"/>
  <c r="T425" i="76"/>
  <c r="T271" i="76"/>
  <c r="T270" i="76"/>
  <c r="T269" i="76"/>
  <c r="T268" i="76"/>
  <c r="T267" i="76"/>
  <c r="T266" i="76"/>
  <c r="T265" i="76"/>
  <c r="T264" i="76"/>
  <c r="T424" i="76"/>
  <c r="T263" i="76"/>
  <c r="T262" i="76"/>
  <c r="T261" i="76"/>
  <c r="T260" i="76"/>
  <c r="T259" i="76"/>
  <c r="T258" i="76"/>
  <c r="T257" i="76"/>
  <c r="T256" i="76"/>
  <c r="T255" i="76"/>
  <c r="T254" i="76"/>
  <c r="T253" i="76"/>
  <c r="T252" i="76"/>
  <c r="T251" i="76"/>
  <c r="T250" i="76"/>
  <c r="T249" i="76"/>
  <c r="T248" i="76"/>
  <c r="T247" i="76"/>
  <c r="T246" i="76"/>
  <c r="T245" i="76"/>
  <c r="T244" i="76"/>
  <c r="T243" i="76"/>
  <c r="T242" i="76"/>
  <c r="T241" i="76"/>
  <c r="T240" i="76"/>
  <c r="T239" i="76"/>
  <c r="T238" i="76"/>
  <c r="T237" i="76"/>
  <c r="T236" i="76"/>
  <c r="T235" i="76"/>
  <c r="T234" i="76"/>
  <c r="T233" i="76"/>
  <c r="T232" i="76"/>
  <c r="T231" i="76"/>
  <c r="T230" i="76"/>
  <c r="T229" i="76"/>
  <c r="T228" i="76"/>
  <c r="T227" i="76"/>
  <c r="T226" i="76"/>
  <c r="T225" i="76"/>
  <c r="T224" i="76"/>
  <c r="T423" i="76"/>
  <c r="T223" i="76"/>
  <c r="T422" i="76"/>
  <c r="T222" i="76"/>
  <c r="T221" i="76"/>
  <c r="T220" i="76"/>
  <c r="T219" i="76"/>
  <c r="T218" i="76"/>
  <c r="T217" i="76"/>
  <c r="T216" i="76"/>
  <c r="T215" i="76"/>
  <c r="T214" i="76"/>
  <c r="T213" i="76"/>
  <c r="T212" i="76"/>
  <c r="T211" i="76"/>
  <c r="T210" i="76"/>
  <c r="T209" i="76"/>
  <c r="T208" i="76"/>
  <c r="T207" i="76"/>
  <c r="T206" i="76"/>
  <c r="T205" i="76"/>
  <c r="T204" i="76"/>
  <c r="T203" i="76"/>
  <c r="T202" i="76"/>
  <c r="T421" i="76"/>
  <c r="T201" i="76"/>
  <c r="T200" i="76"/>
  <c r="T199" i="76"/>
  <c r="T198" i="76"/>
  <c r="T197" i="76"/>
  <c r="T196" i="76"/>
  <c r="T195" i="76"/>
  <c r="T194" i="76"/>
  <c r="T193" i="76"/>
  <c r="T192" i="76"/>
  <c r="T191" i="76"/>
  <c r="T190" i="76"/>
  <c r="T189" i="76"/>
  <c r="T188" i="76"/>
  <c r="T187" i="76"/>
  <c r="T186" i="76"/>
  <c r="T185" i="76"/>
  <c r="T184" i="76"/>
  <c r="T183" i="76"/>
  <c r="T182" i="76"/>
  <c r="T181" i="76"/>
  <c r="T420" i="76"/>
  <c r="T180" i="76"/>
  <c r="T419" i="76"/>
  <c r="T179" i="76"/>
  <c r="T178" i="76"/>
  <c r="T177" i="76"/>
  <c r="T176" i="76"/>
  <c r="T175" i="76"/>
  <c r="T174" i="76"/>
  <c r="T173" i="76"/>
  <c r="T172" i="76"/>
  <c r="T171" i="76"/>
  <c r="T170" i="76"/>
  <c r="T169" i="76"/>
  <c r="T168" i="76"/>
  <c r="T167" i="76"/>
  <c r="T166" i="76"/>
  <c r="T165" i="76"/>
  <c r="T164" i="76"/>
  <c r="T163" i="76"/>
  <c r="T162" i="76"/>
  <c r="T161" i="76"/>
  <c r="T160" i="76"/>
  <c r="T159" i="76"/>
  <c r="T158" i="76"/>
  <c r="T157" i="76"/>
  <c r="T156" i="76"/>
  <c r="T155" i="76"/>
  <c r="T154" i="76"/>
  <c r="T153" i="76"/>
  <c r="T152" i="76"/>
  <c r="T151" i="76"/>
  <c r="T150" i="76"/>
  <c r="T149" i="76"/>
  <c r="T148" i="76"/>
  <c r="T147" i="76"/>
  <c r="T146" i="76"/>
  <c r="T145" i="76"/>
  <c r="T144" i="76"/>
  <c r="T143" i="76"/>
  <c r="T142" i="76"/>
  <c r="T141" i="76"/>
  <c r="T140" i="76"/>
  <c r="T139" i="76"/>
  <c r="T138" i="76"/>
  <c r="T137" i="76"/>
  <c r="T136" i="76"/>
  <c r="T135" i="76"/>
  <c r="T134" i="76"/>
  <c r="T133" i="76"/>
  <c r="T132" i="76"/>
  <c r="T131" i="76"/>
  <c r="T130" i="76"/>
  <c r="T129" i="76"/>
  <c r="T128" i="76"/>
  <c r="T127" i="76"/>
  <c r="T126" i="76"/>
  <c r="T125" i="76"/>
  <c r="T124" i="76"/>
  <c r="T123" i="76"/>
  <c r="T122" i="76"/>
  <c r="T121" i="76"/>
  <c r="T120" i="76"/>
  <c r="T119" i="76"/>
  <c r="T118" i="76"/>
  <c r="T117" i="76"/>
  <c r="T116" i="76"/>
  <c r="T115" i="76"/>
  <c r="T114" i="76"/>
  <c r="T113" i="76"/>
  <c r="T112" i="76"/>
  <c r="T111" i="76"/>
  <c r="T110" i="76"/>
  <c r="T109" i="76"/>
  <c r="T108" i="76"/>
  <c r="T107" i="76"/>
  <c r="T106" i="76"/>
  <c r="T105" i="76"/>
  <c r="T104" i="76"/>
  <c r="T103" i="76"/>
  <c r="T102" i="76"/>
  <c r="T101" i="76"/>
  <c r="T100" i="76"/>
  <c r="T99" i="76"/>
  <c r="T98" i="76"/>
  <c r="T97" i="76"/>
  <c r="T96" i="76"/>
  <c r="T95" i="76"/>
  <c r="T94" i="76"/>
  <c r="T93" i="76"/>
  <c r="T92" i="76"/>
  <c r="T91" i="76"/>
  <c r="T90" i="76"/>
  <c r="T89" i="76"/>
  <c r="T88" i="76"/>
  <c r="T87" i="76"/>
  <c r="T86" i="76"/>
  <c r="T85" i="76"/>
  <c r="T84" i="76"/>
  <c r="T83" i="76"/>
  <c r="T82" i="76"/>
  <c r="T81" i="76"/>
  <c r="T80" i="76"/>
  <c r="T418" i="76"/>
  <c r="T79" i="76"/>
  <c r="T78" i="76"/>
  <c r="T77" i="76"/>
  <c r="T76" i="76"/>
  <c r="T75" i="76"/>
  <c r="T74" i="76"/>
  <c r="T73" i="76"/>
  <c r="T72" i="76"/>
  <c r="T71" i="76"/>
  <c r="T70" i="76"/>
  <c r="T69" i="76"/>
  <c r="T68" i="76"/>
  <c r="T67" i="76"/>
  <c r="T66" i="76"/>
  <c r="T65" i="76"/>
  <c r="T64" i="76"/>
  <c r="T63" i="76"/>
  <c r="T62" i="76"/>
  <c r="T61" i="76"/>
  <c r="T60" i="76"/>
  <c r="T59" i="76"/>
  <c r="T58" i="76"/>
  <c r="T57" i="76"/>
  <c r="T56" i="76"/>
  <c r="T55" i="76"/>
  <c r="T54" i="76"/>
  <c r="T53" i="76"/>
  <c r="T52" i="76"/>
  <c r="T51" i="76"/>
  <c r="T50" i="76"/>
  <c r="T49" i="76"/>
  <c r="T48" i="76"/>
  <c r="T47" i="76"/>
  <c r="T46" i="76"/>
  <c r="T45" i="76"/>
  <c r="T44" i="76"/>
  <c r="T43" i="76"/>
  <c r="T42" i="76"/>
  <c r="T41" i="76"/>
  <c r="T40" i="76"/>
  <c r="T39" i="76"/>
  <c r="T38" i="76"/>
  <c r="T37" i="76"/>
  <c r="T36" i="76"/>
  <c r="T35" i="76"/>
  <c r="T34" i="76"/>
  <c r="T33" i="76"/>
  <c r="T32" i="76"/>
  <c r="T31" i="76"/>
  <c r="T30" i="76"/>
  <c r="T29" i="76"/>
  <c r="T28" i="76"/>
  <c r="T27" i="76"/>
  <c r="T26" i="76"/>
  <c r="T25" i="76"/>
  <c r="T24" i="76"/>
  <c r="T23" i="76"/>
  <c r="T22" i="76"/>
  <c r="T21" i="76"/>
  <c r="T20" i="76"/>
  <c r="T19" i="76"/>
  <c r="T18" i="76"/>
  <c r="T17" i="76"/>
  <c r="T16" i="76"/>
  <c r="T11" i="76"/>
  <c r="T414" i="76" l="1"/>
  <c r="D90" i="74"/>
  <c r="C90" i="74"/>
  <c r="I4" i="75"/>
  <c r="D4" i="75"/>
  <c r="B11" i="53" l="1"/>
  <c r="B9" i="53"/>
  <c r="B8" i="53"/>
  <c r="E42" i="70"/>
  <c r="D42" i="70"/>
  <c r="C42" i="70"/>
  <c r="E41" i="70"/>
  <c r="D41" i="70"/>
  <c r="C41" i="70"/>
  <c r="E40" i="70"/>
  <c r="D40" i="70"/>
  <c r="C40" i="70"/>
  <c r="E37" i="70"/>
  <c r="D37" i="70"/>
  <c r="C37" i="70"/>
  <c r="E36" i="70"/>
  <c r="D36" i="70"/>
  <c r="C36" i="70"/>
  <c r="C3" i="74" l="1"/>
  <c r="B7" i="42"/>
  <c r="B10" i="53"/>
  <c r="B12" i="53"/>
  <c r="D12" i="53"/>
  <c r="B3" i="42"/>
  <c r="B7" i="53" s="1"/>
  <c r="B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tc={A42CF8EB-F2FD-46EC-AC40-53ED6971E231}</author>
  </authors>
  <commentList>
    <comment ref="C8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highlighted green figures updates followign site changes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F00-000001000000}">
      <text>
        <r>
          <rPr>
            <b/>
            <sz val="8"/>
            <color indexed="81"/>
            <rFont val="Tahoma"/>
            <family val="2"/>
          </rPr>
          <t>MA/S1/S2/S3/S4/RA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tc={55E68075-4371-434C-8AFC-871D9C78355E}</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4"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6" authorId="1" shapeId="0" xr:uid="{00000000-0006-0000-0300-000005000000}">
      <text>
        <r>
          <rPr>
            <sz val="8"/>
            <color indexed="81"/>
            <rFont val="Tahoma"/>
            <family val="2"/>
          </rPr>
          <t>Name, 3 line description of key qualifications and experience</t>
        </r>
      </text>
    </comment>
    <comment ref="B46" authorId="1" shapeId="0" xr:uid="{00000000-0006-0000-0300-000006000000}">
      <text>
        <r>
          <rPr>
            <sz val="8"/>
            <color indexed="81"/>
            <rFont val="Tahoma"/>
            <family val="2"/>
          </rPr>
          <t>include name of site visited, items seen and issues discussed</t>
        </r>
      </text>
    </comment>
    <comment ref="B58" authorId="1" shapeId="0" xr:uid="{00000000-0006-0000-0300-000007000000}">
      <text>
        <r>
          <rPr>
            <sz val="8"/>
            <color indexed="81"/>
            <rFont val="Tahoma"/>
            <family val="2"/>
          </rPr>
          <t xml:space="preserve">Edit this section to name standard used, version of standard (e.g. draft number), date standard finalised. </t>
        </r>
      </text>
    </comment>
    <comment ref="B67" authorId="1" shapeId="0" xr:uid="{00000000-0006-0000-0300-000008000000}">
      <text>
        <r>
          <rPr>
            <sz val="8"/>
            <color indexed="81"/>
            <rFont val="Tahoma"/>
            <family val="2"/>
          </rPr>
          <t>Describe process of adaptation</t>
        </r>
      </text>
    </comment>
    <comment ref="B75" authorId="3" shapeId="0" xr:uid="{00000000-0006-0000-0300-000009000000}">
      <text>
        <t>[Threaded comment]
Your version of Excel allows you to read this threaded comment; however, any edits to it will get removed if the file is opened in a newer version of Excel. Learn more: https://go.microsoft.com/fwlink/?linkid=870924
Comment:
    Nicola interviewed 1 Contractor regards sectiosn 3 &amp; 5 of UKWAS.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5451B973-A2C8-4227-BD28-38ECF81B861B}">
      <text>
        <r>
          <rPr>
            <sz val="8"/>
            <color indexed="81"/>
            <rFont val="Tahoma"/>
            <family val="2"/>
          </rPr>
          <t>Name, 3 line description of key qualifications and experience</t>
        </r>
      </text>
    </comment>
    <comment ref="B61"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D00-000002000000}">
      <text>
        <r>
          <rPr>
            <b/>
            <sz val="9"/>
            <color indexed="81"/>
            <rFont val="Tahoma"/>
            <family val="2"/>
          </rPr>
          <t>Private, State or Community</t>
        </r>
        <r>
          <rPr>
            <sz val="9"/>
            <color indexed="81"/>
            <rFont val="Tahoma"/>
            <family val="2"/>
          </rPr>
          <t xml:space="preserve">
</t>
        </r>
      </text>
    </comment>
    <comment ref="T10" authorId="0" shapeId="0" xr:uid="{00000000-0006-0000-0D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35" authorId="0" shapeId="0" xr:uid="{00000000-0006-0000-0E00-000001000000}">
      <text>
        <r>
          <rPr>
            <b/>
            <sz val="9"/>
            <color indexed="81"/>
            <rFont val="Tahoma"/>
            <family val="2"/>
          </rPr>
          <t>Nicola Brennan:</t>
        </r>
        <r>
          <rPr>
            <sz val="9"/>
            <color indexed="81"/>
            <rFont val="Tahoma"/>
            <family val="2"/>
          </rPr>
          <t xml:space="preserve">
Set according to agreed sample figure for FSC. </t>
        </r>
      </text>
    </comment>
  </commentList>
</comments>
</file>

<file path=xl/sharedStrings.xml><?xml version="1.0" encoding="utf-8"?>
<sst xmlns="http://schemas.openxmlformats.org/spreadsheetml/2006/main" count="6789" uniqueCount="2647">
  <si>
    <t>SA Certification Forest Certification Public Report</t>
  </si>
  <si>
    <r>
      <t>Forest Manager/Owner</t>
    </r>
    <r>
      <rPr>
        <sz val="14"/>
        <color indexed="10"/>
        <rFont val="Cambria"/>
        <family val="1"/>
      </rPr>
      <t>/organisation</t>
    </r>
    <r>
      <rPr>
        <sz val="14"/>
        <rFont val="Cambria"/>
        <family val="1"/>
      </rPr>
      <t xml:space="preserve"> (Certificate Holder):</t>
    </r>
  </si>
  <si>
    <t>The National Trust</t>
  </si>
  <si>
    <r>
      <t>Forest Name</t>
    </r>
    <r>
      <rPr>
        <sz val="14"/>
        <color indexed="10"/>
        <rFont val="Cambria"/>
        <family val="1"/>
      </rPr>
      <t>/Group Name</t>
    </r>
    <r>
      <rPr>
        <sz val="14"/>
        <rFont val="Cambria"/>
        <family val="1"/>
      </rPr>
      <t xml:space="preserve">: </t>
    </r>
  </si>
  <si>
    <t>Region and Country:</t>
  </si>
  <si>
    <t xml:space="preserve">UK </t>
  </si>
  <si>
    <t xml:space="preserve">Standard: </t>
  </si>
  <si>
    <r>
      <t>PEFC Forest Management Standard for United Kingdom; UKWAS(2018, v4.0)</t>
    </r>
    <r>
      <rPr>
        <sz val="14"/>
        <color indexed="10"/>
        <rFont val="Cambria"/>
        <family val="1"/>
      </rPr>
      <t xml:space="preserve">
</t>
    </r>
  </si>
  <si>
    <t>Certificate Code:</t>
  </si>
  <si>
    <t>SA-PEFC-FM-001526</t>
  </si>
  <si>
    <t>PEFC License Code:</t>
  </si>
  <si>
    <t>PEFC-</t>
  </si>
  <si>
    <t>Date of certificate issue:</t>
  </si>
  <si>
    <t>Date of expiry of certificate:</t>
  </si>
  <si>
    <t>Assessment date</t>
  </si>
  <si>
    <t>Date Report Finalised/ Updated</t>
  </si>
  <si>
    <t>SA Auditor</t>
  </si>
  <si>
    <t>Checked by</t>
  </si>
  <si>
    <t>Approved by</t>
  </si>
  <si>
    <t>PA</t>
  </si>
  <si>
    <t>MA</t>
  </si>
  <si>
    <t>Robin Walter</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</si>
  <si>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</si>
  <si>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</si>
  <si>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</si>
  <si>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</si>
  <si>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</si>
  <si>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</si>
  <si>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</si>
  <si>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</si>
  <si>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</si>
  <si>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</si>
  <si>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</si>
  <si>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 April 2020.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</si>
  <si>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</si>
  <si>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</si>
  <si>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</si>
  <si>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</si>
  <si>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</si>
  <si>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</si>
  <si>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</si>
  <si>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</si>
  <si>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</si>
  <si>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</si>
  <si>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</si>
  <si>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and FSC</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</si>
  <si>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</si>
  <si>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</si>
  <si>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</si>
  <si>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</si>
  <si>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</si>
  <si>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</si>
  <si>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</si>
  <si>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PEFC</t>
  </si>
  <si>
    <r>
      <t>Details of forest manager/owner/</t>
    </r>
    <r>
      <rPr>
        <b/>
        <sz val="11"/>
        <rFont val="Cambria"/>
        <family val="1"/>
      </rPr>
      <t>contractor/wood procurement organisation (Certificate holder)</t>
    </r>
  </si>
  <si>
    <t>1.2.1</t>
  </si>
  <si>
    <t>Company name and legal entity</t>
  </si>
  <si>
    <t xml:space="preserve">The National Trust </t>
  </si>
  <si>
    <t>1.2.2</t>
  </si>
  <si>
    <t>Company name and legal entity in local language</t>
  </si>
  <si>
    <t>1.2.3</t>
  </si>
  <si>
    <t>Company registration number</t>
  </si>
  <si>
    <t>1.2.4</t>
  </si>
  <si>
    <t>Contact person</t>
  </si>
  <si>
    <t>John Deakin</t>
  </si>
  <si>
    <t>1.2.5</t>
  </si>
  <si>
    <t>Business address</t>
  </si>
  <si>
    <t>Heelis, Kemble Drive, Swindon, SN2 2NA</t>
  </si>
  <si>
    <t>Street/Town(City)/State(County)/Zip(Postal code)</t>
  </si>
  <si>
    <t xml:space="preserve">Forest owner(s), or </t>
  </si>
  <si>
    <t>1.2.6</t>
  </si>
  <si>
    <t>Country</t>
  </si>
  <si>
    <t xml:space="preserve">United Kingdon </t>
  </si>
  <si>
    <t>Wood procurement organisation(s), or</t>
  </si>
  <si>
    <t>1.2.7</t>
  </si>
  <si>
    <t>Tel</t>
  </si>
  <si>
    <t>01793 817724</t>
  </si>
  <si>
    <t>Forest contractor(s):</t>
  </si>
  <si>
    <t>1.2.8</t>
  </si>
  <si>
    <t>Fax</t>
  </si>
  <si>
    <t>01793 817410</t>
  </si>
  <si>
    <t>Felling operations contractor</t>
  </si>
  <si>
    <t>1.2.9</t>
  </si>
  <si>
    <t>e-mail</t>
  </si>
  <si>
    <t>john.deakin1@nationaltrust.org.uk</t>
  </si>
  <si>
    <t>Silvicultural contractor, or</t>
  </si>
  <si>
    <t>1.2.10</t>
  </si>
  <si>
    <t>web page address</t>
  </si>
  <si>
    <t>www.nationaltrust.org.uk</t>
  </si>
  <si>
    <t>Forest management planning contractor</t>
  </si>
  <si>
    <t>1.2.11</t>
  </si>
  <si>
    <t>Application information completed by duly authorised representative</t>
  </si>
  <si>
    <t>No</t>
  </si>
  <si>
    <t>Insert electronic signature or name as equivalent here</t>
  </si>
  <si>
    <t>1.2.12</t>
  </si>
  <si>
    <t>Any particular logistics for travel arrangements to the site or between the sites?</t>
  </si>
  <si>
    <t>Scope of certificate</t>
  </si>
  <si>
    <t>1.3.1</t>
  </si>
  <si>
    <t>Type of certificate</t>
  </si>
  <si>
    <t>Single</t>
  </si>
  <si>
    <t xml:space="preserve">Single / Group </t>
  </si>
  <si>
    <t>1.3.1.a</t>
  </si>
  <si>
    <t>Type of operation</t>
  </si>
  <si>
    <t xml:space="preserve">Forest owner(s)
</t>
  </si>
  <si>
    <t>Group</t>
  </si>
  <si>
    <t>1.3.1.b</t>
  </si>
  <si>
    <t>Woodlands Managed by the National Trust</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</si>
  <si>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</si>
  <si>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</si>
  <si>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</si>
  <si>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</si>
  <si>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</si>
  <si>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</si>
  <si>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N/A</t>
  </si>
  <si>
    <t>Applicable for groups only</t>
  </si>
  <si>
    <t>1.3.3</t>
  </si>
  <si>
    <t>Number of Forest Management Units (FMUs)</t>
  </si>
  <si>
    <t xml:space="preserve">FMU = Area covered by Forest Management Plan </t>
  </si>
  <si>
    <t>1.3.4</t>
  </si>
  <si>
    <t>UK</t>
  </si>
  <si>
    <t>1.3.5</t>
  </si>
  <si>
    <t>Region</t>
  </si>
  <si>
    <t>England, Wales and N Ireland</t>
  </si>
  <si>
    <t>1.3.6</t>
  </si>
  <si>
    <t>Latitude</t>
  </si>
  <si>
    <t>1 deg, 45 min W</t>
  </si>
  <si>
    <t>x deg, x min E or W - Coordinates should refer to the center of the FMU.
For Groups/Multiple FMUs write: "refer to A7".</t>
  </si>
  <si>
    <t>1.3.7</t>
  </si>
  <si>
    <t>Longitude</t>
  </si>
  <si>
    <t>1 deg, 30 min, N</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</si>
  <si>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</si>
  <si>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</si>
  <si>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</si>
  <si>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</si>
  <si>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</si>
  <si>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</si>
  <si>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</si>
  <si>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</si>
  <si>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</si>
  <si>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</si>
  <si>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</si>
  <si>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</si>
  <si>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</si>
  <si>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</si>
  <si>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</si>
  <si>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</si>
  <si>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</si>
  <si>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</si>
  <si>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</si>
  <si>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</si>
  <si>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</si>
  <si>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</si>
  <si>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</si>
  <si>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</si>
  <si>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</si>
  <si>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</si>
  <si>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</si>
  <si>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</si>
  <si>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</si>
  <si>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 xml:space="preserve">Multisite - Charity </t>
  </si>
  <si>
    <t>Industrial/Non Industrial/Government/
Private/Communal/Group/Resource Manager</t>
  </si>
  <si>
    <t>Tenure management</t>
  </si>
  <si>
    <t>Private</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</si>
  <si>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</si>
  <si>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</si>
  <si>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</si>
  <si>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</si>
  <si>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</si>
  <si>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</si>
  <si>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</si>
  <si>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Some management planning outsourced</t>
  </si>
  <si>
    <t>Please provide details of any, eg. Management Planners, forest surveyors, contracting other than harvesting (see 1.4.12)</t>
  </si>
  <si>
    <t>1.4.2</t>
  </si>
  <si>
    <t>Total area (hectares)</t>
  </si>
  <si>
    <t>1.4.2a</t>
  </si>
  <si>
    <t>Area of production forest</t>
  </si>
  <si>
    <t>Semi-Natural &amp; Mixed Plantation &amp; Natural Forest</t>
  </si>
  <si>
    <t>include forest from which timber may be harvested</t>
  </si>
  <si>
    <t>1.4.2b</t>
  </si>
  <si>
    <t>Area of production forest classified as 'plantation'</t>
  </si>
  <si>
    <t>Broad-leaved/ Coniferous</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</si>
  <si>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</si>
  <si>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</si>
  <si>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</si>
  <si>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</si>
  <si>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</si>
  <si>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</si>
  <si>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</si>
  <si>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</si>
  <si>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</si>
  <si>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</si>
  <si>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</si>
  <si>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</si>
  <si>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</si>
  <si>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</si>
  <si>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</si>
  <si>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</si>
  <si>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List of High Nature Values</t>
  </si>
  <si>
    <t>ASNW, PAWS, SSSI's, County Wildlife Sites, SAC's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</si>
  <si>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</si>
  <si>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</si>
  <si>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</si>
  <si>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</si>
  <si>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</si>
  <si>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</si>
  <si>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</si>
  <si>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</si>
  <si>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</si>
  <si>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</si>
  <si>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</si>
  <si>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</si>
  <si>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</si>
  <si>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</si>
  <si>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</si>
  <si>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</si>
  <si>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Mixed Indigenous and exotic</t>
  </si>
  <si>
    <t>Not applicable/Indigenous/Exotic/
Mixed Indigenous and exotic</t>
  </si>
  <si>
    <t>1.4.7</t>
  </si>
  <si>
    <t>Principal Species</t>
  </si>
  <si>
    <t>Tree species – see Annex 3</t>
  </si>
  <si>
    <t>Tree species – list or see Annex 3</t>
  </si>
  <si>
    <t>1.4.8</t>
  </si>
  <si>
    <t>Annual allowable cut (cu.m.yr)</t>
  </si>
  <si>
    <t>80,000 m3</t>
  </si>
  <si>
    <t>Actual Annual Cut (cu.m.yr)</t>
  </si>
  <si>
    <t>1.4.8a</t>
  </si>
  <si>
    <t>Approximate annual commercial production of non-timber forest products included in the scope of the certificate, by product type.</t>
  </si>
  <si>
    <t xml:space="preserve">Round wood / Sawn / Firewood / Charcoal </t>
  </si>
  <si>
    <t>1.4.9</t>
  </si>
  <si>
    <t>Product categories</t>
  </si>
  <si>
    <t>Round wood / Treated roundwood / Firewood / Sawn timber/ Charcoal / Non timber products – specify / Other - specify</t>
  </si>
  <si>
    <t>1.4.10</t>
  </si>
  <si>
    <t xml:space="preserve">Point of sale </t>
  </si>
  <si>
    <t xml:space="preserve">Standing / Roadside </t>
  </si>
  <si>
    <t xml:space="preserve">Standing / Roadside / Delivered </t>
  </si>
  <si>
    <t>1.4.11</t>
  </si>
  <si>
    <t>Number of workers – Employees</t>
  </si>
  <si>
    <t>m: 365
f: 280</t>
  </si>
  <si>
    <t>Number male/female</t>
  </si>
  <si>
    <t>Total:</t>
  </si>
  <si>
    <t>1.4.12</t>
  </si>
  <si>
    <t>Contractors/Community/other workers</t>
  </si>
  <si>
    <t>180,000 countryside volunteer hours 2020/21.
&gt;200 contractors.</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</si>
  <si>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</si>
  <si>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</si>
  <si>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</si>
  <si>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</si>
  <si>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</si>
  <si>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</si>
  <si>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</si>
  <si>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</si>
  <si>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</si>
  <si>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</si>
  <si>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</si>
  <si>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</si>
  <si>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</si>
  <si>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</si>
  <si>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</si>
  <si>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</si>
  <si>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</si>
  <si>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</si>
  <si>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</si>
  <si>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</si>
  <si>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</si>
  <si>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</si>
  <si>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</si>
  <si>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</si>
  <si>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</si>
  <si>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</si>
  <si>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</si>
  <si>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</si>
  <si>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</si>
  <si>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</si>
  <si>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</si>
  <si>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</si>
  <si>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</si>
  <si>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</si>
  <si>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</si>
  <si>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</si>
  <si>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</si>
  <si>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</si>
  <si>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</si>
  <si>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</si>
  <si>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</si>
  <si>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</si>
  <si>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S4 - first PEFC audit</t>
  </si>
  <si>
    <t>No PEFC 2020.1 - FSC only</t>
  </si>
  <si>
    <r>
      <t xml:space="preserve">At </t>
    </r>
    <r>
      <rPr>
        <b/>
        <sz val="11"/>
        <rFont val="Cambria"/>
        <family val="1"/>
        <scheme val="major"/>
      </rPr>
      <t>Hembury</t>
    </r>
    <r>
      <rPr>
        <sz val="11"/>
        <rFont val="Cambria"/>
        <family val="1"/>
        <scheme val="major"/>
      </rPr>
      <t xml:space="preserve"> felling and extraction to roadside is undertaken by a contractor.  Although a Purchase Order had been raised for this work there was no associated documentation such contract / agreement / work instruction/ schedule to accompany the PO ie detailing specific terms and conditions for the work.</t>
    </r>
  </si>
  <si>
    <t>UKWAS 1.1.2</t>
  </si>
  <si>
    <t>The manager shall ensure that there shall be conformance to the spirit of any relevant codes of good practice or good practice guidelines</t>
  </si>
  <si>
    <t>There is insufficent guidance and supporting information to enable rangers to deliver minor works operations in a compliant way due to the responsibility of providing guidance falling between trees and woodlands advisors and operational risk teams</t>
  </si>
  <si>
    <t xml:space="preserve">The T&amp;W national team will review existing template contract documents and update to ensure they are fit for purpose, and supplement with improved guidance on how and where to implement their use. Training webinars will be provided over the coming 12 months to ensure understanding </t>
  </si>
  <si>
    <t>within 12 months of the finalisation date of this report</t>
  </si>
  <si>
    <t xml:space="preserve">Most sites have collated information on outline felling and regeneration over a 20 year period by adding an extra 'Years 10 - 20' column to the 'Inventory and Operations' spreadsheet which forms part of the management planning documentation.  At Dark Peak, however, this column has been added but all entries state 'NT Woodland Survey / Action 5 yearly'.  It is not clear whether this signifies that there is no planned felling / regeneration over the next 20 years. </t>
  </si>
  <si>
    <t>UKWAS 2.2.1i</t>
  </si>
  <si>
    <t>At Shugborough, although a draft management plan is in place, there is no Inventory and Operations' spreadsheet providing the 20 year overview - the manager explained that, during 2021, the 'Shugborough Woodpasturescape' project includes developing a comprehensive management plan. The scoping document for this project was seen during audit - the project had not been put out to tender at time of audit though the documentation had been drafted.  This draft documentation only required a 10 year plan to be written by the successful tenderer ie there is currently no 20 year outlined planned felling and regeneration for Shugborough and the 'Pasturescape Development plan' in its current format only requires 10 years' worth of information to be provided.</t>
  </si>
  <si>
    <t xml:space="preserve">The Manager shall ensure that all areas in the WMU shall be covered by management planning documentation which shall be retained for at least ten years and shall incorporate:  Outline planned felling and regeneration over the next 20 years. </t>
  </si>
  <si>
    <t xml:space="preserve">There was a misunderstanding  by the local team over the precise nature of this requirement. </t>
  </si>
  <si>
    <t>The tender documents will be amended to reflect the requirement to provide a plan of operations that covers the ful 20 year period. Updated national policy reflecting this requirement shall be available and promoted to all forest managers.</t>
  </si>
  <si>
    <t>At Cotehele the management plan ( dated March 2019) and associated work programme had identified invasive species (predominantly laurel ) as being a significant issue requiring control.  The Long Term Vision included the statement 'Rhododendron, laurel, Japanese knotweed and Himalayan balsam (and any other invasive alien species) should all be absent' and a stated objective is 'Removal and eradication of invasive exotic species e.g. laurel, rhododendron and Japanese knotweed, etc. will continue throughout (priority is for ASNW compartments)'. The management plan did not, however, make provision for monitoring of the impact of invasive species either in the monitoring plan or compartment details.  The manager explained that it has been his intention to create an invasive species monitoring programme but this has not yet been written.</t>
  </si>
  <si>
    <t>UKWAS 2.15.1.c</t>
  </si>
  <si>
    <t>The Manager shall, where applicable, monitor and record environmental impacts / changes in environmental condition.</t>
  </si>
  <si>
    <t>The requirement for objectives to link to operations and ongoing monitoring is clearly described in section 10 of the forestry policy document however at the time of audit the document has not been fully rolled out</t>
  </si>
  <si>
    <t>Full roll out including briefing of the new document will be carried out over the next 12 months. Speficially for Cotehele, a monitoring programme for invasive species will be writtten and provided</t>
  </si>
  <si>
    <t>No PEFC 2020.6 or 2020.7 - FSC only</t>
  </si>
  <si>
    <t>Contractor Certificates of competence for chainsaw operators at English Riviera.  Certificates for four operators had been gained at various dates between 2004 and 2013.  None of these operators had undertaken refresher training and evidence of refresher training had not been requested by the NT manager. Major CAR raised as this is a repeat of  2019.3</t>
  </si>
  <si>
    <t>UKWAS 5.5.1</t>
  </si>
  <si>
    <t>The Manager shall ensure that all workers shall have appropriate qualifications, training and/or experience to carry out their roles in conformance to the requirements of this standard</t>
  </si>
  <si>
    <t>Evidence provided to close out major corrective action from 2019 including an email sent from Luke Barley in Aug 2020 remind rangers of the requirement however further non compliance has been demonstrated.  This therefore suggests that there is insufficient guidance and supporting information to enable rangers to deliver minor works operations in a compliant way due to the resposibility of providing guidance falling between trees and woodlands advisors and operational risk teams</t>
  </si>
  <si>
    <t xml:space="preserve">The T&amp;W national team will review exisiting guidance and update to ensure they are fit for purpose, and supplement with training on how and where to implement their use. </t>
  </si>
  <si>
    <t>within 3 months of the finalisation date of this report.</t>
  </si>
  <si>
    <t xml:space="preserve">Closed </t>
  </si>
  <si>
    <t>18.03.2021</t>
  </si>
  <si>
    <t xml:space="preserve">The new contractor management guidance includes FISA Guidance on 'Managing Health and Safety in Forestry' and 'Welfare facilities'. The former relates to National Trust as the Forest Works manager but does not include reference to the  FISA requirements as the landowner. Under 'Welfare facilities' the description of the requirements does not assert the rigor laid out in the FISA guidelines or provide a reference for FISA requirements in relation to Heath and Safety. This observation is raised to ensure that there is no lapse in awareness of the FISA requirements for staff.  </t>
  </si>
  <si>
    <r>
      <t>THE CERTIFICATION ASSESSMENT PROCESS -</t>
    </r>
    <r>
      <rPr>
        <b/>
        <sz val="11"/>
        <color indexed="12"/>
        <rFont val="Cambria"/>
        <family val="1"/>
      </rPr>
      <t xml:space="preserve"> </t>
    </r>
    <r>
      <rPr>
        <b/>
        <sz val="11"/>
        <color rgb="FFFF0000"/>
        <rFont val="Cambria"/>
        <family val="1"/>
      </rPr>
      <t>remote audit</t>
    </r>
  </si>
  <si>
    <t>Assessment dates</t>
  </si>
  <si>
    <t>Pre-assessment dates</t>
  </si>
  <si>
    <t>Main Assessment dates</t>
  </si>
  <si>
    <t>Itinerary</t>
  </si>
  <si>
    <t>5/7/21 Opening Meeting</t>
  </si>
  <si>
    <t>5 - 6/7/21 Audit: Review of documentation [&amp; Group systems], staff interviews</t>
  </si>
  <si>
    <t>7/7/21 Site visit Minchinhampton and Ebworth</t>
  </si>
  <si>
    <t>8/7/21 Site visit Watersmeet and Holnicote</t>
  </si>
  <si>
    <t>9/7/21 Site visit Bath</t>
  </si>
  <si>
    <t>12/7/21 Site visit Bristol (Failand, Leigh Woods, Tyntesbury)</t>
  </si>
  <si>
    <t xml:space="preserve">13/7/21 Site visit Golden Cap </t>
  </si>
  <si>
    <t>15/7/21 Closing Meeting</t>
  </si>
  <si>
    <t>Estimate of person days to implement assessment</t>
  </si>
  <si>
    <t>RW 11.5, NB 5 days</t>
  </si>
  <si>
    <t>3.1a</t>
  </si>
  <si>
    <t>Any deviation from the audit plan and their reasons? No</t>
  </si>
  <si>
    <t>3.1b</t>
  </si>
  <si>
    <t>Any significant issues impacting on the audit programme? Office meetings were held over Teams online to avoid unnecessary contact during covid pandemic.</t>
  </si>
  <si>
    <r>
      <t xml:space="preserve">Assessment team </t>
    </r>
    <r>
      <rPr>
        <sz val="11"/>
        <rFont val="Cambria"/>
        <family val="1"/>
      </rPr>
      <t>- See also A15 Checklist for Opening and Closing Meeting</t>
    </r>
  </si>
  <si>
    <t>1) Robin Walter (Auditor Team Leader). Robin is an independent Forester with over 30 years experience of forestry and arboriculture, including estate forest management, conservation management and contract management. He has been auditing for Soil Association since 2010.</t>
  </si>
  <si>
    <r>
      <t>2) Nicola Brennan</t>
    </r>
    <r>
      <rPr>
        <sz val="11"/>
        <color theme="1"/>
        <rFont val="Cambria"/>
        <family val="1"/>
      </rPr>
      <t xml:space="preserve"> (Auditor candidate) BSc Zoological Sc, MSc Ecology, 4 years working in corporate reporting for accountability and transparency of the production, processing, trading and selling on forest risk commodities. </t>
    </r>
  </si>
  <si>
    <t>Team members’ c.v.’s are held on file at the SA Cert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</si>
  <si>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</si>
  <si>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</si>
  <si>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</si>
  <si>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</si>
  <si>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</si>
  <si>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</si>
  <si>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</si>
  <si>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</si>
  <si>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</si>
  <si>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</si>
  <si>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This audit was conducted remotely due to COVID-19 restrictions and undertaken following FSC Derogation FSC-DER-2020-01 and PEFC Guidance on COVID-19. Throughout November there was a national lockdown in England (no meetings between people of different households) and during December government guidance and restriction to avoid extended travel and overnights stays for both the safety of both the  auditor and client.  A decision was made in discussion with the auditor, auditee and Soil Association that in order to avoid extended travel and overnights stays for both the safety of the  auditor and the client a remote audit process would be considered. An assessment was made to ensure all the required evidence could be audited remotely with no risks to the credibility and appropriate sections of UKWAS selected to do so. The remote audit involved review of relevant group and management planning documentation and records,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The audit was undertaken remotely, with interviews with managers and other staff held via online using Microsoft Teams.</t>
  </si>
  <si>
    <t>Justification for selection of items and places inspected</t>
  </si>
  <si>
    <t>7/7/21 Minchinhampton - to see ADB management, grazing control, mgt of common land.</t>
  </si>
  <si>
    <t>7/7/21 Ebworth - Documentation inspected at estate office. Site visited to  deal with Stakeholders comments and verify works carried out on site. Chemical store visited. Also to see CCF mgt, woodland NNR.</t>
  </si>
  <si>
    <t>8/7/21 Watersmeet - to see restructuring of even-aged oak coppice, mgt of adjacent land, veteran tree mgt, PAWS restoration.</t>
  </si>
  <si>
    <t>8/7/21 Holnicote - to see ASNW and PAWS mgt, beaver reintroduction, utility work on overhead power lines.</t>
  </si>
  <si>
    <t xml:space="preserve">9/7/21 Bath Skyline - to see public use, forest school, ASNW, LON monitoring </t>
  </si>
  <si>
    <t>12/7/21 Bristol (Failand, Leigh Woods, Tyntesbury) - to see ASNW, wood pasture, PAWS restoration, veteran tree mgt, high volume public access, archaeology mgt, LON monitoring.</t>
  </si>
  <si>
    <t>13/7/21 Golden Cap - to see even-aged restructuring of pine plantation, PAWS restoration.</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</si>
  <si>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</si>
  <si>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</si>
  <si>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</si>
  <si>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</si>
  <si>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</si>
  <si>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The forest management was evaluated against the PEFC Forest Management Standard for Great Britain (UKWAS v4.0; 2018), available at http://ukwas.org.uk/The following criteria were assessed: UKWAS Section 1 – Legal Compliance &amp; UKWAS Conformance, Section 2 – Management Planning, FMUs containing HCV attributes, unless the whole area meets the requirements for classification as a “small forest” (under SLIMF definitions): UKWAS indicators 2.3.1(c), 2.3.2(b), 2.3.2(c), 2.9.1, 2.15.1(d), 2.15.2, 4.1.2, 4.6.1, 4.6.2, 4.6.3, 4.6.4, 4.9.1.  PEFC Trademark Standard</t>
  </si>
  <si>
    <t>The multi-site system was evaluated against the Multisite checklist incorporating PEFC requirements</t>
  </si>
  <si>
    <t xml:space="preserve">AND </t>
  </si>
  <si>
    <t>The ISO 14001 Standard</t>
  </si>
  <si>
    <t>Adaptations/Modifications to standard</t>
  </si>
  <si>
    <t>None</t>
  </si>
  <si>
    <t xml:space="preserve">Stakeholder consultation process </t>
  </si>
  <si>
    <t>3.8.1</t>
  </si>
  <si>
    <t>Summary of stakeholder process</t>
  </si>
  <si>
    <t>132 consultees were contacted</t>
  </si>
  <si>
    <t>2 responses were received</t>
  </si>
  <si>
    <t>Consultation ended 22/6/21</t>
  </si>
  <si>
    <t>1 interview was held by phone during audit.</t>
  </si>
  <si>
    <t>See A2 for summary of issues raised by stakeholders and SA Cert response ( none)</t>
  </si>
  <si>
    <t>Observations</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</si>
  <si>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</si>
  <si>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</si>
  <si>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</si>
  <si>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</si>
  <si>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</si>
  <si>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</si>
  <si>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</si>
  <si>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</si>
  <si>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</si>
  <si>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</si>
  <si>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</si>
  <si>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</si>
  <si>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</si>
  <si>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</si>
  <si>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 xml:space="preserve">The Head of Trees and Woodlands represents the central function in terms of UKWAS compliance and has organisational authority to define, establish and maintain the single management system. The Head of Trees and Woodlands maintains the 'National Trust Woodland Management Policy' which, supplemented by other organisation wide processes and procedures, forms part of a single managment system that is implemented to ensure ongoing UKWAS compliance. </t>
  </si>
  <si>
    <r>
      <t xml:space="preserve">Each property is under the management of a General Manager (GM) or Property Manager (PM) depending on the size and complexity of the property. </t>
    </r>
    <r>
      <rPr>
        <sz val="11"/>
        <rFont val="Cambria"/>
        <family val="1"/>
      </rPr>
      <t xml:space="preserve">The GM or PM is responsible for strategic management of the property, writes the management plan and oversees day to day management. The GM/PM reports to the Assistant Director of Operations (ADO) who approves property management plans and who reports to the Regional/Country Director. Day to day management at the property level is carried out by property staff - foresters, rangers, gardeners etc who report to the GM/PM - and contractors. </t>
    </r>
  </si>
  <si>
    <t>5.3.2</t>
  </si>
  <si>
    <t>Management objectives</t>
  </si>
  <si>
    <t>(from overview on NT intranet)</t>
  </si>
  <si>
    <t>Objective 1: Improve the condition of our A/SSSIs and existing Priority Habitats </t>
  </si>
  <si>
    <t>Objective 2: Restoring/creating 25,000 ha of Priority Habitat </t>
  </si>
  <si>
    <t>Objective 3: Ensure all our land is managed to a High Nature Status </t>
  </si>
  <si>
    <t>Objective 4: Ensure all our land meets a basic minimum standard </t>
  </si>
  <si>
    <t>Objective 5: Influence change beyond our boundaries </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</si>
  <si>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</si>
  <si>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</si>
  <si>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</si>
  <si>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 xml:space="preserve">The Head of Trees and Woodlands maintains the 'National Trust Woodland Management Policy' which, supplemented by other organisation wide processes and procedures, forms part of a single managment system that is implemented to ensure ongoing UKWAS compliance. The Head of Trees and Woodlands has adpoted the PEFC UK online certification tool for the purpose of internal auditing. The internal audit process is underway. </t>
  </si>
  <si>
    <t>5.4.2</t>
  </si>
  <si>
    <t>Documented system with centralised policies and procedures</t>
  </si>
  <si>
    <t>Description of resources available: technical - all offices are fully resourced,  human - total 520 employees.  Training needs identified as part of annual appraisal system.  Technical support provided by Head of Trees and Woodlands, supported by Regional advisers.</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</si>
  <si>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</si>
  <si>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</si>
  <si>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</si>
  <si>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</si>
  <si>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t xml:space="preserve"> Centralised policies and procedures available to all staff via'Acorn', the NT intranet</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</si>
  <si>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</si>
  <si>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</si>
  <si>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</si>
  <si>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</si>
  <si>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</si>
  <si>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</si>
  <si>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</si>
  <si>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</si>
  <si>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</si>
  <si>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6.1a</t>
  </si>
  <si>
    <r>
      <t xml:space="preserve">Any deviation from the audit plan and their reasons? </t>
    </r>
    <r>
      <rPr>
        <sz val="11"/>
        <color indexed="12"/>
        <rFont val="Cambria"/>
        <family val="1"/>
      </rPr>
      <t>Y/N</t>
    </r>
    <r>
      <rPr>
        <sz val="11"/>
        <rFont val="Cambria"/>
        <family val="1"/>
      </rPr>
      <t xml:space="preserve"> If Y describe issues below):</t>
    </r>
  </si>
  <si>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</si>
  <si>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</si>
  <si>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t>Estimate of person days to complete surveillance assessment</t>
  </si>
  <si>
    <t>Summary of person days including time spent on preparatory work, actual audit days, consultation and report writing (excluding travel)</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</si>
  <si>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</si>
  <si>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</si>
  <si>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</si>
  <si>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</si>
  <si>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</si>
  <si>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</si>
  <si>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</si>
  <si>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</si>
  <si>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</si>
  <si>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</si>
  <si>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</si>
  <si>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</si>
  <si>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</si>
  <si>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</si>
  <si>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</si>
  <si>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</si>
  <si>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</si>
  <si>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consultees were contacted</t>
  </si>
  <si>
    <t>x responses were received</t>
  </si>
  <si>
    <t>Consultation was carried out on day/month/200x</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</si>
  <si>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</si>
  <si>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</si>
  <si>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</si>
  <si>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</si>
  <si>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</si>
  <si>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E.g. compartment 15 visited 12.5.05, harvesting in progress observed, contractors interviewed, yield control discussed with manager.</t>
  </si>
  <si>
    <t>E.g. management planning documentation and records reviewed in office with manager 13.5.06</t>
  </si>
  <si>
    <t>etc.</t>
  </si>
  <si>
    <t>6.8.</t>
  </si>
  <si>
    <t>Confirmation of scope</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</si>
  <si>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</si>
  <si>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</si>
  <si>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</si>
  <si>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</si>
  <si>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</si>
  <si>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</si>
  <si>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</si>
  <si>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</si>
  <si>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</si>
  <si>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</si>
  <si>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</si>
  <si>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</si>
  <si>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</si>
  <si>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</si>
  <si>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</si>
  <si>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</si>
  <si>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</si>
  <si>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</si>
  <si>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</si>
  <si>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</si>
  <si>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</si>
  <si>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</si>
  <si>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</si>
  <si>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</si>
  <si>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</si>
  <si>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</si>
  <si>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</si>
  <si>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</si>
  <si>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</si>
  <si>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</si>
  <si>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</si>
  <si>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</si>
  <si>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</si>
  <si>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</si>
  <si>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</si>
  <si>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</si>
  <si>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</si>
  <si>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</si>
  <si>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</si>
  <si>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</si>
  <si>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r>
      <t xml:space="preserve">ANNEX 1 CHECKLIST for : </t>
    </r>
    <r>
      <rPr>
        <b/>
        <sz val="11"/>
        <color indexed="10"/>
        <rFont val="Cambria"/>
        <family val="1"/>
      </rPr>
      <t xml:space="preserve"> UK</t>
    </r>
  </si>
  <si>
    <t>Standard version:</t>
  </si>
  <si>
    <t>UKWAS(2018, v4.0)</t>
  </si>
  <si>
    <t>Region/Country:</t>
  </si>
  <si>
    <r>
      <t>PEFC</t>
    </r>
    <r>
      <rPr>
        <b/>
        <i/>
        <sz val="11"/>
        <color indexed="30"/>
        <rFont val="Cambria"/>
        <family val="1"/>
      </rPr>
      <t xml:space="preserve"> (delete as applicable)</t>
    </r>
  </si>
  <si>
    <t>UK , the PEFC endorsed national standard UKWAS  is used.</t>
  </si>
  <si>
    <t>A</t>
  </si>
  <si>
    <t>no score</t>
  </si>
  <si>
    <t>A.1.</t>
  </si>
  <si>
    <t xml:space="preserve">All on-product trademark designs seen during audit meet PEFC Trademark requirements 
</t>
  </si>
  <si>
    <t>n/a no trademark use to date.</t>
  </si>
  <si>
    <t>n/a</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</si>
  <si>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</si>
  <si>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</si>
  <si>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</si>
  <si>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</si>
  <si>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 xml:space="preserve">Ukwas v4.0 ref </t>
  </si>
  <si>
    <t>RA</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</si>
  <si>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</si>
  <si>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</si>
  <si>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</si>
  <si>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</si>
  <si>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</si>
  <si>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</si>
  <si>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</si>
  <si>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</si>
  <si>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</si>
  <si>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No evidence of non-compliance</t>
  </si>
  <si>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</si>
  <si>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</si>
  <si>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The Head of Trees &amp; Woodlands and the Senior National Consultant for Trees &amp; Woodlands showed good knowledge of codes of practice; so did the regional Trees and Woodland Advisor for the South West and Wales, and the various staff met on site.  NT intranet 'Acorn' holds relevant information for staff.</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</si>
  <si>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</si>
  <si>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</si>
  <si>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Long term unchallenged use.  Maps seen showing legal boundaries seen for all sites audited.</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</si>
  <si>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</si>
  <si>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</si>
  <si>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</si>
  <si>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</si>
  <si>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N</t>
  </si>
  <si>
    <t>Minor CAR 2021.01</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</si>
  <si>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</si>
  <si>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</si>
  <si>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Felling licences seen for Bristol sites, Ebworth, Golden Cap, Holnicote,  and Watersmeet. Minchinhampton has no felling plans, only Ash Dieback works carried out under exemption (correspondence seen). Bath has no felling in the draft plan, only safety works and some coppicing. If this requires a felling licence, one will be applied for when the plan is authorised.</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</si>
  <si>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</si>
  <si>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</si>
  <si>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</si>
  <si>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No such payments</t>
  </si>
  <si>
    <t>1.1.4 a)</t>
  </si>
  <si>
    <t>1.6.1</t>
  </si>
  <si>
    <t>1.1.4 a) Mechanisms shall be employed to identify, prevent and resolve disputes over tenure claims and use rights through appropriate consultation with interested parties. 
Verifiers: 
Use of dispute resolution mechanism.</t>
  </si>
  <si>
    <t>NT property sometimes suffers from garden encroachment and this is dealt with by the local Rural Surveyor. At Watersmeet, evidence seen of cooperation with neighbour re grazing.</t>
  </si>
  <si>
    <t>1.1.4 b)</t>
  </si>
  <si>
    <t>1.6.2</t>
  </si>
  <si>
    <t>1.1.4 b) Where possible, the owner/manager shall seek to resolve disputes out of court and in a timely manner. 
Verifiers: 
Use of dispute resolution mechanism.</t>
  </si>
  <si>
    <t>No such disputes</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</si>
  <si>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</si>
  <si>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</si>
  <si>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</si>
  <si>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'Instruction: Forestry and Woodland' is a document requiring mandatory action and clearly states that "All woodland planning and forestry activity must be in compliance with our Forest Stewardship Council Certification which is audited by the UK Woodland Assurance Standard (UKWAS)." The document 'Woodland Guidance: Woodland Certification' gives further information about NT's certificate and "details what the FSC and its aims are, why the Trust supports the FSC and Woodland Certification and the responsibilities of Trust staff to the Certification process".</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</si>
  <si>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</si>
  <si>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</si>
  <si>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</si>
  <si>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Available on request</t>
  </si>
  <si>
    <t>1.1.6 a)</t>
  </si>
  <si>
    <t>1.7.1</t>
  </si>
  <si>
    <t>1.1.6 a) There shall be conformance to guidance on anti-corruption legislation. 
Verifiers: 
• Discussion with the owner/manager
• Written procedures
• Public statement of policy.</t>
  </si>
  <si>
    <t>NT intranet has a 'Fraud, Bribery and Whistleblowing' page (screenshot seen), and a mandatory Instruction to staff regarding 'Fraud, Bribery and Theft'.</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</si>
  <si>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</si>
  <si>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</si>
  <si>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</si>
  <si>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</si>
  <si>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</si>
  <si>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</si>
  <si>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Since leaving the EU, the UK has its own timber regulations. Soil Association technical team state that “The UK has now a UKTR regulation in place, which is an equivalent of the EUTR (includes exactly the same requirements for importing / exporting timber) but with the validity limited to the UK.“  NT have a guidance note recommending FSC timber, local and UK sources; also a mandatory Instruction on Plant Health including phytosanitary requirements.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</si>
  <si>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</si>
  <si>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</si>
  <si>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At all sites visited there was a remarkable absence of evidence of unauthorised activities, such as rubbish dumping, motorcycle use, theft. Site staff appeared to have good relations with visitors, volunteers, local councils, highways etc.</t>
  </si>
  <si>
    <t>Genetically modified organisms</t>
  </si>
  <si>
    <t>10.4.1</t>
  </si>
  <si>
    <t xml:space="preserve">1.3.1 Genetically modified organisms (GMOs) shall not be used.
Verifiers: 
• Plant supply records
• Discussion with the owner/manager.
</t>
  </si>
  <si>
    <t>No use of GMOs</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</si>
  <si>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</si>
  <si>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</si>
  <si>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</si>
  <si>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</si>
  <si>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NT has an overarching policy for "Land, Outdoors &amp; Nature", known as 'LON' and described in the document 'A shared purpose for our countryside', which meets these requirements.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</si>
  <si>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</si>
  <si>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</si>
  <si>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</si>
  <si>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NT intranet 'Acorn' has policies and objectives available. Also communicated via regular messaging. Staff on site appeared to understand their roles and responsibilities. Information is communicated to contractors and recorded in a 'Record of Information Exchange', samples seen.</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</si>
  <si>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</si>
  <si>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</si>
  <si>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Woodland Management Plans take these impacts into account. Some plans use the FC template and others use a South West template. Both versions take account of long-term impacts of operations.</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</si>
  <si>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</si>
  <si>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</si>
  <si>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NT woods are not managed for timber and income as primary objectives, though these benefits do sometime accrue. The woods are part of the wider NT portfolio of countryside assets and are supported, where necessary, by NT income from visitors, grants, property investments, tenancies and other income streams. Income from ecosystem services and Woodland Carbon Code is also under consideration. However, during the covid pandemic, income to NT was severely disrupted and they had to take drastic measures to secure the financial viability of the Trust and the woods. The 'Reset' programme ran from July 2020 to March 2021 to focus on post-covid objectives and the resources needed to achieve these. Savings were made to ensure that the Trust, and the woods, have a secure financial future.</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</si>
  <si>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</si>
  <si>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</si>
  <si>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</si>
  <si>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See 2.1.3a above</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</si>
  <si>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</si>
  <si>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</si>
  <si>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</si>
  <si>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</si>
  <si>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NT management plans include a long-term policy. e.g. The Bath plan section 2.1 includes 'The six functions of land - Our Vision', namely healthy, rich in wildlife, beautiful, enjoyable, rich in culture, productive.</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</si>
  <si>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</si>
  <si>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</si>
  <si>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</si>
  <si>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NT management plans include an assessment of the woodland resources. e.g. Ebworth plan section 4.1 describes stand types, composition, key features, and section 4.2 describes biodiversity.</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</si>
  <si>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</si>
  <si>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</si>
  <si>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</si>
  <si>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NT plans assess environmental values. e.g. Watersmeet had a comprehensive  'Nature Conservation Evaluation' in 2007 and the current management plan uses this as a baseline for its strategy.</t>
  </si>
  <si>
    <t>2.2.1  d)</t>
  </si>
  <si>
    <t>7.2.1.4</t>
  </si>
  <si>
    <t>2.2.1  d) Identification of special characteristics and sensitivities of the woodland and appropriate treatments. 
Verifiers: 
• Management planning documentation 
• Appropriate maps and records.</t>
  </si>
  <si>
    <t>NT plans assess environmental values. e.g. Watersmeet had a comprehensive  'Nature Conservation Evaluation' in 2007 and the current management plan uses this as a baseline for its strategy. Large parts of the woodland are SSSI and SAC designated for sessile oak woodland.</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</si>
  <si>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</si>
  <si>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</si>
  <si>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</si>
  <si>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Most NT plans sampled contain measures to maintain and enhance woods of high conservation value. However,  the Holnicote management plan identifies woods of high conservation value (section 4) and objective 2 (section 2.2) aims to "Enhance the contribution the woodlands make to environmental protection and conservation". However, the management strategy (section 6) contains no plans to achieve this objective.</t>
  </si>
  <si>
    <t>Minor CAR 2021.05</t>
  </si>
  <si>
    <t>2.2.1  f)</t>
  </si>
  <si>
    <t>7.2.1.6</t>
  </si>
  <si>
    <t>2.2.1  f) Identification of community and social needs and sensitivities. 
Verifiers: 
• Management planning documentation 
• Appropriate maps and records.</t>
  </si>
  <si>
    <t>NT plans identify community needs e.g. Minchinhampton has this vision (section 2.1) "The woodlands will continue to provide open access, enjoyment and recreation to visitors of the Common and will remain accessible to the free roaming cattle of those graziers with rights to do so."</t>
  </si>
  <si>
    <t xml:space="preserve">2.2.1  g) </t>
  </si>
  <si>
    <t>7.1.3.2 (objectives) and 7.3.1 (targets)</t>
  </si>
  <si>
    <t>2.2.1  g) Prioritised objectives, with verifiable targets to measure progress. 
Verifiers: 
• Management planning documentation 
• Appropriate maps and records.</t>
  </si>
  <si>
    <t>NT plans prioritise objectives e.g. Leigh Woods (Bristol) is a highly designated site for nature (NNR, SAC, SSSI) whilst also having high levels of public access. The long-term vision states "The overriding aim for the woods is one that maximises the benefits to wildlife whilst providing continued access to the public". Verifiable targets are shown in section 9 Monitoring.</t>
  </si>
  <si>
    <t>2.2.1  h)</t>
  </si>
  <si>
    <t>7.2.1.8</t>
  </si>
  <si>
    <t>2.2.1  h) Rationale for management prescriptions
Verifiers: 
• Management planning documentation 
• Appropriate maps and records.</t>
  </si>
  <si>
    <t>NT plans include rationale for management prescriptions. e.g. the Golden Cap plan provides a rationale for works in section 6 Management Strategy.</t>
  </si>
  <si>
    <t>2.2.1  i)</t>
  </si>
  <si>
    <t>7.2.1.9</t>
  </si>
  <si>
    <t>2.2.1  i) Outline planned felling and regeneration over the next 20 years. 
Verifiers: 
• Management planning documentation 
• Appropriate maps and records.</t>
  </si>
  <si>
    <t>20-year outline planning seen for Bath, Bristol woods, Ebworth, Golden Cap, Holnicote and Watersmeet. Minchinhampton is unusual as the only works planned of any kind are for Ash Dieback (ADB), and all of these are tree safety works in 2021 (some completed and seen, others scheduled for this autumn). The Plan of Operations shows no works in years 2-5, nor any works in years 6-10. There is no column showing years 11-20, but there are no works planned at present.</t>
  </si>
  <si>
    <t>Obs 2021.02</t>
  </si>
  <si>
    <t>2.2.1  j)</t>
  </si>
  <si>
    <t>7.2.1.10</t>
  </si>
  <si>
    <t>2.2.1  j) Where applicable annual allowable harvest of non-timber woodland products (NTWPs). 
Verifiers: 
• Management planning documentation 
• Appropriate maps and records.</t>
  </si>
  <si>
    <t>No harvesting of NTWP, though there is deer culling as part of a Deer Management Plan on some sites</t>
  </si>
  <si>
    <t xml:space="preserve">2.2.1  k) </t>
  </si>
  <si>
    <t>7.2.1.11</t>
  </si>
  <si>
    <t>2.2.1  k) Rationale for the operational techniques to be used. 
Verifiers: 
• Management planning documentation 
• Appropriate maps and records.</t>
  </si>
  <si>
    <t>NT plans contain a rationale for operational techniques e.g. the Watersmeet plan includes 'methods of working' on p31, such as 'Small glade creation, creating a more diverse structure and architecture to the woodlands'.</t>
  </si>
  <si>
    <t>2.2.1  l)</t>
  </si>
  <si>
    <t>7.2.1.12</t>
  </si>
  <si>
    <t>2.2.1  l) Plans for implementation, first five years in detail.  
Verifiers: 
• Management planning documentation 
• Appropriate maps and records.</t>
  </si>
  <si>
    <t>All sites included 5 years of operations in detail</t>
  </si>
  <si>
    <t xml:space="preserve">2.2.1  m) </t>
  </si>
  <si>
    <t>7.2.1.13</t>
  </si>
  <si>
    <t>2.2.1  m) Appropriate maps.  
Verifiers: 
• Management planning documentation 
• Appropriate maps and records.</t>
  </si>
  <si>
    <t>All sites had comprehensive and detailed maps</t>
  </si>
  <si>
    <t>2.2.1  n)</t>
  </si>
  <si>
    <t>7.2.1.14</t>
  </si>
  <si>
    <t>2.2.1  n) Plans to monitor at least those elements identified under section 2.15.1 against the objectives. 
Verifiers: 
• Management planning documentation 
• Appropriate maps and records.</t>
  </si>
  <si>
    <t>Plans to monitor varied considerably amongst sites: some sites used the FC Management Plan template, where the monitoring reflects the objectives; others used their own southwest template. The Bristol sites referred to the 'Land, Outdoors &amp; Nature' (LON) monitoring protocol for 'Priority Habitat Condition Assessment' using a phone app. Samples seen of Wood Pasture &amp; Parkland Condition Assessment. At Failand samples seen of Woodland Condition Monitoring and structured walks. At Watersmeet there was a very thorough survey of bat habitat and preferences.
Monitoring plans for Holnicote do not accurately reflect the management objectives.</t>
  </si>
  <si>
    <t>Minor CAR 2021.03</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</si>
  <si>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</si>
  <si>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</si>
  <si>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</si>
  <si>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Summaries are publicly available on request</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</si>
  <si>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</si>
  <si>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</si>
  <si>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Plans are reviewed at least every 10 years, but see 2.15.2 re taking monitoring into account at plan revision</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</si>
  <si>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</si>
  <si>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</si>
  <si>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</si>
  <si>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</si>
  <si>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Relevant people have been made aware of activities. Holnicote - letter from parish council seen regarding forthcoming UKWAS audit. Minchinhampton - letter from Lead Ranger to parish councillors re ADB and associated works; also poster seen for public display. Bath - sign on gate to wood seen re forthcoming audit and opportunity to comment; also emails to local people and sign re ADB works.</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</si>
  <si>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</si>
  <si>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</si>
  <si>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</si>
  <si>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Management plans have been approved by FC where relevant and have thus been subject to their consultation process.</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</si>
  <si>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</si>
  <si>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</si>
  <si>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</si>
  <si>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See 2.3.1a. In areas of high conservation value, NT have consulted relevant organisations, such as Natural England. e.g. Holnicote had consent from NE re felling works, letter dated 2/7/2018; also evidence seen of consultation with Exmoor National Park Authority; also licence from NE re beaver release. At Ebworth, evidence seen on consultation with Natural England.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</si>
  <si>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</si>
  <si>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</si>
  <si>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NT uses various methods for public consultation and engagement, including on-site signs (e.g. Bath - seen on site), direct communication by email and letter (e.g. Holnicote), social media (e.g. Dark Peak).</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</si>
  <si>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</si>
  <si>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</si>
  <si>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</si>
  <si>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At Holnicote, the consultation for this audit drew a response from the local council challenging NT's 'commercial' forestry objectives and suggesting these were not aligned with NT's conservation objectives. The NT response clarified their objectives and the role of UKWAS certification in a timely manner.</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</si>
  <si>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</si>
  <si>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</si>
  <si>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</si>
  <si>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This requirement seems to refer to new certificates. NT respond to ongoing public enquiries in a timely manner.</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</si>
  <si>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</si>
  <si>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</si>
  <si>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</si>
  <si>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At Leigh Woods (Bristol), the adjoining landowner is FC and they have collaborated on rideside scalloping works. NT generally have low impact operations and are unlikely to compromise adjoining woods.</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</si>
  <si>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</si>
  <si>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</si>
  <si>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</si>
  <si>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At Holnicote there is a Deer Management Strategy 2021-2025, drawn up in consultation with farm tenants and neighbours.</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</si>
  <si>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</si>
  <si>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</si>
  <si>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</si>
  <si>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NT is well known for landscape scale conservation, such as at Ennerdale (Cumbria) and Purbeck Heaths (Dorset). At Watersmeet NT plan to blur the distinction between their woods and their neighbouring tenant farms to create a more dynamic mosaic of habitats. At Bath, NT participate in the 'Bath Skyline' initiative to conserve the historic landscape around the Bath World Heritage Site.</t>
  </si>
  <si>
    <t>Productive potential of the WMU</t>
  </si>
  <si>
    <t>2.4.1</t>
  </si>
  <si>
    <t>5.2.1</t>
  </si>
  <si>
    <t>2.4.1 The owner/manager shall plan and implement measures to maintain and/or enhance long-term soil and hydrological functions.
Verifiers: 
• Management planning documentation
• Field observation.</t>
  </si>
  <si>
    <t>Management plans include measures to protect soils and water e.g. Holnicote plan identifies threat of soil erosion and plans to avoid soil compaction and water runoff. Staff at Holnicote described catchment-wide work to enhance hydrological function, though this is not reflected in the management plan as it concerns the wider NT non-wooded estate. However, an opportunity arose to acquire beavers and introduce them to woodland block to improve hydrological function. As this occurred after the plan was written, this too is absent from the management plan. A comprehensive feasibility study was prepared (copy seen) and a licence was obtained from Natural England dated 26/10/2019.</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</si>
  <si>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</si>
  <si>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</si>
  <si>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</si>
  <si>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Timber production is not a primary objective in any of the audit sites. Where is does happen, it is in pursuit of conservation. e.g. Watersmeet beech felling to diversity canopy and restore site native species; Ebworth CCF felling to restore and/or maintain diversity in the stands and conserve cultural legacy of Workman's Woods.</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</si>
  <si>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</si>
  <si>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</si>
  <si>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</si>
  <si>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All tree harvesting is undertaken in support of the long-term quality of the stands, especially for biodiversity. e.g. PAWS restoration work on beech at Watersmeet</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</si>
  <si>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</si>
  <si>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</si>
  <si>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</si>
  <si>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No NTWP harvested except for venison as part of Deer Management Plan</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</si>
  <si>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</si>
  <si>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</si>
  <si>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</si>
  <si>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No such harvesting</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</si>
  <si>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</si>
  <si>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</si>
  <si>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</si>
  <si>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</si>
  <si>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No new planting at audit sites. Impacts of management plans on environmental values is assessed in prior to implementation. e.g. Watersmeet plan section 8 contains compartment records which conclude with an assessment of 'works required/negative impacts' and whether any have been observed by Rangers.</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</si>
  <si>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</si>
  <si>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</si>
  <si>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e.g. Watersmeet plan section 8 contains compartment records which conclude with an assessment of 'works required/negative impacts' and whether any have been observed by Rangers. Cpt 201c records: "It was planned to extract the SOK [sessile oak] thinned for firewood however this was impractical so it was extracted off the felling site and stacked neatly as habitat piles."</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</si>
  <si>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</si>
  <si>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</si>
  <si>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</si>
  <si>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NT plans consider landscape scale impacts, both on their own farmland and on neighbours' land. e.g. Bath woods' contribution to Bathscape initiative and Minchinhampton's interaction with NT's grassland, the Common, and neighbouring houses.</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</si>
  <si>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</si>
  <si>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</si>
  <si>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</si>
  <si>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NT plans in FC template consider impacts of natural hazards in section 5, including ADB, deer, grey squirrels, wind, fire, invasive species, climate change. In the Leigh Woods management plan this is in section 6.</t>
  </si>
  <si>
    <t>2.5.3 b)</t>
  </si>
  <si>
    <t>10.9.2</t>
  </si>
  <si>
    <t>2.5.3 b) Planting and restructuring plans shall be designed to mitigate the risk of damage from natural hazards. 
Verifiers: 
• Management planning documentation
• Discussion with the owner/manager.</t>
  </si>
  <si>
    <t>The management plans contain measures to mitigate the hazards assessed in 2.5.3a above. On a wider scale, NT is considering the implications of climate change and 'repurposing land' to mitigate the impacts, for example by carbon sequestration and flood defence.</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</si>
  <si>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</si>
  <si>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</si>
  <si>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</si>
  <si>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</si>
  <si>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No new woodlands, though NT aim to plant large areas, using the Woodland Trust's guidance.</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</si>
  <si>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</si>
  <si>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</si>
  <si>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</si>
  <si>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</si>
  <si>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Restructuring is a key policy of NT woodland management and active management of woods is promoted (as opposed to non-intervention). Trees and Woodland Advisors give advice to local Rangers. e.g. Ebworth stands are managed under CCF; Watersmeet stands are being diversified by pollarding the overstood oak coppice. At Golden Cap the even-aged pine in Langdon Wood will be restructured by thinning to stimulate natural regeneration under CCF.</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</si>
  <si>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</si>
  <si>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</si>
  <si>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</si>
  <si>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</si>
  <si>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No new woods. Regeneration is both by natural regeneration and planting. Species choice is guided by NVC type and SSSI classifications, but where possible Rangers can widen the choice to account for climate change and less-represented species. NT do not have a 'native only' policy. e.g. Holnicote - ADB felling will be restocked with alternative species; generally restock will broaden species range and 'consider using trees from a continental provenance'.</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</si>
  <si>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</si>
  <si>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</si>
  <si>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</si>
  <si>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NT are not in a hurry to restock, unlike commercial plantations, so restocking can appear ineffective. However, this is consistent with their naturalistic approach and within the conditions of the felling licence. e.g. Watersmeet beech fell in PAWS stand looked unsuccessful, but was in fact gradually regenerating with diversity of species, spacing and age.</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</si>
  <si>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</si>
  <si>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</si>
  <si>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</si>
  <si>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NT prefer natural regeneration of native species of local provenance, but will include alternative species and provenance with regard to climate suitability.</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</si>
  <si>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</si>
  <si>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</si>
  <si>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</si>
  <si>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</si>
  <si>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No such introductions</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</si>
  <si>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</si>
  <si>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</si>
  <si>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</si>
  <si>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</si>
  <si>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</si>
  <si>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</si>
  <si>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</si>
  <si>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</si>
  <si>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</si>
  <si>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</si>
  <si>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NT woodland management prefers LISS or CCF approaches and only uses clearfell where necessary, for example felling diseased larch or ash, or sometimes in PAWS restoration as a last resort. Many examples seen in audit site plans and on site. e.g. Ebworth is consulting CCF experts re their silviculture and have set up a monitoring plot as part of a CCF network.</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</si>
  <si>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</si>
  <si>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</si>
  <si>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</si>
  <si>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LISS management is the preferred option, as evidenced in the plans and on site. At Failand (Bristol) there is low-level intervention to create an open glade in an otherwise closed canopy. At Tyntesbury the removal of larch has stimulated a wood pasture structure.</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</si>
  <si>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</si>
  <si>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</si>
  <si>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</si>
  <si>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LISS management is the preferred option, as evidenced in the plans and on site. See 2.10.1b above</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</si>
  <si>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</si>
  <si>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</si>
  <si>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</si>
  <si>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No plans to fell over 10%</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</si>
  <si>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</si>
  <si>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</si>
  <si>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</si>
  <si>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</si>
  <si>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Management for biodiversity and conservation is one of the primary objectives in all NT woods</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</si>
  <si>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</si>
  <si>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</si>
  <si>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</si>
  <si>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These areas are managed for biodiversity and conservation.</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</si>
  <si>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</si>
  <si>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</si>
  <si>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</si>
  <si>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Management is intended to maintain and enhance areas of high conservation value. Evidenced by all management plans. e.g. Watersmeet plan covers management of SSSI and SAC woodlands. Site visits confirmed that actions were consistent with plans e.g. Holnicote PAWS works enhanced HCV features by thinning.</t>
  </si>
  <si>
    <t>2.11.2 b)</t>
  </si>
  <si>
    <t>9.2.2</t>
  </si>
  <si>
    <t>2.11.2 b) Management strategies and actions shall be developed in consultation with statutory bodies, interested parties and experts. 
Verifiers: 
• Management planning documentation
• Discussion with the owner/manager
• Specialist surveys.</t>
  </si>
  <si>
    <t>Evidence seen from various sites re consultation with statutory bodies. e.g. Holnicote have permission from NE for works dated 6/4/21, also consulted with Exmoor National Park Authority.</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</si>
  <si>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</si>
  <si>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</si>
  <si>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</si>
  <si>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license.
</t>
  </si>
  <si>
    <t>NT sites differ in their approach to deer management. 'Holnicote Deer Management Strategy 2015-2025' complies in all requirements; at Watersmeet the risk from deer is considered low and there is monitoring but no control;  Ebworth also has a Deer Management Plan (dated 2015, updated 2021) which covers all relevant issues.</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</si>
  <si>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</si>
  <si>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</si>
  <si>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</si>
  <si>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The NT intranet holds a template for 'Managing Access in High Winds', using Ickworth as an example. Leigh Woods Emergency Plan seen, including high winds, extreme weather, fallen trees, suspected bombs, firearms, and deaths on site.</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</si>
  <si>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</si>
  <si>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</si>
  <si>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</si>
  <si>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</si>
  <si>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No such conversion</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</si>
  <si>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</si>
  <si>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</si>
  <si>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</si>
  <si>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</si>
  <si>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</si>
  <si>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</si>
  <si>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</si>
  <si>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</si>
  <si>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</si>
  <si>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</si>
  <si>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</si>
  <si>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</si>
  <si>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</si>
  <si>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</si>
  <si>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</si>
  <si>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</si>
  <si>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</si>
  <si>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</si>
  <si>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</si>
  <si>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Because of the covid pandemic there has been considerable disruption to the implementation of woodland management plans. Income to NT was severely disrupted and they had to take drastic measures to secure the financial viability of the Trust and the woods. The 'Reset' programme ran from July 2020 to March 2021 to focus on post-covid objectives and the resources needed to achieve these. An 'Essential Task List' was made covering visitor infrastructure (paths, gates, stiles etc), tree safety and ADB works. Other works were deferred, with agreement of NE where necessary. The audit sites were assessed for deviation from the intended work programme and overall objectives have been maintained.</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</si>
  <si>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</si>
  <si>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</si>
  <si>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</si>
  <si>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</si>
  <si>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NT management plans include provisions for monitoring in section 8 (FC template) or 9 (other versions). e.g. Leigh Woods shows extensive monitoring programme (p 46) as part of their LON [Land, Outdoors &amp; Nature] monitoring protocol for 'Priority Habitat Condition Assessment'. However, at Holnicote the monitoring programme (p33) only covers 7 of the 9 Management Objectives - see 2.2.1n.</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</si>
  <si>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</si>
  <si>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</si>
  <si>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</si>
  <si>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 xml:space="preserve">NT monitoring plans are within the management plan, are consistent and replicable and are of use over the long term. </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</si>
  <si>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</si>
  <si>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</si>
  <si>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</si>
  <si>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Monitoring records seen for Land &amp; Nature Directorate of NT, with progress and action. Evidence seen for timber and pesticide returns for the whole NT. Many biological monitoring records seen for bats at Watersmeet, Wood Pasture condition at Leigh Woods, Woodland Condition at Failand.</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</si>
  <si>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</si>
  <si>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</si>
  <si>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Monitoring targets consider special features. e.g. Watersmeet plan to monitor endemic whitebeam (p45), Atlantic lichens (p47).</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</si>
  <si>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</si>
  <si>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</si>
  <si>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</si>
  <si>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There has been patchy evidence of taking monitoring results into account during review of management plans. On the FC template, section 3 'Plan Review' provides an opportunity for this, but is often blank (only completed for Stroud Commons). On the southwest template there does not appear to be any provision. However, there was some good evidence of monitoring informing the plan review, for example at Bath (following the 2016 Biosurvey) and at Golden Cap (following a huge 2017 Biosurvey).</t>
  </si>
  <si>
    <t>Minor CAR 2021.04</t>
  </si>
  <si>
    <t>2.15.3</t>
  </si>
  <si>
    <t xml:space="preserve">
8.4.1</t>
  </si>
  <si>
    <t>Summaries are available on request</t>
  </si>
  <si>
    <t>General</t>
  </si>
  <si>
    <t>3.1.1</t>
  </si>
  <si>
    <t>10.10.1</t>
  </si>
  <si>
    <t>3.1.1 Woodland operations shall conform to forestry best practice guidance. 
Verifiers: 
• Field observation
• Discussion with the owner/manager and workers
• Monitoring and internal audit records.</t>
  </si>
  <si>
    <t>The National Trust's recently shared a 'Woodland Management policy' a working document with rangers and managers on their internal intranet, this new detailed guidance will replace the previous 'Woodland Guidance Woodland Plans, Monitoring and Record Keeping' (2018). While the 2018 guidance is still in use, this new working version has been shared to inform management plans developments and until the new version is formally in use following the end of furlough and other Covid19 pandemic updates later in 2021. The new policy guides managers on how to deliver NT objectives and comply with UKWAS across specific numbered criteria by bringing together the key approaches and principles. The management principles sections cover key aims  and areas for action for enhancing wildlife, improving water quality and soil protection and managing carbon emissions, the proposed approach and broadly how success will be measured. Discussion with rangers on all sites, demonstrated good understanding of requirements in the policy and ongoing implementation for good silviculture practises.</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</si>
  <si>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</si>
  <si>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</si>
  <si>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</si>
  <si>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Minchinhampton  - Had sanitary felling for ash die back in early 2021, permission given and confirmed by Forestry Commission as exemption of the to control ash die back, completed in partnership Gloucestershire County Council (GCC) in order to remove unsafe trees near roads. The works will be undertaken across 20 different sites, during the course of 2021. The plans clearly took into account off site impacts on roads users and visitors walking in the area to limit disturbance while ensuring public safety.  Pre-commencements records seen, including the established Highways ADB Whats App Group for communication between contractors, National trust team traffic management contractors and GCC reviewed. Discussion with the area ranger and lead ranger demonstrated full range of considerations made to conserve habitat and species and follow Tree Safety Management Procedures, following risk assessments to usage levels.  Ebsworth - no live operations, thinned area  from 2018 seen, planned thinning end of august onwards and current felling license and Woodland Capital grant for unconditional seen. Holnicote -  agreed to have some trees removed by Western Power in 2020 following safety assessment with power lines and potential storm damage near impacts. An ecology pre-assessment was undertaken to inform plan which limited impact on neighbouring trees, inspection of the site shows felling was very limited with not extraction paths required as the timber left to waste as deadwood. Leigh Woods - for major ADB works in 2020, the 'records of information exchange for contractors operations' from NT and 'Methods of work' from the contractor seen. All harvesting is been left on site as deadwood and brash to protect soils and deter unofficial cycle paths as seen on site visit. </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</si>
  <si>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</si>
  <si>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</si>
  <si>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</si>
  <si>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 xml:space="preserve">Overall no harvesting taking place across any of the sites during the peak bird breeding season but evidence from most recent harvesting given.  For the recent Ash Die back removal at Minchinhampton works in February 2021 the 'Pre- construction information for contractors' clearly states requirements within the document listing all workers on site for whom the instructions are applicable this operation. Discussion with long term contractor at Ebsworth confirmed the process with PCM , to discuss the hazards and constraint, identifying designations such as SSSI's and veteran trees and no works during the peak bird breeding season. Contractor confirmed that there are regular (1-2 weekly) inspections and work is halted during strong weathers to avoid soil erosion as advised by the rangers. During operations only biodegradable chain oil is used by contractors on certified sites and forwarder machine diesel tanks are  check to be secure. </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</si>
  <si>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</si>
  <si>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</si>
  <si>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</si>
  <si>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No such recent examples of this however several rangers confirmed that this was discussed in pre-commencement meetings and inspections were made during operation to ensure this is not required.</t>
  </si>
  <si>
    <t>Harvest operations</t>
  </si>
  <si>
    <t>3.2.1 a)</t>
  </si>
  <si>
    <t>10.11.1</t>
  </si>
  <si>
    <t>3.2.1 a) Timber and non-timber woodland products (NTWPs) shall be harvested efficiently and with minimum loss or damage to environmental values. 
Verifiers: • Field observation
• Discussion with the owner/manager.</t>
  </si>
  <si>
    <t xml:space="preserve">Field observations of recently harvested sites for sanitary felling at Minchinhampton and thinning at Ebsworth, Leigh Woods and Holnicote showed that there have been minimal disturbance within the site, range describe how selective felling and machinery or manual operations were employed to minimise damage to the habitat. There is currently no harvesting of non-timber woodland products within the scope of the certificate. </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</si>
  <si>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</si>
  <si>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</si>
  <si>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</si>
  <si>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 xml:space="preserve">Guidance for pre-commencement plan clearly states that unmarked timber and lop top are left on site and utilised in brash mats to protect the soil or extracted for chipping if feasible. Buffer zones are maintained near water courses as marked as designated area in management plans, observations on site indicate that trees on high slopes, valleys and water courses are protected from harvesting to avoid soil erosion impact on water quality, with exemptions to sanitary felling. </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</si>
  <si>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</si>
  <si>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</si>
  <si>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</si>
  <si>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t xml:space="preserve">There have been no recent direct sales on the sites visited (wood cleared for ADB removal taken as part of council partnership agreement as local wood fuel and not sold as certified). Most recent sales doc example for Ebsworth seen with clear details included for tracking sales records. </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</si>
  <si>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</si>
  <si>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</si>
  <si>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Verifiers: 
• Discussion with the owner/manager demonstrates awareness that impacts have been considered
• Documented appraisal.
</t>
  </si>
  <si>
    <t xml:space="preserve">No whole tree harvesting operations reported or observed, stumps and monoliths seen throughout, policy to avoid this practise in all certified site, with expectation for heathland restoration.  The New Woodland policy clearly states that it is  an offence to uproot a tree and  'Whole tree harvesting will not be undertaken unless it represents the most effective way to achieve the site objectives. If whole tree harvesting is undertaken, implications for long term soil fertility will be considered and there will be a documented justification for thus approach.' </t>
  </si>
  <si>
    <t>3.2.4</t>
  </si>
  <si>
    <t>10.11.4</t>
  </si>
  <si>
    <t xml:space="preserve">3.2.4 Lop and top shall be burnt only where there is demonstrable management benefit, and where a full consideration of impacts shows that there are not likely to be any significant negative effects.
Verifiers:
• Discussion with the owner/manager demonstrates awareness that impacts have been considered
• Evidence of registration of exempt activity
• Documented appraisal.
</t>
  </si>
  <si>
    <t>Discussion with Tree and Woodland adviser confirmed that lop or top only processed for ash die back and burning exemption from EA where on the rare occasion brash cannot be left for anti-social behaviour, or space for regeneration is needed and there is no chipper processing available. The Woodland Management guidance clearly states that it is an offence to lop or top a tree and when exemption may be considered.</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</si>
  <si>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</si>
  <si>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</si>
  <si>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</si>
  <si>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</si>
  <si>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 xml:space="preserve">At Minchinhampton site for the recent Ash Die back removal works in February 2021, temporary road closure was required for public safety, consent to complete this work was evidenced in the partnership with Gloucestershire county council Highways. The 'PRE-CONSTRUCTION INFORMATION FOR CONTRACTORS' clearly states requirements for this work based on prior environmental assessment. </t>
  </si>
  <si>
    <t>3.3.2</t>
  </si>
  <si>
    <t>10.10.5</t>
  </si>
  <si>
    <t xml:space="preserve">3.3.2 Roads and timber extraction tracks, visitor access infrastructure and associated drainage shall be designed, created, used and maintained in a manner that minimises their environmental impact.
Verifiers: 
• Documented plans for the design and creation of permanent roads and tracks
• Control systems for the creation and use of temporary tracks and extraction routes
• Field observation
• Documented maintenance plans.
</t>
  </si>
  <si>
    <t xml:space="preserve">At Minchinhampton site road closure was required in early 2021 for Ash Die back removal works. Pre- construction information meeting records evidences discussion and plans made with contractors to minimise damage to the habitat, ensure strict safety guidelines are followed and maintain public rights of way.  On site observations indicate that good practises were implemented, no damage to the ground or remaining trees including healthy ash stands adjacent to those felled.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</si>
  <si>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</si>
  <si>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</si>
  <si>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</si>
  <si>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</si>
  <si>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</si>
  <si>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</si>
  <si>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</si>
  <si>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 xml:space="preserve">The Integrated Pest Management Guidance states that pesticides biological control agents or fertilisers will only be used where this will result in tangible conservation benefits, not cause irreversible environmental damage, and only where there is no viable, less harmful alternative. The IPM includes a framework to avoid usage and considerations for remedial action as well as detailed explanation of the ESRA requirements.  Discussion with rangers on site confirmed that chemical use is  minimal and targeted. Leigh Woods is an organic site where no chemicals are used. </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</si>
  <si>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</si>
  <si>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</si>
  <si>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</si>
  <si>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 xml:space="preserve">No reported or observed damage but mitigation considerations clearly stated guidance and discussed with ranger. </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</si>
  <si>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</si>
  <si>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</si>
  <si>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</si>
  <si>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</si>
  <si>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</si>
  <si>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</si>
  <si>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 xml:space="preserve">On site discussions with the rangers indicated that chemical use is limited and targeted (with eco plugs and spotting) to invasive and for maintained of paths and car parks following IPM decision recording sheet. Overall the rangers showed a good understanding of the nature of the woodland to manage pests in a way that avoided pesticide usage and worked with the natural regeneration in the woodlands, saving money on non-critical operations. </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</si>
  <si>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</si>
  <si>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</si>
  <si>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</si>
  <si>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 xml:space="preserve">On site discussions with the rangers indicated that chemical use is limited and targeted (with eco plugs and spotting) to invasives and for maintenance of paths and car parks following IPM decision recording sheet. Overall the rangers showed a good understanding of the nature of the woodland to manage pests in a way that avoided pesticide usage and worked with the natural regeneration in the woodlands, saving money on non-critical operations. </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</si>
  <si>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</si>
  <si>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</si>
  <si>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</si>
  <si>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 xml:space="preserve">No overuse incident reported or observed on site, following the IMP guidance, overall woodland management practise rangers avoid usage of chemicals manage site with limited intervention for sustainable natural regeneration of woodlands. Overall usage volumes indicate that applications has decreased this audit year thought it was noted part of the reduction was a result or reduced activity in during the  Covid19 pandemic. </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</si>
  <si>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</si>
  <si>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</si>
  <si>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</si>
  <si>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 xml:space="preserve">At the site where pesticide had been most recently used at Holnicote, records of usage and substance list seen along with IPM decision recording sheet for recent use. Chemical store visited at this site showed chemical stored securely, no prohibited chemicals in stock, spill kits and correct PPE available. Glyphosate is the only chemical used on this site the last year, for which the ESRA records appropriate considerations and actions, including COSHH Assessments in the contractor’s site documentation and site inspections across different indicators. Discussion with rangers across sites (with exception to Leigh Woods where no chemicals are used) confirmed appropriate practises are followed for safety and avoid unwanted environmental impacts. </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</si>
  <si>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</si>
  <si>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</si>
  <si>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</si>
  <si>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</si>
  <si>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</si>
  <si>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</si>
  <si>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 xml:space="preserve">No such chemical used on any sites, no reports of evidence on non-compliance.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</si>
  <si>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</si>
  <si>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</si>
  <si>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</si>
  <si>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 xml:space="preserve">Fertilisers are not used on sites as policy, confirmed in discussion with site rangers, no reports or evidence on non-compliance.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</si>
  <si>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</si>
  <si>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</si>
  <si>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</si>
  <si>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</si>
  <si>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</si>
  <si>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</si>
  <si>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</si>
  <si>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</si>
  <si>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</si>
  <si>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Biosolids are not applied on certified sites.</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</si>
  <si>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</si>
  <si>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</si>
  <si>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</si>
  <si>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</si>
  <si>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</si>
  <si>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</si>
  <si>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</si>
  <si>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 xml:space="preserve">Overall fencing is not used permanently on sites to avoid restricting wildlife and public access, this was a clear from observations on sites and confirmed in discussion with the rangers.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</si>
  <si>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</si>
  <si>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</si>
  <si>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</si>
  <si>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 xml:space="preserve">At Holnicote we met with the  National Trust Deer manager who works across the north Devon sites and with local groups to managed deer impacts and create an hostile environments to deter deer away sensitive sites without use of fencing off areas.  At Ebworth temporary netting and small fencing has been used around single or very small groups of trees to protect regeneration temporary, while not limited movement for wildlife animals in the area. At Leigh Woods we were shown a very limited roughly (100m x5 m) coup area with large netting has been used to temporarily to protect the area for natural regeneration, signage has been used to notify visitors of this.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</si>
  <si>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</si>
  <si>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</si>
  <si>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</si>
  <si>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</si>
  <si>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Waste and hazardous substance disposal assessment for Bristol sites reviewed, include property procedures and operations, which clearly describes the risks, precautions to take. No evidence of non-compliance of sites, while there has  been substantial littering across sites with increased visitors the last year the team are vigilant to keep on top of it with support of volunteers. As discussed in the policy, no hazardous waste is handled by volunteers without prior arrangement and supervision. </t>
  </si>
  <si>
    <t>3.6.2</t>
  </si>
  <si>
    <t>10.12.2</t>
  </si>
  <si>
    <t xml:space="preserve">3.6.2 The owner/manager shall prepare and implement a prioritised plan to manage and progressively remove redundant materials.
Verifiers: 
• Field observation
• Removal plan
• Budget.
</t>
  </si>
  <si>
    <t>The Woodland Management policy includes brief guidance on the requirement for recording waste disposal including that carried out by contractors and site level plans for dealing with the disposal of any redundant materials .  A comprehensive 'waste and hazardous substance disposal assessment' for Bristol sites reviewed, include property procedures and operations, which clearly describes the risks, precautions to take. No evidence of non-compliance of sites, while there has  been substantial littering across sites with increased visitors the last year the team are vigilant to keep on top of it with support of volunteers, though noted as in the policy no hazardous waste is handled by volunteers without prior arrangement and supervision.  Waste consignment note for recently treated timber removed from Bristol - Tyntesfield site by registered waste carrier company seen.</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</si>
  <si>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</si>
  <si>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</si>
  <si>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</si>
  <si>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Pollution prevention plan seen for Ebworth cover the certified woodlands and as well as over sites managed by National Trust. This plan reviews all potential environmental risks and producers to be followed to reduce risk and how respond to incidents. All management reports for sites visited include guidance managed risks of diffuse pollution on sites and discussion with rangers and contractor confirmed only biodegradable lubricants are used on machines on certified sites.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</si>
  <si>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</si>
  <si>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</si>
  <si>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 xml:space="preserve">Pollution prevention plan seen for Ebworth cover the certified woodlands and as well as over sites managed by National Trust. This plan reviews all potential environmental risks and producers to be followed to reduce risk and how respond to incidents. Chemicals shed assessed at Holnicote site and spill kits seen. Discussion with contractor at Leigh Woods confirmed spill kits were always in reach during operations.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</si>
  <si>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</si>
  <si>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</si>
  <si>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</si>
  <si>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</si>
  <si>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HCV features are identified correctly, e.g. Watersmeet mgt plan (p4) states "Large parts of the woodland are SSSI and SAC designated for the sessile oak woodlands and there are numerous other species of note which the plan will cover in detail."</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</si>
  <si>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</si>
  <si>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</si>
  <si>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HCV features are maintained and enhanced, e.g. Watersmeet management objectives (p34) states "Maintain the West Exmoor Coast and Woods SSSI in favourable condition in line with Natural England Guidelines."</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</si>
  <si>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</si>
  <si>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</si>
  <si>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</si>
  <si>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Evidence was seen of such communication at Ebworth, where the NNR management plan was written by Natural England.  Also at Watersmeet where they are working with Exmoor National Park Authority and NE towards a Nature Recovery Area.</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</si>
  <si>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</si>
  <si>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</si>
  <si>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</si>
  <si>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Evidence was seen of such communication at Ebworth, where the NNR management plan was written by Natural England.</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</si>
  <si>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</si>
  <si>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</si>
  <si>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</si>
  <si>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</si>
  <si>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</si>
  <si>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ASNW is identified in mgt plans and on maps, e.g. at Holnicote Great Wood is partly ASNW and partly PAWS.</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</si>
  <si>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</si>
  <si>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</si>
  <si>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</si>
  <si>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There are plans to maintain and enhance ASNW at all NT sites, e.g. Failand is a rich site with abundant ground flora and recent works have sought to diversify this further by opening a ride to more light (site seen).</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</si>
  <si>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</si>
  <si>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</si>
  <si>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</si>
  <si>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Ash Dieback (ADB) is having a major ecological impact on NT woods and has informed considerable management response in recent years, e.g. Watersmeet has some ash suffering badly from ADB whilst others thrive nearby. Where ADB threatens public safety, appropriate action is taken (samples seen).</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</si>
  <si>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</si>
  <si>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</si>
  <si>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</si>
  <si>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</si>
  <si>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NT guidance from 2008 'The management of plantations on ancient woodland sites (PAWS)' aims to 'protect and sustain tree species which contribute positively to a site’s conservation status'. The new NT Woodland Policy 2021 about to be released includes as a management objective 'Plan thinning regimes in retained plantations on ancient woodland sites to protect relic semi-natural vegetation and promote biodiversity'. Managers confirmed that the new policy would also state that "All areas of PAWS should be surveyed and restored, in line with the UKWAS standard and our conservation objectives". This has been seen on site at Watersmeet, where Beech PAWS was being coup felled to allow more light to the forest floor. NT is part of a 'Green Recovery Fund' scheme to restore PAWS.</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</si>
  <si>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</si>
  <si>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</si>
  <si>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</si>
  <si>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NT mgt plans aim to follow this approach, e.g. Golden Cap cpt 10 Filcombe Woods is PAWS and the mgt strategy in section  6 sets out how this will be achieved with careful thinning to create an irregular shelterwood.</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</si>
  <si>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</si>
  <si>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</si>
  <si>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</si>
  <si>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</si>
  <si>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 xml:space="preserve">Conservation values of all NT woods are identified and protected, e.g. Tyntesbury has some secondary plantations and these are being integrated with adjacent grassland into wood pasture to enhance their biodiversity interest.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</si>
  <si>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</si>
  <si>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</si>
  <si>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</si>
  <si>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Conservation values of all NT woods are identified and protected, e.g. Bath Skyline cpt 9 is not ASNW, but a rare white helleborine has appeared on paths and is being protected.</t>
  </si>
  <si>
    <t>4.4.1 c)</t>
  </si>
  <si>
    <t>6.5.5</t>
  </si>
  <si>
    <t xml:space="preserve">4.4.1 c) Adverse ecological impacts shall be identified and inform management.
Verifiers: 
• Field observation
• Discussion with the owner/manager
• Management planning documentation
• Historical maps
• Monitoring records.
</t>
  </si>
  <si>
    <t>All NT woods are monitored for adverse impacts, which then directs management, e.g. Minchinhampton has had a large programme of felling ash adjacent to roads to secure public safety (samples seen on site). NT also issued guidance to managers 'Ash Dieback Tree Safety Management' detailing procedures, and 'Ash Dieback Nature Conservation' to inform management.</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</si>
  <si>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</si>
  <si>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</si>
  <si>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</si>
  <si>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Such valuable habitats are identified on a small scale and treated appropriately, such as ride widening to enhance ground flora (seen at Leigh Woods), and coppicing (seen at Bath Smallcombe Wood).</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</si>
  <si>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</si>
  <si>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</si>
  <si>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</si>
  <si>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The impact of deer was noted at Leigh Woods so the ride widening was protected with temporary fencing.</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</si>
  <si>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</si>
  <si>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</si>
  <si>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</si>
  <si>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 xml:space="preserve">The vast majority of NT woodland is semi-natural habitat.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</si>
  <si>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</si>
  <si>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</si>
  <si>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</si>
  <si>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</si>
  <si>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NT tries to avoid clearfelling where possible, so there is less risk of water runoff and erosion</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</si>
  <si>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</si>
  <si>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</si>
  <si>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</si>
  <si>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No such areas</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</si>
  <si>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</si>
  <si>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</si>
  <si>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</si>
  <si>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</si>
  <si>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The vast majority of NT woodland is semi-natural habitat and can be considered Natural Reserves</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</si>
  <si>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</si>
  <si>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</si>
  <si>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</si>
  <si>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NT manages most of its woodland under LISS with considerable areas as Long-term retention. The new Woodland Policy makes provision for long-term retention.</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</si>
  <si>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</si>
  <si>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</si>
  <si>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</si>
  <si>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Veteran trees are identified and protected, e.g. Leigh Woods has an 'Ancient &amp; Veteran Tree Mgt Plan' to cover its many veteran trees (plan seen and sample trees seen on site). Evidence of continuity management also seen.</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</si>
  <si>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</si>
  <si>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</si>
  <si>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</si>
  <si>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NT woods have abundant deadwood (evidence seen on site), e.g. at Watersmeet there were standing dead ash where safe to leave, also trees fallen into the gorge and into the river.</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</si>
  <si>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</si>
  <si>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</si>
  <si>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</si>
  <si>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</si>
  <si>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</si>
  <si>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</si>
  <si>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</si>
  <si>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Managers confirmed that the new Woodland Policy would state "Re-stocking of ASNW should typically be site-native species and of local provenance, although we would accept there may be good reasons to consider other species and provenance (for instance if the wood has historic landscape value involving occasional conifer, sweet chestnut coppice, etc – or as part of well-reasoned response to climate change in terms of provenance)." Regeneration is both by natural regeneration and planting. Species choice is guided by NVC type and SSSI classifications, but where appropriate Rangers can widen the choice to account for climate change and less-represented species.  e.g. Holnicote - ADB felling will be restocked with alternative species; generally restock will broaden species range and 'consider using trees from a continental provenance'.</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</si>
  <si>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</si>
  <si>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</si>
  <si>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</si>
  <si>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</si>
  <si>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</si>
  <si>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4.7.1 (identify sites and features through engagement with local people), 
9.1.7 (identify sites and features, and assess their condition), 
9.2.3 (devise measures) and 
9.3.8 (implement measures)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</si>
  <si>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</si>
  <si>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NT's core business is curating, maintaining and enhancing the historic environment. Evidence seen in a woodland context, e.g. at Watersmeet there are historic buildings in the woods documented and mapped.</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</si>
  <si>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</si>
  <si>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</si>
  <si>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</si>
  <si>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</si>
  <si>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No game rearing on the audit sites, but at Watersmeet two people were fishing, following the code set up for that purpose (copy seen).</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</si>
  <si>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</si>
  <si>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</si>
  <si>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</si>
  <si>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</si>
  <si>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</si>
  <si>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</si>
  <si>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</si>
  <si>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 xml:space="preserve">All sites - no threats to water supplies.  Managers showed good knowledge and management planning documentation listed area for consideration adjacent to water features for protection. Observation at Ebworth site showed  clear buffer zone maintained around large pond area.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</si>
  <si>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</si>
  <si>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</si>
  <si>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</si>
  <si>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Evidence of engagement with public at Peak District site early 2021 for closure of main path at Dove dales, communication seen, visitors were guided to diversion path and volunteers trained to engage with visitors on site over the period of the closure.   At Leigh Woods discussion with rangers confirmed that as detailed in the 'Record of information exchange for contractors' operations for major works completed in 2020, where required for health and  safety removing ash near footpath, they have been closed to the public using signs and barrier tape, additionally they have volunteers near the closed off area to discuss the operations with visitors and direct them on to other routes.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</si>
  <si>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</si>
  <si>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</si>
  <si>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</si>
  <si>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All sites have considered public access and helped promote access and education of the sites features with signage, maps and information online (with site specific pages). There has been a dramatic increase in usage of the during the Covid19 pandemic for which staff have made reasonable efforts to manage with more support for visitors, more communication on social media, new and more signage for guidance and conservation purposes and dramatically increased amount of time spent on litter management.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</si>
  <si>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</si>
  <si>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</si>
  <si>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</si>
  <si>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All sites - no evidence of non-compliance noted.  Rangers described how annual tree safety monitoring is being conducted with reference to trees on site and what considerations are made depending on the level of visitors in the immediate area, following the comprehensive 'Tree Safety Management in the National  Trust' guidance.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</si>
  <si>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</si>
  <si>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 xml:space="preserve">Signage at each site provides a public contact details for comments and queries. Records comments shared with the national team (sent to national enquiries email on webpage and in members magazine) as recorded and logged for action in 'L&amp;N Enquiries log copy June 2021' seen.  Responses to site specific enquires by email also seen for Ebworth, Failand and Leigh Woods also seen, grievances avoided with clear and friendly communication. </t>
  </si>
  <si>
    <t>Rural economy</t>
  </si>
  <si>
    <t>4.3.1 (providing local people with equitable opportunities for employment and to supply goods and services), 5.1.2 (making the best use of the woodland’s potential products and services consistent with other objectives) and 
5.4.1 (providing local people with equitable opportunities to supply goods and services)</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</si>
  <si>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</si>
  <si>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At Minchinhampton, local contractors were used in and partnership with Gloucestershire council for ash die back felling, the materials for this went into local '3 Counties' woodfuel, as evidenced by invoice and agreement for supply of goods and services.  At Holnicote the team worked with Western Power at Tiverton woods for operations to ensure safety around power lines, here the wood remained on site as deadwood and to avoid further disturbance but thinning in other more accessible areas goes into local fuel. For North Devon sites, the Deer manager is also a member of the Exmoor Local Crime group, collaborating with land owners across the region to report and manage crime and support local economy.</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</si>
  <si>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</si>
  <si>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</si>
  <si>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</si>
  <si>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</si>
  <si>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The new contractor management guidance includes FISA Guidance on 'Managing Health and Safety in Forestry' and 'Welfare facilities' with links to the FISA document online. The former relates to National Trust as the Forest Works manager and following the observation raised this now  include reference to the  FISA requirements as the landowner.  A discussion with rangers at Minchinhampton, Holnicote and Leigh Woods indicate that they were well aware of FISA requirements ongoing monitoring and  implementation during operation done by themselves of contractors. Interview with contractor who has conducted thinning at Ebworth for 30 years confirmed that appropriate equipment and procedures were followed. Pre -construction information for contractors completing recent ADB work at Minchinhampton included list of trained first aiders on site, a list of required safety clothing to be worn and request that the contractor team carry a copy of the first aid certificates and relevant FISA guides.  First aid certificates seen for contractors recently working on at  Minchinhampton site (2018) and Leigh Woods site (dates 2018).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</si>
  <si>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</si>
  <si>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</si>
  <si>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</si>
  <si>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 Discussion with rangers at Minchinhampton, Holnicote and Leigh Woods indicate that they were well aware of FISA requirements had clear health and safety procedures for staff, volunteers and contractors on site. No recent reports of accidents.  Interview with contractor who has conducted thinning at Ebworth for 30 years confirmed that appropriate equipment and procedures were followed. Pre -construction information for contractors completing recent ADB work at Minchinhampton included requirements to report to National Trust for all incidents and accidents in addition to providing contact details for local services.  First aid certificates seen for contractors recently working on at  Minchinhampton site (2018) and Leigh Woods site (dates 2018). FISA refresher training qualification (dated 2021) seen for contractor working on  Minchinhampton site. Emergency Plan for Leigh Woods seen.</t>
  </si>
  <si>
    <t xml:space="preserve">Y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</si>
  <si>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</si>
  <si>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</si>
  <si>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</si>
  <si>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Discussion with rangers at Minchinhampton, Holnicote and Leigh Woods indicate that they were well aware of FISA requirements had clear health and safety procedures for staff, volunteers and contractors on site. No recent reports of accidents.  Interview with contractor who has conducted thinning at Ebworth for 30 years confirmed that appropriate equipment and procedures were followed. Pre -construction information for contractors completing recent ADB work at Minchinhampton included requirements to report to National Trust for all incidents and accidents in addition to providing contact details for local services.  First aid certificates seen for contractors working on Leigh Woods site (dated 2018), and Minchinhampton site (dated 2018) and FISA refresher training qualification (dated 2021) seen for contractor working on  Minchinhampton site.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</si>
  <si>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</si>
  <si>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</si>
  <si>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</si>
  <si>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 xml:space="preserve">Training records for ranger at Minchinhampton seen on as recorded on National Trust intranet  include refresher training in 2021. Access and quality of training discussed with ranger along with how training relates to appropriate activities and decisions making across sites by the different members of the team.  Interview with contractor who has conducted thinning at Ebworth for 30 years confirmed that appropriate equipment and procedures were followed and that his team had the appropriate qualifications, which were reviewed ahead of booking in work for each operation. First aid certificate (2019) and relevant Lantra qualifications for use of chainsaw (2016) and tree rope training (2017) seen for contractor working on Leigh Woods site (dates 2018). For 2021 ADB operations at Minchinhampton, full suite of City and Guilds machine handling and felling of large trees qualifications for selected contractor reviewed (dated back from 2011).  </t>
  </si>
  <si>
    <t xml:space="preserve">Y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</si>
  <si>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</si>
  <si>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 xml:space="preserve">Discussion with rangers on site confirmed that training was promoted through personal development plans with bi-annual meeting to discuss progress and how training budgets will best be used by the staff based on their performance and interests.  Full time volunteering guidance asks staff to review relevant courses with volunteers, both formal and informal training.  Records of training session viewed on National Trust intranet page. </t>
  </si>
  <si>
    <t>Workers’ rights</t>
  </si>
  <si>
    <t>5.6.1 a)</t>
  </si>
  <si>
    <t>2.1.1 (workers’ rights legislation) and 
2.2.1 (equality legislation)</t>
  </si>
  <si>
    <t>5.6.1 a) There shall be compliance with workers’ rights legislation, including equality legislation. 
Verifiers: 
• Discussion with workers
• Documented policies.</t>
  </si>
  <si>
    <t xml:space="preserve">National Trust follow clear policies for all staff which seeks to treat staff fairly and equally. The implementation of this was confirmed in interviews with employees on site and in remote interviews. The have a designated equality officer focused on increasing inclusivity across the organisation across and there is mandatory unconscious bias training for staff and volunteers. In response to the impacts of the coronavirus pandemic and other impacts on finance the organisation has under gone a reset programme to identify cost savings.  A large proportion of roles were made redundant through this Reset Programme, however the executive team worked closely with the trade union to manage this for the employees directly affected and remaining, with clear communication on the decision making.  Guidance grievances reviewed, guidance for recruitment and selection seen, includes link to matrix template carry in order to carry out a fair process and guidance for managers of full time volunteers for fair treatment and opportunities for development. </t>
  </si>
  <si>
    <t>5.6.1 b)</t>
  </si>
  <si>
    <t>5.6.1 b) Workers shall not be deterred from joining a trade union or employee association.
Verifiers: 
• Discussion with workers
• Documented policies.</t>
  </si>
  <si>
    <t>National Trust recognise Prospect as the trade union for which there is high take up within the organisation and a growing number of members. Workers are not discriminated again for participation and the trade union president for the organisation describe a good working partnership with the National Executive team, with regular fortnightly meetings and more during the period of the pandemic and resulting furlough and redundancies within the rest programme.</t>
  </si>
  <si>
    <t>5.6.1 c)</t>
  </si>
  <si>
    <t>2.1.3 (collective bargaining) and 
2.6.1 (grievance procedures)</t>
  </si>
  <si>
    <t>5.6.1 c) Direct employees shall be permitted to negotiate terms and conditions, including grievance procedures, collectively should they so wish. 
Verifiers: 
• Discussion with workers
• Documented policies.</t>
  </si>
  <si>
    <t xml:space="preserve">Guidance for grievances reviewed, latest revision of this 27.01.2021 authored by organisations the people and legal services team. The guidance clearly lays out mandatory action required and responsibility of the trust and individuals. Discussion with the union representative confirmed that this guidance was followed and reinforced with trade union support on the rare occasion there are any failings or delays to implementation. The aim for all parties resolve issues informally at the first instance for which most issues are dealt with this way and the trust offer mediation support with improve working relationships.  There are currently 3 issues being dealt with formally across the national organisation. </t>
  </si>
  <si>
    <t>5.6.1 d)</t>
  </si>
  <si>
    <t>2.6.2</t>
  </si>
  <si>
    <t>5.6.1 d) Workers shall have recourse to mechanisms for resolving grievances which meet the requirements of statutory codes of practice. 
Verifiers: 
• Discussion with workers
• Documented policies.</t>
  </si>
  <si>
    <t xml:space="preserve">The National Trusts guidance for grievances clearly describes the procedures and support for staff, which meets the requirements of statutory codes of practice, including expectation of time scale and appeal process. </t>
  </si>
  <si>
    <t>5.6.1 e)</t>
  </si>
  <si>
    <t>5.6.1 e) Wages paid to workers shall meet or exceed the statutory national living wage. 
Verifiers: 
• Discussion with workers
• Documented policies.</t>
  </si>
  <si>
    <t xml:space="preserve">Decision with the trade union representative confirmed that all staff are paid the national minimum wage and that they are pursuing raising this to 'Real living wage ' as calculated by the Living Wage Foundation.  </t>
  </si>
  <si>
    <t>Insurance</t>
  </si>
  <si>
    <t>5.7.1</t>
  </si>
  <si>
    <t>2.6.3</t>
  </si>
  <si>
    <t>5.7.1 The owner/manager and workers shall be covered by adequate public liability and employer’s liability insurance.
Verifiers: 
• Insurance documents
• Self-insurance with a policy statement.</t>
  </si>
  <si>
    <t>Seen insurance with Zurich covers employee, public and product liability.</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</si>
  <si>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</si>
  <si>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</si>
  <si>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</si>
  <si>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</si>
  <si>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</si>
  <si>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</si>
  <si>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</si>
  <si>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</si>
  <si>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</si>
  <si>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Private individual</t>
  </si>
  <si>
    <t>Low Wood, Nr Grasmere, Cumbria</t>
  </si>
  <si>
    <t> </t>
  </si>
  <si>
    <t>mixed</t>
  </si>
  <si>
    <t>Complaint about 'no cycling' sign at Low Wood, Cumbria, despite it being frequently used by cyclists, partly to avoid a busy road. Consultee suggests education is better than signage.</t>
  </si>
  <si>
    <t>NT responded saying that this was an historic designed landscape unsuitable for bikes. Also there had been a rise in anti-social use of the site by cyclists during recent months. They also pointed to alternative provision of bike trails. SA forwarded this to the consultee.</t>
  </si>
  <si>
    <t xml:space="preserve">South Downs National Park Authority </t>
  </si>
  <si>
    <t>Various</t>
  </si>
  <si>
    <t>Mixed</t>
  </si>
  <si>
    <t xml:space="preserve">Lack of UKFS Management Plans for most sites, with the exception of Slindon, Warrens, Hinton Ampner to have plans. 
Other priorities, often dictated by HLS or any other objectives for a specific property, mean limited resource in managing woodlands.
</t>
  </si>
  <si>
    <t>NT responded saying that they have a 'project to create a portfolio management plan for all NT woods in the South Downs'. NT also note that staff have been stretched over recent months but reaffirmed their commitment to delivering their objectives. SA forwarded this to the consultee.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</si>
  <si>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</si>
  <si>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</si>
  <si>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</si>
  <si>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</si>
  <si>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</si>
  <si>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</si>
  <si>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</si>
  <si>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</si>
  <si>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</si>
  <si>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</si>
  <si>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</si>
  <si>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</si>
  <si>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</si>
  <si>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</si>
  <si>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</si>
  <si>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</si>
  <si>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</si>
  <si>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</si>
  <si>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</si>
  <si>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</si>
  <si>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</si>
  <si>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</si>
  <si>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</si>
  <si>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</si>
  <si>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</si>
  <si>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</si>
  <si>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</si>
  <si>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</si>
  <si>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</si>
  <si>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</si>
  <si>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</si>
  <si>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</si>
  <si>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</si>
  <si>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</si>
  <si>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</si>
  <si>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</si>
  <si>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</si>
  <si>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</si>
  <si>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</si>
  <si>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</si>
  <si>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</si>
  <si>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</si>
  <si>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</si>
  <si>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</si>
  <si>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</si>
  <si>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</si>
  <si>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</si>
  <si>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</si>
  <si>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</si>
  <si>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</si>
  <si>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</si>
  <si>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</si>
  <si>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</si>
  <si>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</si>
  <si>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</si>
  <si>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</si>
  <si>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</si>
  <si>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</si>
  <si>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</si>
  <si>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</si>
  <si>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</si>
  <si>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</si>
  <si>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</si>
  <si>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</si>
  <si>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</si>
  <si>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</si>
  <si>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</si>
  <si>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</si>
  <si>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</si>
  <si>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</si>
  <si>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</si>
  <si>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Std Ref/
Audit</t>
  </si>
  <si>
    <t>MCS Requirement</t>
  </si>
  <si>
    <t>Y/N</t>
  </si>
  <si>
    <t>CAR</t>
  </si>
  <si>
    <t>The organization shall have a single management system.</t>
  </si>
  <si>
    <t xml:space="preserve">The Head of Trees and Woodlands maintains the 'National Trust Woodland Management Policy' which, supplemented by other organisation wide processes and procedures, forms part of a single managment system that is implemented to ensure ongoing UKWAS compliance. </t>
  </si>
  <si>
    <t>The Organisation shall identify its central function. The central function is part of the organization and shall not be subcontracted to an external organization.</t>
  </si>
  <si>
    <t>The Head of Trees and Woodlands represents the central function in terms of UKWAS compliance. This role sits within the organisation</t>
  </si>
  <si>
    <t>The central function shall have organizational authority to define, establish and maintain the single management system.</t>
  </si>
  <si>
    <t>The Head of Trees and Woodlands has organisational authority to define, establish and maintain the single management system.</t>
  </si>
  <si>
    <t>The organization’s single management system shall be subject to a centralized management review.</t>
  </si>
  <si>
    <t xml:space="preserve"> The 'National Trust Woodland Management Policy' which, and other relevant organisation wide processes and procedures are subject to regular review and carry the latest review date. </t>
  </si>
  <si>
    <t>All sites shall be subject to the organization’s internal audit programme.</t>
  </si>
  <si>
    <t xml:space="preserve">The Head of Trees and Woodlands has adpoted the PEFC UK online certification tool for this purpose. The internal audit process is underway. </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</si>
  <si>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</si>
  <si>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 xml:space="preserve">The Head of Trees and Woodlands supports and maintains procedures within the single management system which ensure the above data is collected in a way which can be analysed and inform management practices.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</si>
  <si>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</si>
  <si>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</si>
  <si>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</si>
  <si>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</si>
  <si>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</si>
  <si>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</si>
  <si>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</si>
  <si>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</si>
  <si>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</si>
  <si>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</si>
  <si>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</si>
  <si>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</si>
  <si>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</si>
  <si>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</si>
  <si>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</si>
  <si>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</si>
  <si>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</si>
  <si>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</si>
  <si>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</si>
  <si>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</si>
  <si>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</si>
  <si>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</si>
  <si>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</si>
  <si>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</si>
  <si>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FMU Names (create new line for each FMU)</t>
  </si>
  <si>
    <t xml:space="preserve">Geog. coordinates (non-SLIMFs) </t>
  </si>
  <si>
    <t>Area (ha)</t>
  </si>
  <si>
    <t>Size class</t>
  </si>
  <si>
    <t>Managed by</t>
  </si>
  <si>
    <t>Management category</t>
  </si>
  <si>
    <t>Main products</t>
  </si>
  <si>
    <t>Year visited by SA</t>
  </si>
  <si>
    <t>AAF Category</t>
  </si>
  <si>
    <t>Fairhead</t>
  </si>
  <si>
    <t>D 185 430</t>
  </si>
  <si>
    <t>&lt;100ha/SLIMF</t>
  </si>
  <si>
    <t>National Trust</t>
  </si>
  <si>
    <t>Round wood</t>
  </si>
  <si>
    <t>State</t>
  </si>
  <si>
    <t>Cushendun</t>
  </si>
  <si>
    <t>D 248 327</t>
  </si>
  <si>
    <t>S4 2015</t>
  </si>
  <si>
    <t>Florence Court</t>
  </si>
  <si>
    <t>H 175 344</t>
  </si>
  <si>
    <t>Castle Coole</t>
  </si>
  <si>
    <t>H 260 430</t>
  </si>
  <si>
    <t>CROM</t>
  </si>
  <si>
    <t>H 363 245</t>
  </si>
  <si>
    <t>Wellbrook</t>
  </si>
  <si>
    <t>H 750 792</t>
  </si>
  <si>
    <t>Springhill</t>
  </si>
  <si>
    <t>H 866 828</t>
  </si>
  <si>
    <t>The Argory</t>
  </si>
  <si>
    <t>H 872 580</t>
  </si>
  <si>
    <t>Ardress</t>
  </si>
  <si>
    <t>H 914 559</t>
  </si>
  <si>
    <t>Derrymore</t>
  </si>
  <si>
    <t>J 056 280</t>
  </si>
  <si>
    <t>S2 2018</t>
  </si>
  <si>
    <t>Collin Glen</t>
  </si>
  <si>
    <t>J 270 720</t>
  </si>
  <si>
    <t>Minnowburn</t>
  </si>
  <si>
    <t>J 325 684</t>
  </si>
  <si>
    <t>Gleno</t>
  </si>
  <si>
    <t>J 394 968</t>
  </si>
  <si>
    <t>Rowallane</t>
  </si>
  <si>
    <t>J 409 575</t>
  </si>
  <si>
    <t>Gibbs Island</t>
  </si>
  <si>
    <t>J 509 495</t>
  </si>
  <si>
    <t>Salt Island</t>
  </si>
  <si>
    <t>J 531 504</t>
  </si>
  <si>
    <t>Mount Stewart</t>
  </si>
  <si>
    <t>J 553 695</t>
  </si>
  <si>
    <t>Mid Island</t>
  </si>
  <si>
    <t>J 567 674</t>
  </si>
  <si>
    <t>Castle Ward</t>
  </si>
  <si>
    <t>J 572 494</t>
  </si>
  <si>
    <t>Nugent Wood</t>
  </si>
  <si>
    <t>J 592 510</t>
  </si>
  <si>
    <t>RA 2011</t>
  </si>
  <si>
    <t>Hudswell Woods</t>
  </si>
  <si>
    <t>NU 005 048</t>
  </si>
  <si>
    <t>Roseberry Topping</t>
  </si>
  <si>
    <t>NU 059 352</t>
  </si>
  <si>
    <t>Cayton Bay</t>
  </si>
  <si>
    <t>NU 073 022</t>
  </si>
  <si>
    <t>WASDALE</t>
  </si>
  <si>
    <t>NY 162 066</t>
  </si>
  <si>
    <t>S3 2014</t>
  </si>
  <si>
    <t>BUTTERMERE</t>
  </si>
  <si>
    <t>NY 185 155</t>
  </si>
  <si>
    <t>BORROWDALE</t>
  </si>
  <si>
    <t>NY 225 156</t>
  </si>
  <si>
    <t>CONISTON/LITTLE LANGDALE</t>
  </si>
  <si>
    <t>NY 327 026</t>
  </si>
  <si>
    <t>S3 2019</t>
  </si>
  <si>
    <t>LANGDALE AND GRASMERE</t>
  </si>
  <si>
    <t>NY 344 071</t>
  </si>
  <si>
    <t>ULLSWATER</t>
  </si>
  <si>
    <t>NY 400 200</t>
  </si>
  <si>
    <t>Wetheral</t>
  </si>
  <si>
    <t>NY 465 545</t>
  </si>
  <si>
    <t>Acorn Bank</t>
  </si>
  <si>
    <t>NY 612 281</t>
  </si>
  <si>
    <t>ALLEN BANKS/ STAWARD GORGE</t>
  </si>
  <si>
    <t>NY 699 631</t>
  </si>
  <si>
    <t>Wilderhope</t>
  </si>
  <si>
    <t>NY 798 640</t>
  </si>
  <si>
    <t>St Cuthbert's Cave</t>
  </si>
  <si>
    <t>NZ 030 843</t>
  </si>
  <si>
    <t>CRAGSIDE</t>
  </si>
  <si>
    <t>NZ 105 555</t>
  </si>
  <si>
    <t>RA 2016</t>
  </si>
  <si>
    <t>Hayburn Wyke</t>
  </si>
  <si>
    <t>NZ 153 005</t>
  </si>
  <si>
    <t xml:space="preserve">Malham/Darnbrook </t>
  </si>
  <si>
    <t>NZ 305 460</t>
  </si>
  <si>
    <t>Ormesby</t>
  </si>
  <si>
    <t>NZ 325 535</t>
  </si>
  <si>
    <t>Nostell Priory</t>
  </si>
  <si>
    <t>NZ 535 175</t>
  </si>
  <si>
    <t>Rievaux Terrace</t>
  </si>
  <si>
    <t>NZ 575 125</t>
  </si>
  <si>
    <t>FORMBY</t>
  </si>
  <si>
    <t>SD 275 080</t>
  </si>
  <si>
    <t>TARN HOWES</t>
  </si>
  <si>
    <t>SD 316 991</t>
  </si>
  <si>
    <t>CLAIFE AND HAWKSHEAD</t>
  </si>
  <si>
    <t>SD 386 981</t>
  </si>
  <si>
    <t>WINDERMERE</t>
  </si>
  <si>
    <t>SD 417 990</t>
  </si>
  <si>
    <t>ARNSIDE AND SILVERDALE</t>
  </si>
  <si>
    <t>SD 456 775</t>
  </si>
  <si>
    <t>SIZERGH</t>
  </si>
  <si>
    <t>SD 498 878</t>
  </si>
  <si>
    <t>Stubbins</t>
  </si>
  <si>
    <t>SD 785 185</t>
  </si>
  <si>
    <t>Gawthorne</t>
  </si>
  <si>
    <t>SD 806 338</t>
  </si>
  <si>
    <t>Low Trewitt &amp; Warton Farms</t>
  </si>
  <si>
    <t>SD 890 660</t>
  </si>
  <si>
    <t>WALLINGTON</t>
  </si>
  <si>
    <t>SD 942 746</t>
  </si>
  <si>
    <t>Hadrians Wall</t>
  </si>
  <si>
    <t>SD 988 291</t>
  </si>
  <si>
    <t>Beningbrough</t>
  </si>
  <si>
    <t>SE 116 854</t>
  </si>
  <si>
    <t>Bridestones</t>
  </si>
  <si>
    <t>SE 211 647</t>
  </si>
  <si>
    <t>Farndale</t>
  </si>
  <si>
    <t>SE 271 683</t>
  </si>
  <si>
    <t>Moorhouse Woods</t>
  </si>
  <si>
    <t>SE 410 177</t>
  </si>
  <si>
    <t>Bellister</t>
  </si>
  <si>
    <t>SE 525 575</t>
  </si>
  <si>
    <t>Penshaw</t>
  </si>
  <si>
    <t>SE 579 848</t>
  </si>
  <si>
    <t>Braithwaite</t>
  </si>
  <si>
    <t>SE 625 975</t>
  </si>
  <si>
    <t>Ebchester</t>
  </si>
  <si>
    <t>SE 645 996</t>
  </si>
  <si>
    <t>Bransdale</t>
  </si>
  <si>
    <t>SE 870 910</t>
  </si>
  <si>
    <t>Graig Du</t>
  </si>
  <si>
    <t>SH 230 270</t>
  </si>
  <si>
    <t>Rhiw Goch</t>
  </si>
  <si>
    <t>SH 242 294</t>
  </si>
  <si>
    <t>Plas-yn-Rhiw</t>
  </si>
  <si>
    <t>Cae Glan-y-Mor</t>
  </si>
  <si>
    <t>SH 521 696</t>
  </si>
  <si>
    <t>Plas Newydd</t>
  </si>
  <si>
    <t>Anglesey</t>
  </si>
  <si>
    <t>SH 525 706</t>
  </si>
  <si>
    <t>Glan Faenol</t>
  </si>
  <si>
    <t>SH 530 695</t>
  </si>
  <si>
    <t>SH 530697</t>
  </si>
  <si>
    <t>Coed Mor (Anglesey)</t>
  </si>
  <si>
    <t>SH 542715</t>
  </si>
  <si>
    <t>Coed Aberglaslyn</t>
  </si>
  <si>
    <t>SH 591 462</t>
  </si>
  <si>
    <t>S2 2013</t>
  </si>
  <si>
    <t>Coed Craflyn</t>
  </si>
  <si>
    <t>SH 598 490</t>
  </si>
  <si>
    <t>Penrhyn Castle</t>
  </si>
  <si>
    <t>SH 602720</t>
  </si>
  <si>
    <t>Hafod Garegog</t>
  </si>
  <si>
    <t>SH 604 444</t>
  </si>
  <si>
    <t>Hafod -Y-Porth</t>
  </si>
  <si>
    <t>SH 607 493</t>
  </si>
  <si>
    <t>HAFOD-Y-LLAN</t>
  </si>
  <si>
    <t>SH 625 515</t>
  </si>
  <si>
    <t>Coed Cae Fali</t>
  </si>
  <si>
    <t>SH 635 403</t>
  </si>
  <si>
    <t>Caeneddau</t>
  </si>
  <si>
    <t>SH 638 643</t>
  </si>
  <si>
    <t>DOLMELYNLLYN</t>
  </si>
  <si>
    <t>SH 725 235</t>
  </si>
  <si>
    <t>Ty Mawr (Snowden)</t>
  </si>
  <si>
    <t>SH 770 522</t>
  </si>
  <si>
    <t>YSBYTY</t>
  </si>
  <si>
    <t>SH 842 488</t>
  </si>
  <si>
    <t>Wirral</t>
  </si>
  <si>
    <t>SJ 246 852</t>
  </si>
  <si>
    <t>Chirk</t>
  </si>
  <si>
    <t>SJ 271 380</t>
  </si>
  <si>
    <t>ERDDIG</t>
  </si>
  <si>
    <t>SJ 326 482</t>
  </si>
  <si>
    <t>Speke Hall</t>
  </si>
  <si>
    <t>SJ 419 825</t>
  </si>
  <si>
    <t>Helsby Hill</t>
  </si>
  <si>
    <t>SJ 492 754</t>
  </si>
  <si>
    <t>Bickerton Hill</t>
  </si>
  <si>
    <t>SJ 500 529</t>
  </si>
  <si>
    <t>Bulkley Hill</t>
  </si>
  <si>
    <t>SJ 527 553</t>
  </si>
  <si>
    <t>WOODCHESTER</t>
  </si>
  <si>
    <t>SJ 545 095</t>
  </si>
  <si>
    <t>S1 2012</t>
  </si>
  <si>
    <t>Kinver Edge</t>
  </si>
  <si>
    <t>SJ 550 272</t>
  </si>
  <si>
    <t>Baddesley Clinton</t>
  </si>
  <si>
    <t>SJ 656 031</t>
  </si>
  <si>
    <t>DUNHAM MASSEY</t>
  </si>
  <si>
    <t>SJ 735 874</t>
  </si>
  <si>
    <t>Styal</t>
  </si>
  <si>
    <t>SJ 835 835</t>
  </si>
  <si>
    <t>Alderley Edge/Hare Hill</t>
  </si>
  <si>
    <t>SJ 860 776</t>
  </si>
  <si>
    <t>Cwmma Moors</t>
  </si>
  <si>
    <t>SJ 901 369</t>
  </si>
  <si>
    <t>Cloud</t>
  </si>
  <si>
    <t>SJ 901 634</t>
  </si>
  <si>
    <t>LYME PARK</t>
  </si>
  <si>
    <t>SJ 965 825</t>
  </si>
  <si>
    <t>Poke House Wood (Croft)</t>
  </si>
  <si>
    <t>SJ 992 225</t>
  </si>
  <si>
    <t>Hanbury</t>
  </si>
  <si>
    <t>SK 035 445</t>
  </si>
  <si>
    <t>SHUGBOROUGH/GT HEYWOOD</t>
  </si>
  <si>
    <t>SK 068 425</t>
  </si>
  <si>
    <t>S4 2020</t>
  </si>
  <si>
    <t>HIGH PEAK</t>
  </si>
  <si>
    <t>SK 129 937</t>
  </si>
  <si>
    <t>SOUTH PEAK</t>
  </si>
  <si>
    <t>SK 131 507</t>
  </si>
  <si>
    <t>LONGSHAW</t>
  </si>
  <si>
    <t>SK 256 784</t>
  </si>
  <si>
    <t>Kedleston</t>
  </si>
  <si>
    <t>SK 305 415</t>
  </si>
  <si>
    <t>CALKE ABBEY</t>
  </si>
  <si>
    <t>SK 356 239</t>
  </si>
  <si>
    <t>HARDWICK HALL</t>
  </si>
  <si>
    <t>SK 463 638</t>
  </si>
  <si>
    <t>CLUMBER PARK</t>
  </si>
  <si>
    <t>SK 627 750</t>
  </si>
  <si>
    <t>Belton</t>
  </si>
  <si>
    <t>SK 937 388</t>
  </si>
  <si>
    <t>Lawreny + Little Milford</t>
  </si>
  <si>
    <t>SN 010 067</t>
  </si>
  <si>
    <t>Colby Estate</t>
  </si>
  <si>
    <t>SN 156 095</t>
  </si>
  <si>
    <t>Pentowyn</t>
  </si>
  <si>
    <t>SN 325 105</t>
  </si>
  <si>
    <t>Cwm Soden</t>
  </si>
  <si>
    <t>SN 371 578</t>
  </si>
  <si>
    <t>Llanerchaeron</t>
  </si>
  <si>
    <t>SN 479 602</t>
  </si>
  <si>
    <t>Dinefwr</t>
  </si>
  <si>
    <t>SN 615 225</t>
  </si>
  <si>
    <t>DOLACAUTHI</t>
  </si>
  <si>
    <t>SN 666 403</t>
  </si>
  <si>
    <t>Berthlwyn Farm</t>
  </si>
  <si>
    <t>SN 911 131</t>
  </si>
  <si>
    <t>Graigllech Wood</t>
  </si>
  <si>
    <t>SN 978 225</t>
  </si>
  <si>
    <t>Ty Mawr Farm (SE Wales)</t>
  </si>
  <si>
    <t>Bryn Du</t>
  </si>
  <si>
    <t>Blaenglyn Farm</t>
  </si>
  <si>
    <t>Pont ar Daf (Brecon)</t>
  </si>
  <si>
    <t>SN 985223</t>
  </si>
  <si>
    <t>2014 S3</t>
  </si>
  <si>
    <t>Cwm Gwdi</t>
  </si>
  <si>
    <t>SO 025 248</t>
  </si>
  <si>
    <t>Cwm Cergwym</t>
  </si>
  <si>
    <t>Cwm Sere</t>
  </si>
  <si>
    <t>SO 027 230</t>
  </si>
  <si>
    <t>SUGAR LOAF</t>
  </si>
  <si>
    <t>SO 268 167</t>
  </si>
  <si>
    <t>S1 2017</t>
  </si>
  <si>
    <t>Breinton Spring</t>
  </si>
  <si>
    <t>SO 280 515</t>
  </si>
  <si>
    <t>Parc Lodge Farm</t>
  </si>
  <si>
    <t>SO 283 184</t>
  </si>
  <si>
    <t>Croome Park</t>
  </si>
  <si>
    <t>SO 285 508</t>
  </si>
  <si>
    <t>Skirrid Fawr</t>
  </si>
  <si>
    <t>SO 330 180</t>
  </si>
  <si>
    <t>Toothill</t>
  </si>
  <si>
    <t>SO 343 838</t>
  </si>
  <si>
    <t>Clytha Estate</t>
  </si>
  <si>
    <t>SO 367 089</t>
  </si>
  <si>
    <t>Hawksmoor</t>
  </si>
  <si>
    <t>SO 398 835</t>
  </si>
  <si>
    <t>Pengethly</t>
  </si>
  <si>
    <t>SO 429 649</t>
  </si>
  <si>
    <t>Lee Brockhurst</t>
  </si>
  <si>
    <t>SO 430 940</t>
  </si>
  <si>
    <t>Coughton Court</t>
  </si>
  <si>
    <t>SO 452 661</t>
  </si>
  <si>
    <t>Berrington Hall</t>
  </si>
  <si>
    <t>SO 472 394</t>
  </si>
  <si>
    <t>Bentall Hall</t>
  </si>
  <si>
    <t>SO 510 637</t>
  </si>
  <si>
    <t>Kymin</t>
  </si>
  <si>
    <t>SO 527 124</t>
  </si>
  <si>
    <t>Packwood</t>
  </si>
  <si>
    <t>SO 544 260</t>
  </si>
  <si>
    <t>WENLOCK EDGE</t>
  </si>
  <si>
    <t>SO 544 928</t>
  </si>
  <si>
    <t>Walcot</t>
  </si>
  <si>
    <t>SO 595 988</t>
  </si>
  <si>
    <t>Midsummer Hill</t>
  </si>
  <si>
    <t>SO 665 935</t>
  </si>
  <si>
    <t>Brilley</t>
  </si>
  <si>
    <t>SO 691 553</t>
  </si>
  <si>
    <t>Downs Bank</t>
  </si>
  <si>
    <t>SO 746 887</t>
  </si>
  <si>
    <t>Coaley Peak</t>
  </si>
  <si>
    <t>SO 794 008</t>
  </si>
  <si>
    <t>HARESFIELD</t>
  </si>
  <si>
    <t>SO 832 078</t>
  </si>
  <si>
    <t>Winyards Gap/Rook Hill</t>
  </si>
  <si>
    <t>SO 845 025</t>
  </si>
  <si>
    <t>Rodborough</t>
  </si>
  <si>
    <t>SO 845 045</t>
  </si>
  <si>
    <t>Minchinhamton</t>
  </si>
  <si>
    <t>SO 859 012</t>
  </si>
  <si>
    <t>Popes Wood</t>
  </si>
  <si>
    <t>SO 874 128</t>
  </si>
  <si>
    <t>CROFT</t>
  </si>
  <si>
    <t>SO 878 448</t>
  </si>
  <si>
    <t>EBWORTH</t>
  </si>
  <si>
    <t>SO 890 097</t>
  </si>
  <si>
    <t>Crickley Hill</t>
  </si>
  <si>
    <t>SO 930 165</t>
  </si>
  <si>
    <t>Charlcote Park</t>
  </si>
  <si>
    <t>SO 932 803</t>
  </si>
  <si>
    <t>Farnborough</t>
  </si>
  <si>
    <t>SO 965 635</t>
  </si>
  <si>
    <t>BROCKHAMTON</t>
  </si>
  <si>
    <t>SO 973 771</t>
  </si>
  <si>
    <t>Clent Hills</t>
  </si>
  <si>
    <t>SP 080 604</t>
  </si>
  <si>
    <t>Pipers Grove (Snowshill)</t>
  </si>
  <si>
    <t>SP 087 339</t>
  </si>
  <si>
    <t>SHERBORNE</t>
  </si>
  <si>
    <t>SP 155 124</t>
  </si>
  <si>
    <t>Hidcote</t>
  </si>
  <si>
    <t>SP 176 429</t>
  </si>
  <si>
    <t>Moreville Hall</t>
  </si>
  <si>
    <t>SP 176 722</t>
  </si>
  <si>
    <t>ATTINGHAM</t>
  </si>
  <si>
    <t>SP 199 715</t>
  </si>
  <si>
    <t>Chadwick</t>
  </si>
  <si>
    <t>SP 258 564</t>
  </si>
  <si>
    <t>DUDMASTON</t>
  </si>
  <si>
    <t>SP 428 485</t>
  </si>
  <si>
    <t>Boarstall Duck Decoy</t>
  </si>
  <si>
    <t>SP 623 151</t>
  </si>
  <si>
    <t>Pulpit Wood</t>
  </si>
  <si>
    <t>SP 832048</t>
  </si>
  <si>
    <t>SP 849 066</t>
  </si>
  <si>
    <t>ASHRIDGE</t>
  </si>
  <si>
    <t>SP 967 143</t>
  </si>
  <si>
    <t>STACKPOLE</t>
  </si>
  <si>
    <t>SR 982 948</t>
  </si>
  <si>
    <t>Coombe</t>
  </si>
  <si>
    <t>SS 205 115</t>
  </si>
  <si>
    <t>Tidna</t>
  </si>
  <si>
    <t>SS 207 148</t>
  </si>
  <si>
    <t>Stowe Wood</t>
  </si>
  <si>
    <t>SS 209 115</t>
  </si>
  <si>
    <t>Kilkhamton</t>
  </si>
  <si>
    <t>SS 243 114</t>
  </si>
  <si>
    <t>Brownsham</t>
  </si>
  <si>
    <t>SS 284 265</t>
  </si>
  <si>
    <t>Portledge/Peppercombe</t>
  </si>
  <si>
    <t>SS 364 237</t>
  </si>
  <si>
    <t>Dunsland</t>
  </si>
  <si>
    <t>SS 409 051</t>
  </si>
  <si>
    <t>Cwm Ivy</t>
  </si>
  <si>
    <t>SS 442 938</t>
  </si>
  <si>
    <t>Whiteford</t>
  </si>
  <si>
    <t>SS 448 960</t>
  </si>
  <si>
    <t>Bishopsten Valley</t>
  </si>
  <si>
    <t>SS 573 872</t>
  </si>
  <si>
    <t>ARLINGTON COURT</t>
  </si>
  <si>
    <t>SS 611 405</t>
  </si>
  <si>
    <t>Tidecombe Wood</t>
  </si>
  <si>
    <t>SS 639 393</t>
  </si>
  <si>
    <t>Woody Bay</t>
  </si>
  <si>
    <t>SS 655 492</t>
  </si>
  <si>
    <t>HEDDON VALLEY</t>
  </si>
  <si>
    <t>SS 656 475</t>
  </si>
  <si>
    <t>WATERSMEET</t>
  </si>
  <si>
    <t>SS 739 485</t>
  </si>
  <si>
    <t>Aberdulias</t>
  </si>
  <si>
    <t>SS 771 996</t>
  </si>
  <si>
    <t>Glenthorne</t>
  </si>
  <si>
    <t>SS 795 495</t>
  </si>
  <si>
    <t>Buzzards</t>
  </si>
  <si>
    <t>SS 910 116</t>
  </si>
  <si>
    <t>HOLNICOTE</t>
  </si>
  <si>
    <t>SS 920 469</t>
  </si>
  <si>
    <t>Knightshayes</t>
  </si>
  <si>
    <t>SS 959 151</t>
  </si>
  <si>
    <t>Combe Wood</t>
  </si>
  <si>
    <t>ST 059 564</t>
  </si>
  <si>
    <t>Dumpton Hill</t>
  </si>
  <si>
    <t>ST 175 041</t>
  </si>
  <si>
    <t>Quantocks</t>
  </si>
  <si>
    <t>ST 212 335</t>
  </si>
  <si>
    <t>Tredegar</t>
  </si>
  <si>
    <t>ST 288 853</t>
  </si>
  <si>
    <t>Brent Knoll</t>
  </si>
  <si>
    <t>ST 341 510</t>
  </si>
  <si>
    <t>Barrington Court</t>
  </si>
  <si>
    <t>ST 396 182</t>
  </si>
  <si>
    <t>Lewesdon Hill</t>
  </si>
  <si>
    <t>ST 437 013</t>
  </si>
  <si>
    <t>Nytham/Walton</t>
  </si>
  <si>
    <t>ST 465 350</t>
  </si>
  <si>
    <t>Montecute</t>
  </si>
  <si>
    <t>ST 493 169</t>
  </si>
  <si>
    <t>Torhill, Wells</t>
  </si>
  <si>
    <t>ST 498 065</t>
  </si>
  <si>
    <t>Tyntesfield</t>
  </si>
  <si>
    <t>ST 504713</t>
  </si>
  <si>
    <t>Failand</t>
  </si>
  <si>
    <t>ST 518 739</t>
  </si>
  <si>
    <t>Lytes Cary</t>
  </si>
  <si>
    <t>ST 529 265</t>
  </si>
  <si>
    <t>Tor Hill</t>
  </si>
  <si>
    <t>ST 556 456</t>
  </si>
  <si>
    <t>Leigh Woods</t>
  </si>
  <si>
    <t>ST 558 735</t>
  </si>
  <si>
    <t>Dyrham Park</t>
  </si>
  <si>
    <t>ST 743 757</t>
  </si>
  <si>
    <t xml:space="preserve">Bath </t>
  </si>
  <si>
    <t>ST 745 645</t>
  </si>
  <si>
    <t>Prior Park</t>
  </si>
  <si>
    <t>ST 760 633</t>
  </si>
  <si>
    <t>Horton Court</t>
  </si>
  <si>
    <t>ST 766 850</t>
  </si>
  <si>
    <t>STOURHEAD</t>
  </si>
  <si>
    <t>ST 780 340</t>
  </si>
  <si>
    <t>Newark Park</t>
  </si>
  <si>
    <t>ST 786 934</t>
  </si>
  <si>
    <t>Ringmoor</t>
  </si>
  <si>
    <t>ST 805 085</t>
  </si>
  <si>
    <t>Fontmell Melbury</t>
  </si>
  <si>
    <t>ST 894 190</t>
  </si>
  <si>
    <t>KINGSTON LACY</t>
  </si>
  <si>
    <t>ST 970 021</t>
  </si>
  <si>
    <t>Dinton</t>
  </si>
  <si>
    <t>SU 015 316</t>
  </si>
  <si>
    <t>Cherhill Down</t>
  </si>
  <si>
    <t>SU 055 695</t>
  </si>
  <si>
    <t>Avebury/Windmill Hill</t>
  </si>
  <si>
    <t>SU 103 698</t>
  </si>
  <si>
    <t>Stonehenge</t>
  </si>
  <si>
    <t>SU 125 425</t>
  </si>
  <si>
    <t>Cockeridge Dene</t>
  </si>
  <si>
    <t>SU 142 673</t>
  </si>
  <si>
    <t>Hale Purlieu</t>
  </si>
  <si>
    <t>SU 200 180</t>
  </si>
  <si>
    <t>Pepperbox</t>
  </si>
  <si>
    <t>SU 212 248</t>
  </si>
  <si>
    <t>BUSCOT AND COLESHILL</t>
  </si>
  <si>
    <t>SU 239 936</t>
  </si>
  <si>
    <t>Bramshaw</t>
  </si>
  <si>
    <t>SU 275 155</t>
  </si>
  <si>
    <t>Ashdown House</t>
  </si>
  <si>
    <t>SU 282 820</t>
  </si>
  <si>
    <t>Foxbury</t>
  </si>
  <si>
    <t>SU 301170</t>
  </si>
  <si>
    <t>MOTTISFONT</t>
  </si>
  <si>
    <t>SU 327 270</t>
  </si>
  <si>
    <t>The Chase</t>
  </si>
  <si>
    <t>SU 442 627</t>
  </si>
  <si>
    <t>Hamble River</t>
  </si>
  <si>
    <t>SU 523118</t>
  </si>
  <si>
    <t>Holies</t>
  </si>
  <si>
    <t>SU 589 801</t>
  </si>
  <si>
    <t>HINTON AMPNER</t>
  </si>
  <si>
    <t>SU 597 275</t>
  </si>
  <si>
    <t>Basildon Park</t>
  </si>
  <si>
    <t>SU 611 782</t>
  </si>
  <si>
    <t>The Vyne</t>
  </si>
  <si>
    <t>SU 636 567</t>
  </si>
  <si>
    <t>Watlington</t>
  </si>
  <si>
    <t>SU 704 935</t>
  </si>
  <si>
    <t>Greys Court</t>
  </si>
  <si>
    <t>SU 725 834</t>
  </si>
  <si>
    <t>SELBORNE</t>
  </si>
  <si>
    <t>SU 733 331</t>
  </si>
  <si>
    <t>Aston Wood</t>
  </si>
  <si>
    <t>SU 735 975</t>
  </si>
  <si>
    <t>Uppark</t>
  </si>
  <si>
    <t>SU 775 175</t>
  </si>
  <si>
    <t>Durford</t>
  </si>
  <si>
    <t>SU 784 254</t>
  </si>
  <si>
    <t>Harting Down</t>
  </si>
  <si>
    <t>SU 800 179</t>
  </si>
  <si>
    <t>Finchampstead Ridges</t>
  </si>
  <si>
    <t>SU 808 633</t>
  </si>
  <si>
    <t>Ambarrow Hill</t>
  </si>
  <si>
    <t>SU 825 629</t>
  </si>
  <si>
    <t>West Wycombe</t>
  </si>
  <si>
    <t>SU 825 945</t>
  </si>
  <si>
    <t>BRADENHAM</t>
  </si>
  <si>
    <t>SU 825 970</t>
  </si>
  <si>
    <t>Frensham</t>
  </si>
  <si>
    <t>SU 845 415</t>
  </si>
  <si>
    <t>LUDSHOTT</t>
  </si>
  <si>
    <t>SU 860 352</t>
  </si>
  <si>
    <t>HUGHENDEN</t>
  </si>
  <si>
    <t>SU 860 953</t>
  </si>
  <si>
    <t>Maidenhead and Cookham Commons</t>
  </si>
  <si>
    <t>SU 863843</t>
  </si>
  <si>
    <t>S3 2019 2014 S3</t>
  </si>
  <si>
    <t>Woolbeding</t>
  </si>
  <si>
    <t>SU 870 240</t>
  </si>
  <si>
    <t>Drovers</t>
  </si>
  <si>
    <t>SU 875 145</t>
  </si>
  <si>
    <t>HINDHEAD</t>
  </si>
  <si>
    <t>SU 885 365</t>
  </si>
  <si>
    <t>Emley Farm</t>
  </si>
  <si>
    <t>SU 908 377</t>
  </si>
  <si>
    <t>SU 915 302</t>
  </si>
  <si>
    <t>Cliveden</t>
  </si>
  <si>
    <t>SU 915 855</t>
  </si>
  <si>
    <t>Hogback Wood</t>
  </si>
  <si>
    <t>SU 927 912</t>
  </si>
  <si>
    <t>WITLEY</t>
  </si>
  <si>
    <t>SU 928 404</t>
  </si>
  <si>
    <t>Lavington Common</t>
  </si>
  <si>
    <t>SU 950 190</t>
  </si>
  <si>
    <t>SLINDON</t>
  </si>
  <si>
    <t>SU 965 085</t>
  </si>
  <si>
    <t>Hydon Heath</t>
  </si>
  <si>
    <t>SU 975 395</t>
  </si>
  <si>
    <t>Winkworth</t>
  </si>
  <si>
    <t>SU 993 414</t>
  </si>
  <si>
    <t>Ankerwyke/Runnymede</t>
  </si>
  <si>
    <t>SU 999 720</t>
  </si>
  <si>
    <t>Tremayne</t>
  </si>
  <si>
    <t>SW 127 255</t>
  </si>
  <si>
    <t>North Hill</t>
  </si>
  <si>
    <t>SW 440 365</t>
  </si>
  <si>
    <t>Godolphin</t>
  </si>
  <si>
    <t>SW 596 315</t>
  </si>
  <si>
    <t>PENROSE</t>
  </si>
  <si>
    <t>SW 646 249</t>
  </si>
  <si>
    <t>Poltesco</t>
  </si>
  <si>
    <t>SW 725 155</t>
  </si>
  <si>
    <t>Frenchmans Creek</t>
  </si>
  <si>
    <t>SW 748 253</t>
  </si>
  <si>
    <t>Pengwedhen</t>
  </si>
  <si>
    <t>SW 756 264</t>
  </si>
  <si>
    <t>Glendurgan</t>
  </si>
  <si>
    <t>SW 772 277</t>
  </si>
  <si>
    <t>Durgan</t>
  </si>
  <si>
    <t>SW 775 275</t>
  </si>
  <si>
    <t>Carwinion</t>
  </si>
  <si>
    <t>SW 775 285</t>
  </si>
  <si>
    <t>Churchtown</t>
  </si>
  <si>
    <t>Bogloe</t>
  </si>
  <si>
    <t>SW 777 282</t>
  </si>
  <si>
    <t>Nansidwell</t>
  </si>
  <si>
    <t>SW 784 280</t>
  </si>
  <si>
    <t>Badgers Creek</t>
  </si>
  <si>
    <t>SW 785 245</t>
  </si>
  <si>
    <t>Gillan</t>
  </si>
  <si>
    <t>Mawnan</t>
  </si>
  <si>
    <t>SW 785 275</t>
  </si>
  <si>
    <t>Trellisick</t>
  </si>
  <si>
    <t>SW 833 395</t>
  </si>
  <si>
    <t>Camerance</t>
  </si>
  <si>
    <t>SW 838 382</t>
  </si>
  <si>
    <t>Messack</t>
  </si>
  <si>
    <t>SW 844 366</t>
  </si>
  <si>
    <t>St Anthony Head</t>
  </si>
  <si>
    <t>SW 845 315</t>
  </si>
  <si>
    <t>Treagear Vern</t>
  </si>
  <si>
    <t>SW 846 344</t>
  </si>
  <si>
    <t>Percuil</t>
  </si>
  <si>
    <t>SW 855 345</t>
  </si>
  <si>
    <t>Drawler</t>
  </si>
  <si>
    <t>SW 856 326</t>
  </si>
  <si>
    <t>Pollingey</t>
  </si>
  <si>
    <t>SW 862 333</t>
  </si>
  <si>
    <t>Porth Valley</t>
  </si>
  <si>
    <t>SW 863 332</t>
  </si>
  <si>
    <t>Porth Farm</t>
  </si>
  <si>
    <t>SW 867 329</t>
  </si>
  <si>
    <t>Porth Curnick</t>
  </si>
  <si>
    <t>SW 878 360</t>
  </si>
  <si>
    <t>Pendower</t>
  </si>
  <si>
    <t>SW 899 384</t>
  </si>
  <si>
    <t>Gwendra</t>
  </si>
  <si>
    <t>SW 905 385</t>
  </si>
  <si>
    <t>Parc Behan</t>
  </si>
  <si>
    <t>SW 915 395</t>
  </si>
  <si>
    <t>Paradoe</t>
  </si>
  <si>
    <t>SW 917 379</t>
  </si>
  <si>
    <t>Caragloose</t>
  </si>
  <si>
    <t>SW 924 386</t>
  </si>
  <si>
    <t>Goran Haven</t>
  </si>
  <si>
    <t>SX 012 414</t>
  </si>
  <si>
    <t>LANHYDROCK</t>
  </si>
  <si>
    <t>SX 085 636</t>
  </si>
  <si>
    <t>Boscastle</t>
  </si>
  <si>
    <t>SX 091 912</t>
  </si>
  <si>
    <t>Gribbin</t>
  </si>
  <si>
    <t>SX 098 496</t>
  </si>
  <si>
    <t>Polridmouth</t>
  </si>
  <si>
    <t>SX 105 505</t>
  </si>
  <si>
    <t>Valency Valley</t>
  </si>
  <si>
    <t>SX 110 909</t>
  </si>
  <si>
    <t>Minster</t>
  </si>
  <si>
    <t>SX 114 908</t>
  </si>
  <si>
    <t>New Mills</t>
  </si>
  <si>
    <t>SX 115 912</t>
  </si>
  <si>
    <t>Covington</t>
  </si>
  <si>
    <t>SX 118 511</t>
  </si>
  <si>
    <t>Station Wood</t>
  </si>
  <si>
    <t>SX 123 523</t>
  </si>
  <si>
    <t>Hay Point</t>
  </si>
  <si>
    <t>SX 125 544</t>
  </si>
  <si>
    <t>Townend &amp; Pont</t>
  </si>
  <si>
    <t>SX 129 511</t>
  </si>
  <si>
    <t>Hall Walk</t>
  </si>
  <si>
    <t>SX 129 516</t>
  </si>
  <si>
    <t>Ethy</t>
  </si>
  <si>
    <t>SX 132 569</t>
  </si>
  <si>
    <t>Lombard</t>
  </si>
  <si>
    <t>SX 133 532</t>
  </si>
  <si>
    <t>Higher Penpoll</t>
  </si>
  <si>
    <t>SX 134 542</t>
  </si>
  <si>
    <t>Pont</t>
  </si>
  <si>
    <t>SX 145 525</t>
  </si>
  <si>
    <t>St Gennys</t>
  </si>
  <si>
    <t>SX 145 975</t>
  </si>
  <si>
    <t>Carke</t>
  </si>
  <si>
    <t>SX 152 518</t>
  </si>
  <si>
    <t>Dizzard</t>
  </si>
  <si>
    <t>SX 165 985</t>
  </si>
  <si>
    <t>Lansallos Valley</t>
  </si>
  <si>
    <t>SX 171 517</t>
  </si>
  <si>
    <t>Hendersick</t>
  </si>
  <si>
    <t>SX 236 520</t>
  </si>
  <si>
    <t>COTEHELE</t>
  </si>
  <si>
    <t>SX 422 685</t>
  </si>
  <si>
    <t>Buckland Abbey</t>
  </si>
  <si>
    <t>SX 487 667</t>
  </si>
  <si>
    <t>Lydford Gorge</t>
  </si>
  <si>
    <t>SX 508 844</t>
  </si>
  <si>
    <t>PLYMBRIDGE</t>
  </si>
  <si>
    <t>SX 518 585</t>
  </si>
  <si>
    <t>Saltram</t>
  </si>
  <si>
    <t>SX 520 557</t>
  </si>
  <si>
    <t>Yealm</t>
  </si>
  <si>
    <t>SX 533 470</t>
  </si>
  <si>
    <t>Goodameavy/North Wood</t>
  </si>
  <si>
    <t>SX 535 636</t>
  </si>
  <si>
    <t>Ringmore, Lower Manor</t>
  </si>
  <si>
    <t>SX 645 460</t>
  </si>
  <si>
    <t>Milfordleigh Woods</t>
  </si>
  <si>
    <t>SX 685 877</t>
  </si>
  <si>
    <t>Warcleave Wood</t>
  </si>
  <si>
    <t>SX 690 878</t>
  </si>
  <si>
    <t>Holne Woods</t>
  </si>
  <si>
    <t>SX 712 708</t>
  </si>
  <si>
    <t>Tor Woods, Salcombe</t>
  </si>
  <si>
    <t>SX 723 374</t>
  </si>
  <si>
    <t>HEMBURY WOODS</t>
  </si>
  <si>
    <t>SX 728 686</t>
  </si>
  <si>
    <t>CASTLE DROGO</t>
  </si>
  <si>
    <t>SX 739 895</t>
  </si>
  <si>
    <t>TEIGN VALLEY</t>
  </si>
  <si>
    <t>SX 795 884</t>
  </si>
  <si>
    <t>Parke Estate</t>
  </si>
  <si>
    <t>SX 805 785</t>
  </si>
  <si>
    <t>Bearaclcleave Wood</t>
  </si>
  <si>
    <t>SX 814 796</t>
  </si>
  <si>
    <t>Crownley Woods</t>
  </si>
  <si>
    <t>SX 817 563</t>
  </si>
  <si>
    <t>Compton Castle</t>
  </si>
  <si>
    <t>SX 865 648</t>
  </si>
  <si>
    <t>Greenway/Torbay (Riviera)</t>
  </si>
  <si>
    <t>SX 876 547</t>
  </si>
  <si>
    <t>Home Farm</t>
  </si>
  <si>
    <t>SX 906 103</t>
  </si>
  <si>
    <t>Coleton Fishacre</t>
  </si>
  <si>
    <t>SX 910 508</t>
  </si>
  <si>
    <t>KILLERTON</t>
  </si>
  <si>
    <t>SY 003 987</t>
  </si>
  <si>
    <t>Prickly Pear Blossom Park</t>
  </si>
  <si>
    <t>SY 061 942</t>
  </si>
  <si>
    <t>Salcombe Hill/Peak Hill</t>
  </si>
  <si>
    <t>SY 145 885</t>
  </si>
  <si>
    <t>Weston/Branscombe</t>
  </si>
  <si>
    <t>SY 198 883</t>
  </si>
  <si>
    <t>Timber Hill</t>
  </si>
  <si>
    <t>SY 345 935</t>
  </si>
  <si>
    <t>Camberly/Coweys Castle</t>
  </si>
  <si>
    <t>SY 365 987</t>
  </si>
  <si>
    <t>Golden Cap</t>
  </si>
  <si>
    <t>SY 400 922</t>
  </si>
  <si>
    <t>Purbeck</t>
  </si>
  <si>
    <t>SY 988 776</t>
  </si>
  <si>
    <t>BROWNSEA ISLAND</t>
  </si>
  <si>
    <t>SZ 028 880</t>
  </si>
  <si>
    <t>Tennyson Down</t>
  </si>
  <si>
    <t>SZ 325 855</t>
  </si>
  <si>
    <t>Mottistone</t>
  </si>
  <si>
    <t>SZ 405 835</t>
  </si>
  <si>
    <t>Newtown Woods</t>
  </si>
  <si>
    <t>SZ 431 905</t>
  </si>
  <si>
    <t>Boniface Down</t>
  </si>
  <si>
    <t>SZ 566 780</t>
  </si>
  <si>
    <t>Borthwood</t>
  </si>
  <si>
    <t>SZ 568 843</t>
  </si>
  <si>
    <t>Luccombe Copse</t>
  </si>
  <si>
    <t>SZ 575 792</t>
  </si>
  <si>
    <t>St Helens</t>
  </si>
  <si>
    <t>SZ 633 892</t>
  </si>
  <si>
    <t>SZ 637 897</t>
  </si>
  <si>
    <t>HARDCASTLE CRAGS</t>
  </si>
  <si>
    <t>TA 010 970</t>
  </si>
  <si>
    <t>Brimham</t>
  </si>
  <si>
    <t>TA 075 845</t>
  </si>
  <si>
    <t>Gunby</t>
  </si>
  <si>
    <t>TF 474 662</t>
  </si>
  <si>
    <t>Oxburgh</t>
  </si>
  <si>
    <t>TF 742 006</t>
  </si>
  <si>
    <t>Bullfer, Bale/Blakeney</t>
  </si>
  <si>
    <t>TG 015 359</t>
  </si>
  <si>
    <t>SHERINGHAM</t>
  </si>
  <si>
    <t>TG 135 420</t>
  </si>
  <si>
    <t>BLICKLING</t>
  </si>
  <si>
    <t>TG 170 280</t>
  </si>
  <si>
    <t>West Runton</t>
  </si>
  <si>
    <t>TG 184 414</t>
  </si>
  <si>
    <t>FELBRIGG</t>
  </si>
  <si>
    <t>TG 193 394</t>
  </si>
  <si>
    <t>WIMPOLE</t>
  </si>
  <si>
    <t>TL 336 510</t>
  </si>
  <si>
    <t>Anglesey Abbey</t>
  </si>
  <si>
    <t>TL 533 622</t>
  </si>
  <si>
    <t>HATFIELD FOREST</t>
  </si>
  <si>
    <t>TL 547 208</t>
  </si>
  <si>
    <t>Wicken</t>
  </si>
  <si>
    <t>TL 565 705</t>
  </si>
  <si>
    <t>Blakes Wood</t>
  </si>
  <si>
    <t>TL 774 070</t>
  </si>
  <si>
    <t>Danbury</t>
  </si>
  <si>
    <t>TL 775 055</t>
  </si>
  <si>
    <t>ICKWORTH</t>
  </si>
  <si>
    <t>TL 810 610</t>
  </si>
  <si>
    <t>Melford</t>
  </si>
  <si>
    <t>TL 871 461</t>
  </si>
  <si>
    <t>Pin Mill</t>
  </si>
  <si>
    <t>TM 214 380</t>
  </si>
  <si>
    <t>Example: Group member with 2 FMU's:</t>
  </si>
  <si>
    <t>Sutton Hoo</t>
  </si>
  <si>
    <t>TM 288 487</t>
  </si>
  <si>
    <t>Dunwich</t>
  </si>
  <si>
    <t>TM 475 683</t>
  </si>
  <si>
    <t>Kirdford</t>
  </si>
  <si>
    <t>TQ 015 265</t>
  </si>
  <si>
    <t>Blackheath</t>
  </si>
  <si>
    <t>TQ 036 466</t>
  </si>
  <si>
    <t>Hatchlands</t>
  </si>
  <si>
    <t>TQ 065 525</t>
  </si>
  <si>
    <t>Netley</t>
  </si>
  <si>
    <t>TQ 078 484</t>
  </si>
  <si>
    <t>The Warrens</t>
  </si>
  <si>
    <t>TQ 097 144</t>
  </si>
  <si>
    <t>Abinger</t>
  </si>
  <si>
    <t>TQ 104 478</t>
  </si>
  <si>
    <t>BOOKHAM</t>
  </si>
  <si>
    <t>TQ 124 565</t>
  </si>
  <si>
    <t>POLESDEN LACEY</t>
  </si>
  <si>
    <t>TQ 136 522</t>
  </si>
  <si>
    <t>LEITH HILL</t>
  </si>
  <si>
    <t>TQ 138 431</t>
  </si>
  <si>
    <t>Denbies</t>
  </si>
  <si>
    <t>TQ 145 505</t>
  </si>
  <si>
    <t>Chapel Farm</t>
  </si>
  <si>
    <t>TQ 155519</t>
  </si>
  <si>
    <t>HOLMWOOD</t>
  </si>
  <si>
    <t>TQ 167 463</t>
  </si>
  <si>
    <t>BOX HILL</t>
  </si>
  <si>
    <t>TQ 180 519</t>
  </si>
  <si>
    <t>HEADLEY</t>
  </si>
  <si>
    <t>TQ 200 533</t>
  </si>
  <si>
    <t>Reigate/Gatton</t>
  </si>
  <si>
    <t>TQ 254 519</t>
  </si>
  <si>
    <t>TQ 263 111</t>
  </si>
  <si>
    <t>Nymans</t>
  </si>
  <si>
    <t>TQ 269 300</t>
  </si>
  <si>
    <t>New Timber Hill</t>
  </si>
  <si>
    <t>TQ 274 127</t>
  </si>
  <si>
    <t>Woolstonbury Hill</t>
  </si>
  <si>
    <t>TQ 286 138</t>
  </si>
  <si>
    <t>HAREWOODS</t>
  </si>
  <si>
    <t>TQ 323 456</t>
  </si>
  <si>
    <t>TQ 374125</t>
  </si>
  <si>
    <t>Standen</t>
  </si>
  <si>
    <t>TQ 389 356</t>
  </si>
  <si>
    <t>Sheffield Park</t>
  </si>
  <si>
    <t>TQ 415240</t>
  </si>
  <si>
    <t>LIMPSFIELD</t>
  </si>
  <si>
    <t>TQ 428 519</t>
  </si>
  <si>
    <t>Mariners Hill</t>
  </si>
  <si>
    <t>TQ 449513</t>
  </si>
  <si>
    <t>PETTS WOOD</t>
  </si>
  <si>
    <t>TQ 450 687</t>
  </si>
  <si>
    <t>Chartwell</t>
  </si>
  <si>
    <t>TQ 455515</t>
  </si>
  <si>
    <t>TOYS HILL</t>
  </si>
  <si>
    <t>TQ 465 522</t>
  </si>
  <si>
    <t>Ide Hill</t>
  </si>
  <si>
    <t>TQ 484514</t>
  </si>
  <si>
    <t>One Tree Hill</t>
  </si>
  <si>
    <t>TQ 560531</t>
  </si>
  <si>
    <t>Ightam Mote</t>
  </si>
  <si>
    <t>TQ 576531</t>
  </si>
  <si>
    <t>Nap Wood</t>
  </si>
  <si>
    <t>TQ 585330</t>
  </si>
  <si>
    <t>Batemans</t>
  </si>
  <si>
    <t>TQ 671238</t>
  </si>
  <si>
    <t>Cobham Park</t>
  </si>
  <si>
    <t>TQ 687689</t>
  </si>
  <si>
    <t>Sprivers</t>
  </si>
  <si>
    <t>TQ 690400</t>
  </si>
  <si>
    <t>SCOTNEY</t>
  </si>
  <si>
    <t>TQ 695 350</t>
  </si>
  <si>
    <t>SISSINGHURST</t>
  </si>
  <si>
    <t>TQ 795 375</t>
  </si>
  <si>
    <t>Winchelsea</t>
  </si>
  <si>
    <t>TQ 898165</t>
  </si>
  <si>
    <t>Little King's Wood</t>
  </si>
  <si>
    <t>TQ 091491</t>
  </si>
  <si>
    <t>Oldbury Hill</t>
  </si>
  <si>
    <t>TQ580560</t>
  </si>
  <si>
    <t>Removed pre RA in 2021 as either gardens or wood pasture sites</t>
  </si>
  <si>
    <t>Long Mynd</t>
  </si>
  <si>
    <t>SO 765 375</t>
  </si>
  <si>
    <t>Hopesay Hill</t>
  </si>
  <si>
    <t>SO 836 836</t>
  </si>
  <si>
    <t>Stowe Landscape</t>
  </si>
  <si>
    <t>SP 677374</t>
  </si>
  <si>
    <t>Crook Peak</t>
  </si>
  <si>
    <t>ST 387 558</t>
  </si>
  <si>
    <t>Kings Wood</t>
  </si>
  <si>
    <t>ST 422 560</t>
  </si>
  <si>
    <t>Cheddar</t>
  </si>
  <si>
    <t>ST 455 535</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</si>
  <si>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</si>
  <si>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</si>
  <si>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</si>
  <si>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</si>
  <si>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</si>
  <si>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</si>
  <si>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</si>
  <si>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</si>
  <si>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</si>
  <si>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</si>
  <si>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</si>
  <si>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</si>
  <si>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</si>
  <si>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</si>
  <si>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</si>
  <si>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</si>
  <si>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</si>
  <si>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</si>
  <si>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</si>
  <si>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</si>
  <si>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Recommendation</t>
  </si>
  <si>
    <t>I have reviewed the report of this assessment (including stakeholder consultation and peer review summary as appropriate) and</t>
  </si>
  <si>
    <t>Date:</t>
  </si>
  <si>
    <t>Approval</t>
  </si>
  <si>
    <t>Certification decision:</t>
  </si>
  <si>
    <t>Soil Association Certification •  United Kingdom</t>
  </si>
  <si>
    <t>Email forestry@soilassocation.org ● www.soilassociation.org/forestry</t>
  </si>
  <si>
    <t>Sampling methodology : PEFC</t>
  </si>
  <si>
    <t>drafted by:</t>
  </si>
  <si>
    <t>MR</t>
  </si>
  <si>
    <t xml:space="preserve">Approved </t>
  </si>
  <si>
    <t>Reference</t>
  </si>
  <si>
    <t>FM PEFC ST 1002 2010 Group FM Certification &amp; IAF Mandatory Document for the Certification of Multiple Sites Based on Sampling – IAF MD 1:2007</t>
  </si>
  <si>
    <t>Application date</t>
  </si>
  <si>
    <t>Below are the minimum sampling requirements to be used.  SA Cert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</si>
  <si>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</si>
  <si>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</si>
  <si>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</si>
  <si>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</si>
  <si>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In Groups, sets of FMUs which are new at Surveillance should be sampled at MA rate (hence separate set below).</t>
  </si>
  <si>
    <t>When the organization has a hierarchical system of branches (e.g. head (central) office, national offices, regional offices, local branches), the sampling model for initial audit as defined in Step B below applies to each level.</t>
  </si>
  <si>
    <t xml:space="preserve">STEP A </t>
  </si>
  <si>
    <t>Calculate Risk</t>
  </si>
  <si>
    <t>STEP B</t>
  </si>
  <si>
    <t>Calculate no. of sites to visit</t>
  </si>
  <si>
    <t>STEP C</t>
  </si>
  <si>
    <t>Decide which sites to visit</t>
  </si>
  <si>
    <t>Summary Table</t>
  </si>
  <si>
    <t>No FMUs</t>
  </si>
  <si>
    <t>Total FMUs to sample</t>
  </si>
  <si>
    <t>STEP A</t>
  </si>
  <si>
    <t>Risk Factor</t>
  </si>
  <si>
    <t>Comment</t>
  </si>
  <si>
    <t>Score (High, Low, Medium)</t>
  </si>
  <si>
    <t>The size of the sites and number of employees (eg. more than 50 employees on a site)</t>
  </si>
  <si>
    <t>&lt;50 employees on all sites</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</si>
  <si>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</si>
  <si>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</si>
  <si>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</si>
  <si>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</si>
  <si>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</si>
  <si>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</si>
  <si>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</si>
  <si>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</si>
  <si>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</si>
  <si>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</si>
  <si>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</si>
  <si>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</si>
  <si>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</si>
  <si>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</si>
  <si>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</si>
  <si>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</si>
  <si>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Risk</t>
  </si>
  <si>
    <t>no. FMUs</t>
  </si>
  <si>
    <t>Surv</t>
  </si>
  <si>
    <t>Low Risk</t>
  </si>
  <si>
    <t>Where the management system has proved to be effective over a period of three years formula at RA can be 0.8* SQRT</t>
  </si>
  <si>
    <t>Medium Risk</t>
  </si>
  <si>
    <t>High Risk</t>
  </si>
  <si>
    <t>Sites added at Surveillance:</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</si>
  <si>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</si>
  <si>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</si>
  <si>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</si>
  <si>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</si>
  <si>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</si>
  <si>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</si>
  <si>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</si>
  <si>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</si>
  <si>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</si>
  <si>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</si>
  <si>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</si>
  <si>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</si>
  <si>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</si>
  <si>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</si>
  <si>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</si>
  <si>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</si>
  <si>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</si>
  <si>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</si>
  <si>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</si>
  <si>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</si>
  <si>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</si>
  <si>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</si>
  <si>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Roundwood  (logs)</t>
  </si>
  <si>
    <t>W 1.1</t>
  </si>
  <si>
    <t>Abies grandis, Abies procera, Chamaecyparis lawsoniana, Larix kaempferi, Larix x eurolepis, Picea abies, Picea sitchensis, Pinus nigra, Pinus sylvestris,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 Salix spp. Ulmus spp.</t>
  </si>
  <si>
    <t>Fuel wood</t>
  </si>
  <si>
    <t xml:space="preserve">W 1.2 </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</si>
  <si>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</si>
  <si>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</si>
  <si>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</si>
  <si>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</si>
  <si>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</si>
  <si>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</si>
  <si>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</si>
  <si>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</si>
  <si>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</si>
  <si>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</si>
  <si>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</si>
  <si>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</si>
  <si>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</si>
  <si>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</si>
  <si>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</si>
  <si>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</si>
  <si>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</si>
  <si>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</si>
  <si>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</si>
  <si>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</si>
  <si>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</si>
  <si>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</si>
  <si>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</si>
  <si>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</si>
  <si>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</si>
  <si>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</si>
  <si>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</si>
  <si>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</si>
  <si>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</si>
  <si>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</si>
  <si>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</si>
  <si>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</si>
  <si>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</si>
  <si>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</si>
  <si>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</si>
  <si>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</si>
  <si>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</si>
  <si>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</si>
  <si>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</si>
  <si>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</si>
  <si>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</si>
  <si>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</si>
  <si>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</si>
  <si>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</si>
  <si>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</si>
  <si>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</si>
  <si>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</si>
  <si>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</si>
  <si>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</si>
  <si>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</si>
  <si>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</si>
  <si>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</si>
  <si>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</si>
  <si>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</si>
  <si>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</si>
  <si>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</si>
  <si>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</si>
  <si>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</si>
  <si>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</si>
  <si>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</si>
  <si>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</si>
  <si>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</si>
  <si>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</si>
  <si>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</si>
  <si>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</si>
  <si>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</si>
  <si>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</si>
  <si>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</si>
  <si>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</si>
  <si>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</si>
  <si>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</si>
  <si>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</si>
  <si>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</si>
  <si>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</si>
  <si>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</si>
  <si>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</si>
  <si>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</si>
  <si>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</si>
  <si>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</si>
  <si>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</si>
  <si>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</si>
  <si>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</si>
  <si>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</si>
  <si>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</si>
  <si>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</si>
  <si>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</si>
  <si>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</si>
  <si>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</si>
  <si>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</si>
  <si>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</si>
  <si>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</si>
  <si>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</si>
  <si>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</si>
  <si>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</si>
  <si>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</si>
  <si>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</si>
  <si>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</si>
  <si>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</si>
  <si>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</si>
  <si>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</si>
  <si>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</si>
  <si>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</si>
  <si>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</si>
  <si>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</si>
  <si>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</si>
  <si>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</si>
  <si>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</si>
  <si>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</si>
  <si>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</si>
  <si>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</si>
  <si>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</si>
  <si>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</si>
  <si>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</si>
  <si>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</si>
  <si>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</si>
  <si>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</si>
  <si>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</si>
  <si>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</si>
  <si>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</si>
  <si>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</si>
  <si>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</si>
  <si>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</si>
  <si>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</si>
  <si>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</si>
  <si>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RA 5/7/21: Revised 'Woodland Guidance: Contract Management' document dated and circulated May 2021 contains clear procedures for engaging and managing contractors, including the necessity for contracts, work instructions, certificates of competence, and monitoring.</t>
  </si>
  <si>
    <t>05.7.21</t>
  </si>
  <si>
    <r>
      <rPr>
        <b/>
        <sz val="11"/>
        <rFont val="Cambria"/>
        <family val="1"/>
      </rPr>
      <t>RA 5/7/21</t>
    </r>
    <r>
      <rPr>
        <sz val="11"/>
        <rFont val="Cambria"/>
        <family val="1"/>
      </rPr>
      <t>: The draft documentation has been revised. The "Shugborough Wood Pasturescape Development Plan Specification" requires a 20 year Plan of Operations.</t>
    </r>
  </si>
  <si>
    <t>RA 14/7/21: Evidence from Cotehele seen re rhodo control programme.</t>
  </si>
  <si>
    <t>30/7/21</t>
  </si>
  <si>
    <r>
      <rPr>
        <b/>
        <sz val="11"/>
        <rFont val="Cambria"/>
        <family val="1"/>
      </rPr>
      <t>08.03.2021</t>
    </r>
    <r>
      <rPr>
        <sz val="11"/>
        <rFont val="Cambria"/>
        <family val="1"/>
      </rPr>
      <t xml:space="preserve"> National Trust shared the new contractor management guidance document for all staff to follow as briefed on calls with rangers during the month of March. Additionally National Trust have secured support from the Woodland Trust to deliver contractor management training, staff inlcuding tree and woodland advisors will be attending theses courses from March 2020. 
</t>
    </r>
    <r>
      <rPr>
        <b/>
        <sz val="11"/>
        <rFont val="Cambria"/>
        <family val="1"/>
      </rPr>
      <t>RA 5/7/21</t>
    </r>
    <r>
      <rPr>
        <sz val="11"/>
        <rFont val="Cambria"/>
        <family val="1"/>
      </rPr>
      <t>: Revised 'Woodland Guidance: Contract Management' document dated and circulated May 2021 contains clear procedures for engaging and managing contractors, including the necessity for contracts, work instructions, certificates of competence, and monitoring.</t>
    </r>
  </si>
  <si>
    <r>
      <rPr>
        <b/>
        <sz val="11"/>
        <rFont val="Cambria"/>
        <family val="1"/>
      </rPr>
      <t>RA 5/7/21</t>
    </r>
    <r>
      <rPr>
        <sz val="11"/>
        <rFont val="Cambria"/>
        <family val="1"/>
      </rPr>
      <t xml:space="preserve">: Revised 'Woodland Guidance: Contract Management' document dated and circulated May 2021 contains reference to the FISA guidance on NT as Landowner.
</t>
    </r>
  </si>
  <si>
    <t>CARs from RA</t>
  </si>
  <si>
    <t>The scope of the owner’s/manager’s legal rights to manage the WMU and to harvest products and/or supply services from within the WMU shall be documented.</t>
  </si>
  <si>
    <t>UKWAS 1.1.3c)</t>
  </si>
  <si>
    <t>The list of sites relevant to the certified area has developed iteratively over many years and it is now clear that some areas that shouldn't be within the NT certification are included (i.e. where tenants have full management control, as noted at Golden Cap).</t>
  </si>
  <si>
    <t>NT tree and woodland advisory team will review list of certified sites and ensure they meet appropriate criteria for inclusion.</t>
  </si>
  <si>
    <t xml:space="preserve">Minchinhampton is unusual as the only works planned of any kind are for Ash Dieback (ADB), and all of these are tree safety works in 2021 (some completed and seen, others scheduled for this autumn). The Plan of Operations shows no works in years 2-5, nor any works in years 6-10. There is no column showing years 11-20, but there are no works planned at present.
There is a risk of non-compliance by having no clear plans for years 11-20. Note that this was also raised as Obs 2020.03. </t>
  </si>
  <si>
    <t xml:space="preserve">At Holnicote, monitoring plans do not accurately reflect the stated objectives. Of the 9 objectives in section 2.2 Management Objectives, only 7 are recorded in section 8. Monitoring. </t>
  </si>
  <si>
    <t>UKWAS 2.2.1n</t>
  </si>
  <si>
    <t>Clear guidance has not been available to NT teams on ensuring monitoring appropriately reflects objectives.</t>
  </si>
  <si>
    <t>Guidance on management planning in line with UKWAS standard will be issued. The management plan for Holnicot will be updated</t>
  </si>
  <si>
    <t>UKWAS 2.15.2</t>
  </si>
  <si>
    <t>As above - clear guidance has not been available to ensure that the learning from previous monitoring has been documented appropriately when creating new plans. As noted, there is good evidence of monitoring itself in many places but not this specific reference in new plans.</t>
  </si>
  <si>
    <t>As above - new guidance will be issued setting out the need to document monitoring during plan creation including specific reference to setion 3 in the template</t>
  </si>
  <si>
    <t>UKWAS 2.2.1e</t>
  </si>
  <si>
    <t>As above - clear guidance has not been available to ensure that the vision, objectives and strategy are aligned during plan creation.</t>
  </si>
  <si>
    <t>As above - new guidance will be issued settign out the need to ensure objectives and strategy will deliver the vision. The plan at Holnicot will be updated</t>
  </si>
  <si>
    <t>Valentins Kuksinovs and Andrew Grundy</t>
  </si>
  <si>
    <t>RA Hybrid Audit</t>
  </si>
  <si>
    <r>
      <t xml:space="preserve">Robin Walter - Audit Team Leader, </t>
    </r>
    <r>
      <rPr>
        <sz val="11"/>
        <rFont val="Cambria"/>
        <family val="1"/>
      </rPr>
      <t>Nicola Brennan – Auditor in training, Pablo Orpez – Auditor in training</t>
    </r>
    <r>
      <rPr>
        <i/>
        <sz val="11"/>
        <rFont val="Cambria"/>
        <family val="1"/>
      </rPr>
      <t xml:space="preserve"> </t>
    </r>
  </si>
  <si>
    <t>5 - 15/7/21</t>
  </si>
  <si>
    <t>5th - 15th July 2021 (Hybrid Audit)</t>
  </si>
  <si>
    <t>RA: This has been superseded by Obs 2021.02</t>
  </si>
  <si>
    <t>Much of NT's land is managed by tenant farmers, and these tenancies sometimes have woods. Where NT have retained management of the woods, they are in the certificate; where the tenant has management, the woods are not normally in the certificate. At Golden Cap it was noted that one small wood in the certificate (cpt 5a) was in fact managed by a tenant with an Agricultural Holdings Act agreement. NT need to identify such woods and either remove them from the certificate, or ensure they obtain legal rights to manage.</t>
  </si>
  <si>
    <t>The manager shall make plans to monitor against the objectives</t>
  </si>
  <si>
    <t>The owner/manager shall take monitoring findings into account, particularly during revision of the management planning documentation, and if necessary shall revise management objectives, verifiable targets and/or management activities.</t>
  </si>
  <si>
    <t>The manager shall ensure there are specific measures to maintain and where possible enhance woods of high conservation value.</t>
  </si>
  <si>
    <t>180,000 volunteer hours + over 200 contractors</t>
  </si>
  <si>
    <t>3) Pablo Orpez (Auditor candidate) BSc in Forestry Engineering and MSc in Soil Sciences and Advanced Forest Engineering. With experience in Forest management, Pablo is currently working for Soil Association as COC auditor and Certification Officer and being trained in FM.</t>
  </si>
  <si>
    <t>Andy Grundy</t>
  </si>
  <si>
    <t>27-29/07/22 and 2-5/8/22</t>
  </si>
  <si>
    <t xml:space="preserve">PECF added 2020 to existing FSC FM accredidation. </t>
  </si>
  <si>
    <t>CARs from S1</t>
  </si>
  <si>
    <r>
      <t xml:space="preserve">In Northern Ireland at </t>
    </r>
    <r>
      <rPr>
        <b/>
        <sz val="11"/>
        <rFont val="Cambria"/>
        <family val="1"/>
        <scheme val="major"/>
      </rPr>
      <t>Crom</t>
    </r>
    <r>
      <rPr>
        <sz val="11"/>
        <rFont val="Cambria"/>
        <family val="1"/>
        <scheme val="major"/>
      </rPr>
      <t xml:space="preserve"> and </t>
    </r>
    <r>
      <rPr>
        <b/>
        <sz val="11"/>
        <rFont val="Cambria"/>
        <family val="1"/>
        <scheme val="major"/>
      </rPr>
      <t>Mount Stewart</t>
    </r>
    <r>
      <rPr>
        <sz val="11"/>
        <rFont val="Cambria"/>
        <family val="1"/>
        <scheme val="major"/>
      </rPr>
      <t xml:space="preserve"> there were no felling licences covering works in the management plan (only for ADB works). They justified this (at Mount Stewart) by claiming that 'direct felling outside of excluded items (Tree Safety, Trees &lt;15cm as coppice/underwood, Trees &lt;10cm to improve growth of other trees and ring barking for standing deadwood creation) did not exceed the volume of 5m3 per quarter'.  Crom took a similar approach. As their felling programmes proceed, they intend to apply for felling licences. Observations on both sites indicate that NT are probably within the 5m3 allowance, but there is clearly a risk of exceeding this. </t>
    </r>
  </si>
  <si>
    <t>UKWAS 1.1.3d</t>
  </si>
  <si>
    <t>S1 27/7/22 : Golden Cap has had its management plan revised to excise Cpt 5a, new plan and maps seen. NT's right to manage or not has been clarified.
As a result of this CAR, NT checked their schedule of certified woodland areas against their Basic Payment Scheme areas in 3 of their 6 regions. A further 6 woods were found to be in AHA tenancies and were duly removed from the certificate (see bottom of A7 tab). NT have arranged with SA to check the 3 other regions by the next audit in 2023.</t>
  </si>
  <si>
    <t xml:space="preserve">S1 27/7/22 : New Plan of Operations for Minchinhampton includes columns for years 1-5, 6-10 and 11-20. Works include Tree Safety Management, Ash Dieback inspections and remedial works, responding to fly tipping, access works. </t>
  </si>
  <si>
    <t>S1 27/7/22 : Revised Management Plan now includes 11 items to monitor, covering all 9 management objectives.</t>
  </si>
  <si>
    <t xml:space="preserve">S1 27/7/22 : Evidence provided of taking monitoring into account during plan revision. Eg. Sheringham Park took note of biological surveys (especially bryophytes and flora) during plan revision in 2022. Plans for Colin Glen and Minnowburn were revised in 2019 as part of the Belfast Plan, with evidence of discussions between NT Wildlife Advisor, NT staff and a Woodland Trust consultant who was contracted to prepare the plan. The new management plans for Crom and Castle Coole specifically review achievements of the previous plans.
NT have also instituted 'High Nature Status for Woodland' as a means of monitoring woodland condition. The aim is for 50% of NT land to to meet this high status by 2025. </t>
  </si>
  <si>
    <t>S1 27/7/22 : Revised Management Plan now includes 11 items in section 6 'Management Strategy', covering all 9 management objectives.</t>
  </si>
  <si>
    <t>(27/7/22) Opening Meeting at Sheringham Park, with Senior National Consultant – Trees and Woodland, South-East Woodland Advisor, Countryside Manager.</t>
  </si>
  <si>
    <t>(27/7/22) Audit: Review of documentation, closure of 2021 CARs, staff interviews</t>
  </si>
  <si>
    <t>(27/7/22) Site visit Sheringham Park</t>
  </si>
  <si>
    <t>(28/7/22) Site visit Blickling Estate</t>
  </si>
  <si>
    <t>(29/7/22) Site visit Felbrigg Estate and West Runton</t>
  </si>
  <si>
    <t>(2/8/22) Site visit Mount Stewart</t>
  </si>
  <si>
    <t>(3/8/22) Site visit Crom and Castle Coole</t>
  </si>
  <si>
    <t>(4/8/22) Site visit Colin Glen and Minnowburn</t>
  </si>
  <si>
    <t>(5/8/22) Closing meeting with Head of Trees &amp; Woodland</t>
  </si>
  <si>
    <r>
      <t xml:space="preserve">Any deviation from the audit plan and their reasons? </t>
    </r>
    <r>
      <rPr>
        <sz val="11"/>
        <color indexed="12"/>
        <rFont val="Cambria"/>
        <family val="1"/>
      </rPr>
      <t>N</t>
    </r>
    <r>
      <rPr>
        <sz val="11"/>
        <rFont val="Cambria"/>
        <family val="1"/>
      </rPr>
      <t xml:space="preserve"> If Y describe issues below):</t>
    </r>
  </si>
  <si>
    <r>
      <t xml:space="preserve">Any significant issues impacting on the audit programme </t>
    </r>
    <r>
      <rPr>
        <sz val="11"/>
        <color indexed="12"/>
        <rFont val="Cambria"/>
        <family val="1"/>
      </rPr>
      <t>N</t>
    </r>
    <r>
      <rPr>
        <sz val="11"/>
        <rFont val="Cambria"/>
        <family val="1"/>
      </rPr>
      <t xml:space="preserve"> (If Y describe issues below):</t>
    </r>
  </si>
  <si>
    <t>RW 10 days</t>
  </si>
  <si>
    <t>1 and 4</t>
  </si>
  <si>
    <t xml:space="preserve">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</si>
  <si>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128 consultees were contacted</t>
  </si>
  <si>
    <t>The deadline for consultation feedback responses ended 26/04/2022.</t>
  </si>
  <si>
    <t>0 visits/interviews were held by phone/in person during audit</t>
  </si>
  <si>
    <r>
      <t xml:space="preserve">(27/7/22) Site visit </t>
    </r>
    <r>
      <rPr>
        <b/>
        <sz val="11"/>
        <rFont val="Cambria"/>
        <family val="1"/>
        <scheme val="major"/>
      </rPr>
      <t>Sheringham Park</t>
    </r>
    <r>
      <rPr>
        <sz val="11"/>
        <rFont val="Cambria"/>
        <family val="1"/>
        <scheme val="major"/>
      </rPr>
      <t xml:space="preserve"> - document review with managers; site visits to Cpt 5 for recent small clearfell of diseased ash by road, ASNW management, and rhododendron clearance; Cpt 2 for rhododendron clearance; Cpt 6 for mountain-bike trail management; Cpt 12 for PAWS management.</t>
    </r>
  </si>
  <si>
    <r>
      <t xml:space="preserve">(28/7/22) Site visit </t>
    </r>
    <r>
      <rPr>
        <b/>
        <sz val="11"/>
        <rFont val="Cambria"/>
        <family val="1"/>
        <scheme val="major"/>
      </rPr>
      <t>Blickling Estate</t>
    </r>
    <r>
      <rPr>
        <sz val="11"/>
        <rFont val="Cambria"/>
        <family val="1"/>
        <scheme val="major"/>
      </rPr>
      <t xml:space="preserve"> - document review with managers; site visits to Cpt 214 for ancient tree and grazing mgt; Cpt 205a for ancient tree and visitor mgt; Cpt 20b for PAWS mgt; Cpt 216 for tree safety mgt; Cpt 10 for ASNW mgt; Cpt 6 for game mgt with pheasant pen; Cpt 4b for PAWS mgt with recent conifer thin.</t>
    </r>
  </si>
  <si>
    <r>
      <t xml:space="preserve">(29/7/22) Site visit </t>
    </r>
    <r>
      <rPr>
        <b/>
        <sz val="11"/>
        <rFont val="Cambria"/>
        <family val="1"/>
        <scheme val="major"/>
      </rPr>
      <t>Felbrigg Estate</t>
    </r>
    <r>
      <rPr>
        <sz val="11"/>
        <rFont val="Cambria"/>
        <family val="1"/>
        <scheme val="major"/>
      </rPr>
      <t xml:space="preserve"> and </t>
    </r>
    <r>
      <rPr>
        <b/>
        <sz val="11"/>
        <rFont val="Cambria"/>
        <family val="1"/>
        <scheme val="major"/>
      </rPr>
      <t>West Runton</t>
    </r>
    <r>
      <rPr>
        <sz val="11"/>
        <rFont val="Cambria"/>
        <family val="1"/>
        <scheme val="major"/>
      </rPr>
      <t xml:space="preserve"> - document review with managers; site visits at Felbrigg to Cpt 2 for ride widening and deer mgt; Cpt 10 for recent thin to favour native MB and deadwood mgt; Cpt 6b for veteran beech mgt and deer exclosure; Cpt 7 for heathland restoration. Site visits at West Runton to Cpt 409 'Canadas' for conversion of conifer high forest to MB coppice on PAWS; Cpt 402 'Stone Hill' for heathland restoration.</t>
    </r>
  </si>
  <si>
    <r>
      <t xml:space="preserve">(2/8/22) Site visit </t>
    </r>
    <r>
      <rPr>
        <b/>
        <sz val="11"/>
        <rFont val="Cambria"/>
        <family val="1"/>
        <scheme val="major"/>
      </rPr>
      <t xml:space="preserve">Mount Stewart </t>
    </r>
    <r>
      <rPr>
        <sz val="11"/>
        <rFont val="Cambria"/>
        <family val="1"/>
        <scheme val="major"/>
      </rPr>
      <t>- document review with managers; site visits to Cpt 104 for outdoor play area and rhodo clearance; Cpt 104a for recent planting of MB; Cpt 103c for regeneration after windblow and deer control; Cpt 103b for thin of MB planted 2000; 103a for recent planting but more exposed; Cpt 103 for invasive species clearance in mature MB with MB regeneration; Cpt 105b for rhodo clearance and sycamore stump treatment; Cpt 107 for tree surgery on mature beech over the road, with ring-barking of sycamore to release beech regen; Cpt 107a to see leaky dam on stream; Cpt 105 to see a more structured natural play area.</t>
    </r>
  </si>
  <si>
    <r>
      <t xml:space="preserve">(3/8/22) Site visit </t>
    </r>
    <r>
      <rPr>
        <b/>
        <sz val="11"/>
        <rFont val="Cambria"/>
        <family val="1"/>
        <scheme val="major"/>
      </rPr>
      <t xml:space="preserve">Crom </t>
    </r>
    <r>
      <rPr>
        <sz val="11"/>
        <rFont val="Cambria"/>
        <family val="1"/>
        <scheme val="major"/>
      </rPr>
      <t xml:space="preserve">and </t>
    </r>
    <r>
      <rPr>
        <b/>
        <sz val="11"/>
        <rFont val="Cambria"/>
        <family val="1"/>
        <scheme val="major"/>
      </rPr>
      <t>Castle Coole</t>
    </r>
    <r>
      <rPr>
        <sz val="11"/>
        <rFont val="Cambria"/>
        <family val="1"/>
        <scheme val="major"/>
      </rPr>
      <t xml:space="preserve"> - document review with managers; site visits to Crom Cpt 8a to see resurfaced path, ash dieback works and minimal intervention stand of oak; Cpt 5b to see 'Restored Ancient Woodland Site' (RAWS); Cpt 5a to see PAWS restoration. Then Castle Coole Cpt 10b to see PAWS restoration; Cpt 9b to see rhodo control; Cpt 12 to see beech high forest and the park edge mgt; Cpt 4 to see wet woodland mgt round the lake; Cpt 3 to see ASNW mgt with minimal intervention.</t>
    </r>
  </si>
  <si>
    <r>
      <t xml:space="preserve">(4/8/22) Site visit </t>
    </r>
    <r>
      <rPr>
        <b/>
        <sz val="11"/>
        <rFont val="Cambria"/>
        <family val="1"/>
        <scheme val="major"/>
      </rPr>
      <t>Colin Glen</t>
    </r>
    <r>
      <rPr>
        <sz val="11"/>
        <rFont val="Cambria"/>
        <family val="1"/>
        <scheme val="major"/>
      </rPr>
      <t xml:space="preserve"> and </t>
    </r>
    <r>
      <rPr>
        <b/>
        <sz val="11"/>
        <rFont val="Cambria"/>
        <family val="1"/>
        <scheme val="major"/>
      </rPr>
      <t>Minnowburn</t>
    </r>
    <r>
      <rPr>
        <sz val="11"/>
        <rFont val="Cambria"/>
        <family val="1"/>
        <scheme val="major"/>
      </rPr>
      <t xml:space="preserve"> - document review with managers; site visits to Colin Glen Cpt 2 to see access maintenance, ash dieback management and natural regen of MB; Cpt 3 to see access mgt, anti-social behaviour mgt, minimal intervention. Site visits at Minnowburn Cpt 5 to see mature beech in ASNW with windblown trees and natural regen; Cpt 7 for MB planted 2011 now due for thinning; Cpt 4a for stand planted 1995 thinned to favour oak; Cpt 4b to see oak restock with plant material from local 'Belvoir Oaks', thought to be of ancient origin; Cpt 2 for tinning of larch to favour beech; Cpt 1 for more beatup with Belvoir Oaks.</t>
    </r>
  </si>
  <si>
    <t>At RA in 2021 NT received a CAR for having a woodland in their certified area over which they did not have management control as it was in a farm tenancy. As a result of this CAR, NT checked their schedule of certified woodland areas against their Basic Payment Scheme areas in 3 of their 6 regions. A further 6 woods were found to be in AHA tenancies and were duly removed from the certificate (see bottom of A7 tab). NT have arranged with SA to check the 3 other regions by the next audit in 2023.</t>
  </si>
  <si>
    <t>SECTION A: PEFC™ TRADEMARK REQUIREMENTS 
PEFC International Standard PEFC ST 2001:2020</t>
  </si>
  <si>
    <t>NT staff showed good knowledge of codes of practice and good practice guidelines. There was also abundant evidence on site of this being applied. Training records showed awareness of new guidance, including tree safety management and internal timber use.
In May 2022 NT published a new Woodland Management Policy document accompanied by UKWAS guidance, giving comprehensive guidance on best practice for NT managers. This was disseminated to staff by webinar 30/6/22, blogs, newsletters and Regional Tree &amp; Woods Advisors.</t>
  </si>
  <si>
    <t>Despite long term unchallenged use, some anomalies of ownership do arise and there is a process for checking this each year. The NT Agricultural Grants consultant states: "The Trust have to check their RPA and Welsh Government parcels and land covers every year as part of the annual data collection exercise". This happens in March and any anomalies of ownership are reconciled.</t>
  </si>
  <si>
    <r>
      <t xml:space="preserve">Long term unchallenged use.  Maps seen showing legal boundaries seen for all sites audited. Much of NT's land is managed by tenant farmers, and these tenancies sometimes have woods. Where NT have retained management of the woods, they are in the certificate; where the tenant has management, the woods are not normally in the certificate. At </t>
    </r>
    <r>
      <rPr>
        <b/>
        <sz val="10"/>
        <rFont val="Cambria"/>
        <family val="1"/>
        <scheme val="major"/>
      </rPr>
      <t>Golden Cap</t>
    </r>
    <r>
      <rPr>
        <sz val="10"/>
        <rFont val="Cambria"/>
        <family val="1"/>
        <scheme val="major"/>
      </rPr>
      <t xml:space="preserve"> it was noted that one small wood in the certificate (cpt 5a) was in fact managed by a tenant with an Agricultural Holdings Act agreement. NT need to identify such woods and either remove them from the certificate, or ensure they obtain legal rights to manage.</t>
    </r>
  </si>
  <si>
    <r>
      <rPr>
        <b/>
        <sz val="10"/>
        <rFont val="Cambria"/>
        <family val="1"/>
        <scheme val="major"/>
      </rPr>
      <t>Golden Cap</t>
    </r>
    <r>
      <rPr>
        <sz val="10"/>
        <rFont val="Cambria"/>
        <family val="1"/>
        <scheme val="major"/>
      </rPr>
      <t xml:space="preserve"> has had its management plan revised to excise Cpt 5a, new plan and maps seen. NT's right to manage or not has been clarified.
As a result of this CAR, NT checked their schedule of certified woodland areas against their Basic Payment Scheme areas in 3 of their 6 regions. A further 6 woods were found to be in AHA tenancies and were duly removed from the certificate (see bottom of A7 tab). NT have arranged with SA to check the 3 other regions by the next audit in 2023.</t>
    </r>
  </si>
  <si>
    <r>
      <t xml:space="preserve">Felling licence seen for </t>
    </r>
    <r>
      <rPr>
        <b/>
        <sz val="10"/>
        <rFont val="Cambria"/>
        <family val="1"/>
        <scheme val="major"/>
      </rPr>
      <t>Sheringham Park</t>
    </r>
    <r>
      <rPr>
        <sz val="10"/>
        <rFont val="Cambria"/>
        <family val="1"/>
        <scheme val="major"/>
      </rPr>
      <t xml:space="preserve"> (7/1/21) to cover small clearfell of ash by road. The previous plan and licence ended in 2021 and the new plan and licence are awaiting approval. Felling licence also seen for </t>
    </r>
    <r>
      <rPr>
        <b/>
        <sz val="10"/>
        <rFont val="Cambria"/>
        <family val="1"/>
        <scheme val="major"/>
      </rPr>
      <t>Felbrigg</t>
    </r>
    <r>
      <rPr>
        <sz val="10"/>
        <rFont val="Cambria"/>
        <family val="1"/>
        <scheme val="major"/>
      </rPr>
      <t xml:space="preserve"> and </t>
    </r>
    <r>
      <rPr>
        <b/>
        <sz val="10"/>
        <rFont val="Cambria"/>
        <family val="1"/>
        <scheme val="major"/>
      </rPr>
      <t>West Runton</t>
    </r>
    <r>
      <rPr>
        <sz val="10"/>
        <rFont val="Cambria"/>
        <family val="1"/>
        <scheme val="major"/>
      </rPr>
      <t xml:space="preserve"> (27/8/20), and </t>
    </r>
    <r>
      <rPr>
        <b/>
        <sz val="10"/>
        <rFont val="Cambria"/>
        <family val="1"/>
        <scheme val="major"/>
      </rPr>
      <t>Blickling</t>
    </r>
    <r>
      <rPr>
        <sz val="10"/>
        <rFont val="Cambria"/>
        <family val="1"/>
        <scheme val="major"/>
      </rPr>
      <t xml:space="preserve"> (26/1/20). At </t>
    </r>
    <r>
      <rPr>
        <b/>
        <sz val="10"/>
        <rFont val="Cambria"/>
        <family val="1"/>
        <scheme val="major"/>
      </rPr>
      <t>Crom</t>
    </r>
    <r>
      <rPr>
        <sz val="10"/>
        <rFont val="Cambria"/>
        <family val="1"/>
        <scheme val="major"/>
      </rPr>
      <t xml:space="preserve"> they got a felling licence 5/11/21 just for ash dieback works.
However, in Northern Ireland at </t>
    </r>
    <r>
      <rPr>
        <b/>
        <sz val="10"/>
        <rFont val="Cambria"/>
        <family val="1"/>
        <scheme val="major"/>
      </rPr>
      <t>Crom</t>
    </r>
    <r>
      <rPr>
        <sz val="10"/>
        <rFont val="Cambria"/>
        <family val="1"/>
        <scheme val="major"/>
      </rPr>
      <t xml:space="preserve"> and </t>
    </r>
    <r>
      <rPr>
        <b/>
        <sz val="10"/>
        <rFont val="Cambria"/>
        <family val="1"/>
        <scheme val="major"/>
      </rPr>
      <t>Mount Stewart</t>
    </r>
    <r>
      <rPr>
        <sz val="10"/>
        <rFont val="Cambria"/>
        <family val="1"/>
        <scheme val="major"/>
      </rPr>
      <t xml:space="preserve"> there were no felling licences covering works in the management plan (only for ADB works). They justified this (at Mount Stewart) by claiming that 'direct felling outside of excluded items (Tree Safety, Trees &lt;15cm as coppice/underwood, Trees &lt;10cm to improve growth of other trees and ring barking for standing deadwood creation) did not exceed the volume of 5m3 per quarter'.  Crom took a similar approach. As their felling programmes proceed, they intend to apply for felling licences. Observations on both sites indicate that NT are probably within the 5m3 allowance, but there is clearly a risk of exceeding this. </t>
    </r>
  </si>
  <si>
    <t>Obs 2022.01</t>
  </si>
  <si>
    <t>No such payment of charges. However, the NT Agricultural Grants consultant states that NT does have to pay back woodland grants each year, 'usually down to trivial land cover mapping anomalies which are found to be incompatible with the options entered into'.</t>
  </si>
  <si>
    <t>No evidence of disputes over tenure claims and use rights.</t>
  </si>
  <si>
    <t>In May 2022 NT published a new Woodland Management Policy document accompanied by UKWAS guidance, giving comprehensive guidance on best practice for NT managers. This was disseminated to staff by webinar, blogs, newsletters and Regional Tree &amp; Woods Advisors.</t>
  </si>
  <si>
    <t>No change from S1</t>
  </si>
  <si>
    <t xml:space="preserve">UKTR regulations followed. Also, the new draft NT 'Sustainable Sourcing Standard' recommends sourcing timber from NT sites, 'Grown in Britain' and certified wood. </t>
  </si>
  <si>
    <r>
      <t xml:space="preserve">At </t>
    </r>
    <r>
      <rPr>
        <b/>
        <sz val="10"/>
        <rFont val="Cambria"/>
        <family val="1"/>
        <scheme val="major"/>
      </rPr>
      <t xml:space="preserve">Sheringham Park, </t>
    </r>
    <r>
      <rPr>
        <sz val="10"/>
        <rFont val="Cambria"/>
        <family val="1"/>
        <scheme val="major"/>
      </rPr>
      <t xml:space="preserve">Mountain bike activity is popular on the adjacent FE site (leased from NT) and there is also some on NT land. Site managers have dealt with this sympathetically through dialogue with bikers, forming a volunteer group to manage agreed tracks, talk about responsible use and fill in unauthorised digging. Site visit confirmed minimal disturbance. At </t>
    </r>
    <r>
      <rPr>
        <b/>
        <sz val="10"/>
        <rFont val="Cambria"/>
        <family val="1"/>
        <scheme val="major"/>
      </rPr>
      <t>Felbrigg</t>
    </r>
    <r>
      <rPr>
        <sz val="10"/>
        <rFont val="Cambria"/>
        <family val="1"/>
        <scheme val="major"/>
      </rPr>
      <t xml:space="preserve"> NT collaborated with the local authority to install CCTV cameras, leading to a successful prosecution for fly-tipping.  At </t>
    </r>
    <r>
      <rPr>
        <b/>
        <sz val="10"/>
        <rFont val="Cambria"/>
        <family val="1"/>
        <scheme val="major"/>
      </rPr>
      <t>Minnowburn</t>
    </r>
    <r>
      <rPr>
        <sz val="10"/>
        <rFont val="Cambria"/>
        <family val="1"/>
        <scheme val="major"/>
      </rPr>
      <t xml:space="preserve"> and </t>
    </r>
    <r>
      <rPr>
        <b/>
        <sz val="10"/>
        <rFont val="Cambria"/>
        <family val="1"/>
        <scheme val="major"/>
      </rPr>
      <t>Colin Glen</t>
    </r>
    <r>
      <rPr>
        <sz val="10"/>
        <rFont val="Cambria"/>
        <family val="1"/>
        <scheme val="major"/>
      </rPr>
      <t xml:space="preserve"> the rangers use the NT Incident Reporting System for recording illegal fly-tipping. NIEA also have a hotline. The rangers also use their own social media group to report activities.</t>
    </r>
  </si>
  <si>
    <t>Revised Management Plan now includes 11 items in section 6 'Management Strategy', covering all 9 management objectives. Plans inspected this year were compliant.</t>
  </si>
  <si>
    <t>New Plan of Operations for Minchinhampton includes columns for years 1-5, 6-10 and 11-20. Works include Tree Safety Management, Ash Dieback inspections and remedial works, responding to fly tipping, access works. Plans inspected this year were compliant.</t>
  </si>
  <si>
    <t>Revised Management Plan now includes 11 items to monitor, covering all 9 management objectives. Plans inspected this year were compliant.</t>
  </si>
  <si>
    <t>2.15.3 Monitoring findings, or summaries thereof, shall be made publicly available upon request.
Verifiers: 
• Written or verbal evidence of responses to requests.</t>
  </si>
  <si>
    <t xml:space="preserve">National Trusts Integrated Pest Management Guidance (revised June 2021) along with IPM decision recording sheet completed for any new chemical per activity per site, ensure the chemical usage is minimised in accordance with the scale and potential damage at each site. Spot treatment and eco plugs are dominantly used to avoid leakage on non-target areas. Alternative non chemical methods are employed such as bruising on the bracken at Ebworth site. Glyphosate is the main and only chemical used across most certified sites if at all, and observations indicate that there has been no overuse of herbicides. At Holnicote  Glyphosate has been used to control invasive cherry laurel with targeted spotting on cut plants to prevent regrowth and maintain ecological value of the woodland. 
</t>
  </si>
  <si>
    <t xml:space="preserve">Only Glyphosate used in 2021 for which appropriate ESRA is in use. In June 2020 there was Emergency authorisation for use of Asulam (not prohibited) on bracken however there is no intention to repeat this and bruising is favoured. </t>
  </si>
  <si>
    <r>
      <t>Felbrigg:</t>
    </r>
    <r>
      <rPr>
        <sz val="10"/>
        <rFont val="Cambria"/>
        <family val="1"/>
        <scheme val="major"/>
      </rPr>
      <t xml:space="preserve"> Mgt Plan 2020 identifies SSSI in various compartments, including Great Wood and the Park.</t>
    </r>
    <r>
      <rPr>
        <b/>
        <sz val="10"/>
        <rFont val="Cambria"/>
        <family val="1"/>
        <scheme val="major"/>
      </rPr>
      <t xml:space="preserve"> Crom: </t>
    </r>
    <r>
      <rPr>
        <sz val="10"/>
        <rFont val="Cambria"/>
        <family val="1"/>
        <scheme val="major"/>
      </rPr>
      <t>The mgt plan lists designations for all compartments in Annex 2, including ASSI, SAC, SPA, ASNW, PAWS.</t>
    </r>
    <r>
      <rPr>
        <b/>
        <sz val="10"/>
        <rFont val="Cambria"/>
        <family val="1"/>
        <scheme val="major"/>
      </rPr>
      <t xml:space="preserve"> </t>
    </r>
    <r>
      <rPr>
        <sz val="10"/>
        <rFont val="Cambria"/>
        <family val="1"/>
        <scheme val="major"/>
      </rPr>
      <t xml:space="preserve">Cpts are also mapped. At </t>
    </r>
    <r>
      <rPr>
        <b/>
        <sz val="10"/>
        <rFont val="Cambria"/>
        <family val="1"/>
        <scheme val="major"/>
      </rPr>
      <t>Castle Coole</t>
    </r>
    <r>
      <rPr>
        <sz val="10"/>
        <rFont val="Cambria"/>
        <family val="1"/>
        <scheme val="major"/>
      </rPr>
      <t xml:space="preserve"> the ASSI is identified and mapped.</t>
    </r>
  </si>
  <si>
    <r>
      <t>Felbrigg:</t>
    </r>
    <r>
      <rPr>
        <sz val="10"/>
        <rFont val="Cambria"/>
        <family val="1"/>
        <scheme val="major"/>
      </rPr>
      <t xml:space="preserve"> Mgt Plan objective 3 states "Manage the retained woodland / coppice areas primarily for wildlife and nature."</t>
    </r>
    <r>
      <rPr>
        <b/>
        <sz val="10"/>
        <rFont val="Cambria"/>
        <family val="1"/>
        <scheme val="major"/>
      </rPr>
      <t xml:space="preserve"> </t>
    </r>
    <r>
      <rPr>
        <sz val="10"/>
        <rFont val="Cambria"/>
        <family val="1"/>
        <scheme val="major"/>
      </rPr>
      <t>The SSSI is notified for lichens, fungi and deadwood invertebrates, all associated with the ancient trees, and these are the primary focus of conservation and management.</t>
    </r>
    <r>
      <rPr>
        <b/>
        <sz val="10"/>
        <rFont val="Cambria"/>
        <family val="1"/>
        <scheme val="major"/>
      </rPr>
      <t xml:space="preserve"> Crom</t>
    </r>
    <r>
      <rPr>
        <sz val="10"/>
        <rFont val="Cambria"/>
        <family val="1"/>
        <scheme val="major"/>
      </rPr>
      <t xml:space="preserve"> and </t>
    </r>
    <r>
      <rPr>
        <b/>
        <sz val="10"/>
        <rFont val="Cambria"/>
        <family val="1"/>
        <scheme val="major"/>
      </rPr>
      <t>Castle Coole</t>
    </r>
    <r>
      <rPr>
        <sz val="10"/>
        <rFont val="Cambria"/>
        <family val="1"/>
        <scheme val="major"/>
      </rPr>
      <t>: Both mgt strategies in section 6 state: "Ensure the favourable condition of the (ASNW/PAWS) woodlands, including specific ecological requirements related to ASSI/SAC designations / Priority Habitat woodlands, fundamentally through the removal of damaging exotics, control of damaging fauna, and by securing locally native species." The Crom plan has an impressive spreadsheet of actions based on features for the whole Crom estate, including the woodlands.</t>
    </r>
  </si>
  <si>
    <r>
      <t>Felbrigg:</t>
    </r>
    <r>
      <rPr>
        <sz val="10"/>
        <rFont val="Cambria"/>
        <family val="1"/>
        <scheme val="major"/>
      </rPr>
      <t xml:space="preserve"> Both Natural England (NE) and Forestry England (FE) were consulted on the plan, email seen dated 16/1/20.</t>
    </r>
    <r>
      <rPr>
        <b/>
        <sz val="10"/>
        <rFont val="Cambria"/>
        <family val="1"/>
        <scheme val="major"/>
      </rPr>
      <t xml:space="preserve">  Crom</t>
    </r>
    <r>
      <rPr>
        <sz val="10"/>
        <rFont val="Cambria"/>
        <family val="1"/>
        <scheme val="major"/>
      </rPr>
      <t>: NT sent email 13/4/22 to DAERA regarding the mgt plan for Crom, but received no reply.</t>
    </r>
  </si>
  <si>
    <r>
      <t>Felbrigg:</t>
    </r>
    <r>
      <rPr>
        <sz val="10"/>
        <rFont val="Cambria"/>
        <family val="1"/>
        <scheme val="major"/>
      </rPr>
      <t xml:space="preserve"> Both Natural England (NE) and Forestry England (FE) were consulted on the plan, email seen dated 16/1/20. Mgt Plan 2020 identifies SSSI in various compartments, including Great Wood and the Park.</t>
    </r>
    <r>
      <rPr>
        <b/>
        <sz val="10"/>
        <rFont val="Cambria"/>
        <family val="1"/>
        <scheme val="major"/>
      </rPr>
      <t xml:space="preserve">  Crom: </t>
    </r>
    <r>
      <rPr>
        <sz val="10"/>
        <rFont val="Cambria"/>
        <family val="1"/>
        <scheme val="major"/>
      </rPr>
      <t>NT sent email 13/4/22 to DAERA regarding the mgt plan for Crom, but received no reply.</t>
    </r>
  </si>
  <si>
    <t>Rare species of Sorbus were the subject of focused conservation efforts at both Watersmeet and Leigh Woods.  At Holnicote they have agreed with Natural England to reintroduce beavers. Licence seen dated 26/10/19.</t>
  </si>
  <si>
    <r>
      <t>Felbrigg:</t>
    </r>
    <r>
      <rPr>
        <sz val="10"/>
        <rFont val="Cambria"/>
        <family val="1"/>
        <scheme val="major"/>
      </rPr>
      <t xml:space="preserve"> The ancient beech are considered priority species and habitat and Mgt Plan objective 6 states "Manage veteran trees, of all species, to prolong their life and enhance survival of their associated species." Great care had been taken to conserve these beech trees, with tree surgery used to reduce sail area and prevent windblow.</t>
    </r>
  </si>
  <si>
    <r>
      <t xml:space="preserve">All sites with ASNW have identified their stands. Eg. </t>
    </r>
    <r>
      <rPr>
        <b/>
        <sz val="10"/>
        <rFont val="Cambria"/>
        <family val="1"/>
        <scheme val="major"/>
      </rPr>
      <t xml:space="preserve">Blickling </t>
    </r>
    <r>
      <rPr>
        <sz val="10"/>
        <rFont val="Cambria"/>
        <family val="1"/>
        <scheme val="major"/>
      </rPr>
      <t xml:space="preserve">and </t>
    </r>
    <r>
      <rPr>
        <b/>
        <sz val="10"/>
        <rFont val="Cambria"/>
        <family val="1"/>
        <scheme val="major"/>
      </rPr>
      <t>Colin Glen:</t>
    </r>
    <r>
      <rPr>
        <sz val="10"/>
        <rFont val="Cambria"/>
        <family val="1"/>
        <scheme val="major"/>
      </rPr>
      <t xml:space="preserve"> ASNW is identified in mgt plan and on maps. </t>
    </r>
  </si>
  <si>
    <r>
      <t xml:space="preserve">All sites with ASNW aim to maintain and enhance. At </t>
    </r>
    <r>
      <rPr>
        <b/>
        <sz val="10"/>
        <rFont val="Cambria"/>
        <family val="1"/>
        <scheme val="major"/>
      </rPr>
      <t xml:space="preserve">Blickling </t>
    </r>
    <r>
      <rPr>
        <sz val="10"/>
        <rFont val="Cambria"/>
        <family val="1"/>
        <scheme val="major"/>
      </rPr>
      <t xml:space="preserve">the Management Strategy in section 6 of the plan includes actions to maintain and enhance ASNW, including selective thin to promote natural regeneration, care for ancient tree and deadwood, and removal of invasive species. At </t>
    </r>
    <r>
      <rPr>
        <b/>
        <sz val="10"/>
        <rFont val="Cambria"/>
        <family val="1"/>
        <scheme val="major"/>
      </rPr>
      <t>Colin Glen</t>
    </r>
    <r>
      <rPr>
        <sz val="10"/>
        <rFont val="Cambria"/>
        <family val="1"/>
        <scheme val="major"/>
      </rPr>
      <t xml:space="preserve"> the ASNW is already highly diverse in species and structure, with natural regeneration occuring in occasional gaps. Management is focussed on removing invasive species (including sycamore) and responding to ash dieback. </t>
    </r>
  </si>
  <si>
    <r>
      <t xml:space="preserve">At </t>
    </r>
    <r>
      <rPr>
        <b/>
        <sz val="10"/>
        <rFont val="Cambria"/>
        <family val="1"/>
        <scheme val="major"/>
      </rPr>
      <t>Blickling</t>
    </r>
    <r>
      <rPr>
        <sz val="10"/>
        <rFont val="Cambria"/>
        <family val="1"/>
        <scheme val="major"/>
      </rPr>
      <t xml:space="preserve"> and </t>
    </r>
    <r>
      <rPr>
        <b/>
        <sz val="10"/>
        <rFont val="Cambria"/>
        <family val="1"/>
        <scheme val="major"/>
      </rPr>
      <t>Sheringham</t>
    </r>
    <r>
      <rPr>
        <sz val="10"/>
        <rFont val="Cambria"/>
        <family val="1"/>
        <scheme val="major"/>
      </rPr>
      <t xml:space="preserve"> there are concerns about Acute Oak Decline in the ASNW. NT is cooperating with Forest Research to trap and identify Agrilus beetles, which may be vectors for the disease. </t>
    </r>
    <r>
      <rPr>
        <b/>
        <sz val="10"/>
        <rFont val="Cambria"/>
        <family val="1"/>
        <scheme val="major"/>
      </rPr>
      <t xml:space="preserve">Sheringham </t>
    </r>
    <r>
      <rPr>
        <sz val="10"/>
        <rFont val="Cambria"/>
        <family val="1"/>
        <scheme val="major"/>
      </rPr>
      <t xml:space="preserve">has undertaken extensive clearance of invasive rhododendron in ASNW (seen in cpt 5). At </t>
    </r>
    <r>
      <rPr>
        <b/>
        <sz val="10"/>
        <rFont val="Cambria"/>
        <family val="1"/>
        <scheme val="major"/>
      </rPr>
      <t>Felbrigg</t>
    </r>
    <r>
      <rPr>
        <sz val="10"/>
        <rFont val="Cambria"/>
        <family val="1"/>
        <scheme val="major"/>
      </rPr>
      <t xml:space="preserve"> Forest Research are investigating dieback in Sweet Chestnut from an unidentified source. At </t>
    </r>
    <r>
      <rPr>
        <b/>
        <sz val="10"/>
        <rFont val="Cambria"/>
        <family val="1"/>
        <scheme val="major"/>
      </rPr>
      <t>Crom</t>
    </r>
    <r>
      <rPr>
        <sz val="10"/>
        <rFont val="Cambria"/>
        <family val="1"/>
        <scheme val="major"/>
      </rPr>
      <t xml:space="preserve"> deer have been identified as having an adverse impact, so the cull level was increased from 30 to 50, then to 150. At </t>
    </r>
    <r>
      <rPr>
        <b/>
        <sz val="10"/>
        <rFont val="Cambria"/>
        <family val="1"/>
        <scheme val="major"/>
      </rPr>
      <t>Colin Glen</t>
    </r>
    <r>
      <rPr>
        <sz val="10"/>
        <rFont val="Cambria"/>
        <family val="1"/>
        <scheme val="major"/>
      </rPr>
      <t xml:space="preserve"> the ash affected by dieback was removed from along the busy road frontage. </t>
    </r>
  </si>
  <si>
    <r>
      <t xml:space="preserve">The new Woodland Policy includes statements on PAWS: 'It is essential that PAWS sites are identified during management planning (either using the GIS browser or by ground survey) and their condition assessed. Appropriate restoration work should then be specified, which is likely to mean the sensitive, phased removal of non-native species'. Examples of this seen at </t>
    </r>
    <r>
      <rPr>
        <b/>
        <sz val="10"/>
        <rFont val="Cambria"/>
        <family val="1"/>
        <scheme val="major"/>
      </rPr>
      <t xml:space="preserve">Sheringham Park </t>
    </r>
    <r>
      <rPr>
        <sz val="10"/>
        <rFont val="Cambria"/>
        <family val="1"/>
        <scheme val="major"/>
      </rPr>
      <t>(cpt 5 thinned to favour MB and Scots pine, which is considered native here) and</t>
    </r>
    <r>
      <rPr>
        <b/>
        <sz val="10"/>
        <rFont val="Cambria"/>
        <family val="1"/>
        <scheme val="major"/>
      </rPr>
      <t xml:space="preserve"> Blickling</t>
    </r>
    <r>
      <rPr>
        <sz val="10"/>
        <rFont val="Cambria"/>
        <family val="1"/>
        <scheme val="major"/>
      </rPr>
      <t xml:space="preserve"> (cpts 20b and 4b thinned to favour MB). At </t>
    </r>
    <r>
      <rPr>
        <b/>
        <sz val="10"/>
        <rFont val="Cambria"/>
        <family val="1"/>
        <scheme val="major"/>
      </rPr>
      <t>Crom</t>
    </r>
    <r>
      <rPr>
        <sz val="10"/>
        <rFont val="Cambria"/>
        <family val="1"/>
        <scheme val="major"/>
      </rPr>
      <t xml:space="preserve"> cpt 5b has been restored from a spruce plantation to native MB, partly by planting oak and partly by natural regeneration of MB. Good ground flora developing. At </t>
    </r>
    <r>
      <rPr>
        <b/>
        <sz val="10"/>
        <rFont val="Cambria"/>
        <family val="1"/>
        <scheme val="major"/>
      </rPr>
      <t>Minnowburn</t>
    </r>
    <r>
      <rPr>
        <sz val="10"/>
        <rFont val="Cambria"/>
        <family val="1"/>
        <scheme val="major"/>
      </rPr>
      <t xml:space="preserve"> the PAWS woodland is primarily mature beechwood with a bare forest floor and high visitor numbers. The beech appear on the 1832 map and are considered 'Long Established Woodland'. As such, they are being retained and allowed to regenerate with beech as senescent trees fall and create gaps. </t>
    </r>
  </si>
  <si>
    <r>
      <t xml:space="preserve">All NT sites with PAWS aim to restore to native woodland. Examples of this seen at </t>
    </r>
    <r>
      <rPr>
        <b/>
        <sz val="10"/>
        <rFont val="Cambria"/>
        <family val="1"/>
        <scheme val="major"/>
      </rPr>
      <t xml:space="preserve">Sheringham Park </t>
    </r>
    <r>
      <rPr>
        <sz val="10"/>
        <rFont val="Cambria"/>
        <family val="1"/>
        <scheme val="major"/>
      </rPr>
      <t>(cpt 5 thinned to favour MB) and</t>
    </r>
    <r>
      <rPr>
        <b/>
        <sz val="10"/>
        <rFont val="Cambria"/>
        <family val="1"/>
        <scheme val="major"/>
      </rPr>
      <t xml:space="preserve"> Blickling</t>
    </r>
    <r>
      <rPr>
        <sz val="10"/>
        <rFont val="Cambria"/>
        <family val="1"/>
        <scheme val="major"/>
      </rPr>
      <t xml:space="preserve"> (cpt 4b had Norway spruce thinned to favour MB). At </t>
    </r>
    <r>
      <rPr>
        <b/>
        <sz val="10"/>
        <rFont val="Cambria"/>
        <family val="1"/>
        <scheme val="major"/>
      </rPr>
      <t>West Runton</t>
    </r>
    <r>
      <rPr>
        <sz val="10"/>
        <rFont val="Cambria"/>
        <family val="1"/>
        <scheme val="major"/>
      </rPr>
      <t xml:space="preserve"> the conifer plantation is being felled in a series of coups and restored to MB coppice (seen in The Canadas cpt 409).  At </t>
    </r>
    <r>
      <rPr>
        <b/>
        <sz val="10"/>
        <rFont val="Cambria"/>
        <family val="1"/>
        <scheme val="major"/>
      </rPr>
      <t>Crom</t>
    </r>
    <r>
      <rPr>
        <sz val="10"/>
        <rFont val="Cambria"/>
        <family val="1"/>
        <scheme val="major"/>
      </rPr>
      <t xml:space="preserve"> cpt 5b has been restored from a spruce plantation to native MB, partly by planting oak and partly by natural regeneration of MB. Good ground flora developing.  At </t>
    </r>
    <r>
      <rPr>
        <b/>
        <sz val="10"/>
        <rFont val="Cambria"/>
        <family val="1"/>
        <scheme val="major"/>
      </rPr>
      <t>Minnowburn</t>
    </r>
    <r>
      <rPr>
        <sz val="10"/>
        <rFont val="Cambria"/>
        <family val="1"/>
        <scheme val="major"/>
      </rPr>
      <t xml:space="preserve"> the PAWS woodland is primarily mature beechwood with a bare forest floor and high visitor numbers. The beech appear on the 1832 map and are considered 'Long Established Woodland'. As such, they are being retained and allowed to regenerate with beech as senescent trees fall and create gaps. </t>
    </r>
  </si>
  <si>
    <r>
      <t xml:space="preserve">At </t>
    </r>
    <r>
      <rPr>
        <b/>
        <sz val="10"/>
        <rFont val="Cambria"/>
        <family val="1"/>
        <scheme val="major"/>
      </rPr>
      <t>Mount Stewart</t>
    </r>
    <r>
      <rPr>
        <sz val="10"/>
        <rFont val="Cambria"/>
        <family val="1"/>
        <scheme val="major"/>
      </rPr>
      <t xml:space="preserve"> there is no ASNW or PAWS, but the woodland is nevertheless of high conservation value, especially cpt 105, which has a carpet of bluebells.</t>
    </r>
  </si>
  <si>
    <r>
      <t xml:space="preserve">At </t>
    </r>
    <r>
      <rPr>
        <b/>
        <sz val="10"/>
        <rFont val="Cambria"/>
        <family val="1"/>
        <scheme val="major"/>
      </rPr>
      <t>Mount Stewart</t>
    </r>
    <r>
      <rPr>
        <sz val="10"/>
        <rFont val="Cambria"/>
        <family val="1"/>
        <scheme val="major"/>
      </rPr>
      <t xml:space="preserve"> in all woods NT seeks to enhance conservation value. The mgt plan states that 'NT will favour management to enhance the species composition &amp; control/remove the non-native invasive tree and understory species while increasing structural complexity'. Abundant evidence of this was seen on site. Eg. cpt 103 had rhodo and laurel cleared to allow ntural regeneration of MB from the mature beech and oak. At </t>
    </r>
    <r>
      <rPr>
        <b/>
        <sz val="10"/>
        <rFont val="Cambria"/>
        <family val="1"/>
        <scheme val="major"/>
      </rPr>
      <t>Minnowburn</t>
    </r>
    <r>
      <rPr>
        <sz val="10"/>
        <rFont val="Cambria"/>
        <family val="1"/>
        <scheme val="major"/>
      </rPr>
      <t xml:space="preserve"> the non-PAWS areas are managed to maintain and enhance features of conservation interest, such as flora and fauna, deadwood, ancient and veteran trees.</t>
    </r>
  </si>
  <si>
    <r>
      <t xml:space="preserve">At </t>
    </r>
    <r>
      <rPr>
        <b/>
        <sz val="10"/>
        <rFont val="Cambria"/>
        <family val="1"/>
        <scheme val="major"/>
      </rPr>
      <t>Mount Stewart</t>
    </r>
    <r>
      <rPr>
        <sz val="10"/>
        <rFont val="Cambria"/>
        <family val="1"/>
        <scheme val="major"/>
      </rPr>
      <t xml:space="preserve"> there has been extensive removal of rhododendron and snowberry from woods with conservation value. Some sycamore has also been cleared to favour beech, which whilst not native in Northern Ireland is considered more authentic here in terms of history and landscape. Eg. cpt 107 had semi-mature sycamore ringbarked to allow the beech natural regeneration to prevail.</t>
    </r>
  </si>
  <si>
    <r>
      <t xml:space="preserve">At </t>
    </r>
    <r>
      <rPr>
        <b/>
        <sz val="10"/>
        <rFont val="Cambria"/>
        <family val="1"/>
        <scheme val="major"/>
      </rPr>
      <t>West Runton</t>
    </r>
    <r>
      <rPr>
        <sz val="10"/>
        <rFont val="Cambria"/>
        <family val="1"/>
        <scheme val="major"/>
      </rPr>
      <t xml:space="preserve"> heathland has been restored over decades by volunteers and more areas are in restoration, seen in cpts 401 (Stone Hill) and 402. At </t>
    </r>
    <r>
      <rPr>
        <b/>
        <sz val="10"/>
        <rFont val="Cambria"/>
        <family val="1"/>
        <scheme val="major"/>
      </rPr>
      <t>Felbrigg</t>
    </r>
    <r>
      <rPr>
        <sz val="10"/>
        <rFont val="Cambria"/>
        <family val="1"/>
        <scheme val="major"/>
      </rPr>
      <t xml:space="preserve"> heathland is also being restored, seen in 'Jacob's Plantation'.</t>
    </r>
  </si>
  <si>
    <r>
      <t xml:space="preserve">At </t>
    </r>
    <r>
      <rPr>
        <b/>
        <sz val="10"/>
        <rFont val="Cambria"/>
        <family val="1"/>
        <scheme val="major"/>
      </rPr>
      <t>West Runton</t>
    </r>
    <r>
      <rPr>
        <sz val="10"/>
        <rFont val="Cambria"/>
        <family val="1"/>
        <scheme val="major"/>
      </rPr>
      <t xml:space="preserve"> and </t>
    </r>
    <r>
      <rPr>
        <b/>
        <sz val="10"/>
        <rFont val="Cambria"/>
        <family val="1"/>
        <scheme val="major"/>
      </rPr>
      <t>Felbrigg</t>
    </r>
    <r>
      <rPr>
        <sz val="10"/>
        <rFont val="Cambria"/>
        <family val="1"/>
        <scheme val="major"/>
      </rPr>
      <t xml:space="preserve"> the main adverse ecological impact on the heathland sites is colonisation by trees. These are regularly removed by volunteers and staff and it is intended to introduce grazing animals to do the job.</t>
    </r>
  </si>
  <si>
    <t>No areas of critical importance for water.</t>
  </si>
  <si>
    <t>The new NT Woodland Policy includes an objective to increase the value of NT woods for nature. Examples of high quality natural reserves seen on all sites visited.</t>
  </si>
  <si>
    <r>
      <t xml:space="preserve">NT manages most of its woodland under LISS with considerable areas as Long-term retention. Eg. </t>
    </r>
    <r>
      <rPr>
        <b/>
        <sz val="10"/>
        <rFont val="Cambria"/>
        <family val="1"/>
        <scheme val="major"/>
      </rPr>
      <t>Sheringham, Blickling, Felbrigg, Crom, Colin Glen.</t>
    </r>
  </si>
  <si>
    <r>
      <rPr>
        <sz val="10"/>
        <rFont val="Cambria"/>
        <family val="1"/>
        <scheme val="major"/>
      </rPr>
      <t>At</t>
    </r>
    <r>
      <rPr>
        <b/>
        <sz val="10"/>
        <rFont val="Cambria"/>
        <family val="1"/>
        <scheme val="major"/>
      </rPr>
      <t xml:space="preserve"> Felbrigg</t>
    </r>
    <r>
      <rPr>
        <sz val="10"/>
        <rFont val="Cambria"/>
        <family val="1"/>
        <scheme val="major"/>
      </rPr>
      <t xml:space="preserve"> there were numerous ancient beech retained. </t>
    </r>
    <r>
      <rPr>
        <b/>
        <sz val="10"/>
        <rFont val="Cambria"/>
        <family val="1"/>
        <scheme val="major"/>
      </rPr>
      <t>Blickling</t>
    </r>
    <r>
      <rPr>
        <sz val="10"/>
        <rFont val="Cambria"/>
        <family val="1"/>
        <scheme val="major"/>
      </rPr>
      <t xml:space="preserve"> also had outstanding ancient oaks retained, with successors identified and protected.</t>
    </r>
    <r>
      <rPr>
        <b/>
        <sz val="10"/>
        <rFont val="Cambria"/>
        <family val="1"/>
        <scheme val="major"/>
      </rPr>
      <t xml:space="preserve"> </t>
    </r>
  </si>
  <si>
    <r>
      <rPr>
        <sz val="10"/>
        <rFont val="Cambria"/>
        <family val="1"/>
        <scheme val="major"/>
      </rPr>
      <t xml:space="preserve">All sites visited displayed abundant accumulation of deadwood, both standing and fallen. At </t>
    </r>
    <r>
      <rPr>
        <b/>
        <sz val="10"/>
        <rFont val="Cambria"/>
        <family val="1"/>
        <scheme val="major"/>
      </rPr>
      <t>Blickling</t>
    </r>
    <r>
      <rPr>
        <sz val="10"/>
        <rFont val="Cambria"/>
        <family val="1"/>
        <scheme val="major"/>
      </rPr>
      <t xml:space="preserve"> there are formal views to preserve by the big house and deadwood is tidied up here, but elsewhere it is left in situ and undisturbed. At </t>
    </r>
    <r>
      <rPr>
        <b/>
        <sz val="10"/>
        <rFont val="Cambria"/>
        <family val="1"/>
        <scheme val="major"/>
      </rPr>
      <t>Felbrigg</t>
    </r>
    <r>
      <rPr>
        <sz val="10"/>
        <rFont val="Cambria"/>
        <family val="1"/>
        <scheme val="major"/>
      </rPr>
      <t xml:space="preserve"> there is enormous accumulation of deadwood in Great Wood, particularly from the senescent beech.</t>
    </r>
    <r>
      <rPr>
        <b/>
        <sz val="10"/>
        <rFont val="Cambria"/>
        <family val="1"/>
        <scheme val="major"/>
      </rPr>
      <t xml:space="preserve"> </t>
    </r>
    <r>
      <rPr>
        <sz val="10"/>
        <rFont val="Cambria"/>
        <family val="1"/>
        <scheme val="major"/>
      </rPr>
      <t xml:space="preserve">At </t>
    </r>
    <r>
      <rPr>
        <b/>
        <sz val="10"/>
        <rFont val="Cambria"/>
        <family val="1"/>
        <scheme val="major"/>
      </rPr>
      <t>Minnowburn</t>
    </r>
    <r>
      <rPr>
        <sz val="10"/>
        <rFont val="Cambria"/>
        <family val="1"/>
        <scheme val="major"/>
      </rPr>
      <t xml:space="preserve"> in cpt 5 mature beech had fallen and been left in situ to accumulate deadwood.</t>
    </r>
  </si>
  <si>
    <r>
      <rPr>
        <sz val="10"/>
        <rFont val="Cambria"/>
        <family val="1"/>
        <scheme val="major"/>
      </rPr>
      <t xml:space="preserve">All sites visited displayed abundant accumulation of deadwood, both standing and fallen. At </t>
    </r>
    <r>
      <rPr>
        <b/>
        <sz val="10"/>
        <rFont val="Cambria"/>
        <family val="1"/>
        <scheme val="major"/>
      </rPr>
      <t>Blickling</t>
    </r>
    <r>
      <rPr>
        <sz val="10"/>
        <rFont val="Cambria"/>
        <family val="1"/>
        <scheme val="major"/>
      </rPr>
      <t xml:space="preserve"> there are formal views to preserve by the big house and deadwood is tidied up here, but elsewhere it is left in situ and undisturbed. At </t>
    </r>
    <r>
      <rPr>
        <b/>
        <sz val="10"/>
        <rFont val="Cambria"/>
        <family val="1"/>
        <scheme val="major"/>
      </rPr>
      <t>Felbrigg</t>
    </r>
    <r>
      <rPr>
        <sz val="10"/>
        <rFont val="Cambria"/>
        <family val="1"/>
        <scheme val="major"/>
      </rPr>
      <t xml:space="preserve"> there is enormous accumulation of deadwood in Great Wood, particularly from the senescent beech.</t>
    </r>
    <r>
      <rPr>
        <b/>
        <sz val="10"/>
        <rFont val="Cambria"/>
        <family val="1"/>
        <scheme val="major"/>
      </rPr>
      <t xml:space="preserve"> </t>
    </r>
    <r>
      <rPr>
        <sz val="10"/>
        <rFont val="Cambria"/>
        <family val="1"/>
        <scheme val="major"/>
      </rPr>
      <t xml:space="preserve">At </t>
    </r>
    <r>
      <rPr>
        <b/>
        <sz val="10"/>
        <rFont val="Cambria"/>
        <family val="1"/>
        <scheme val="major"/>
      </rPr>
      <t>Mount Stewart</t>
    </r>
    <r>
      <rPr>
        <sz val="10"/>
        <rFont val="Cambria"/>
        <family val="1"/>
        <scheme val="major"/>
      </rPr>
      <t xml:space="preserve"> cpt 107a there is incursion of brackish water from Strangford Lough, making a natural wetland where trees have died and are left in situ, creating extensive deadwood habitat.</t>
    </r>
  </si>
  <si>
    <r>
      <t xml:space="preserve">Sheringham Park: </t>
    </r>
    <r>
      <rPr>
        <sz val="10"/>
        <rFont val="Cambria"/>
        <family val="1"/>
        <scheme val="major"/>
      </rPr>
      <t>Plant certificate dated 13/1/22 seen for small number of native trees used in restocking. There have been problems acquiring local seed sources for the East of England, and some species provided were from the South-East, Scotland and Holland. Most restocking is done by natural regeneration.</t>
    </r>
    <r>
      <rPr>
        <b/>
        <sz val="10"/>
        <rFont val="Cambria"/>
        <family val="1"/>
        <scheme val="major"/>
      </rPr>
      <t xml:space="preserve"> </t>
    </r>
  </si>
  <si>
    <r>
      <t xml:space="preserve">Sheringham Park: </t>
    </r>
    <r>
      <rPr>
        <sz val="10"/>
        <rFont val="Cambria"/>
        <family val="1"/>
        <scheme val="major"/>
      </rPr>
      <t>Plant certificate dated 13/1/22 seen for small number of native trees used in restocking. There have been problems acquiring local seed sources for the East of England, and some species provided were from the South-East, Scotland and Holland. Most restocking is done by natural regeneration.</t>
    </r>
    <r>
      <rPr>
        <b/>
        <sz val="10"/>
        <rFont val="Cambria"/>
        <family val="1"/>
        <scheme val="major"/>
      </rPr>
      <t xml:space="preserve"> </t>
    </r>
    <r>
      <rPr>
        <sz val="10"/>
        <rFont val="Cambria"/>
        <family val="1"/>
        <scheme val="major"/>
      </rPr>
      <t xml:space="preserve"> At </t>
    </r>
    <r>
      <rPr>
        <b/>
        <sz val="10"/>
        <rFont val="Cambria"/>
        <family val="1"/>
        <scheme val="major"/>
      </rPr>
      <t>Mount Stewart</t>
    </r>
    <r>
      <rPr>
        <sz val="10"/>
        <rFont val="Cambria"/>
        <family val="1"/>
        <scheme val="major"/>
      </rPr>
      <t xml:space="preserve"> the semi-natural woodland as been restocked with native broadleaves sourced from a local nursery with DAERA approval. At </t>
    </r>
    <r>
      <rPr>
        <b/>
        <sz val="10"/>
        <rFont val="Cambria"/>
        <family val="1"/>
        <scheme val="major"/>
      </rPr>
      <t>Minnowburn</t>
    </r>
    <r>
      <rPr>
        <sz val="10"/>
        <rFont val="Cambria"/>
        <family val="1"/>
        <scheme val="major"/>
      </rPr>
      <t xml:space="preserve"> in cpts 1 and 4b the native woodland plantings have been enriched with oak propagated from seed gathered from the local Belvoir Forest. </t>
    </r>
  </si>
  <si>
    <r>
      <t>Sheringham</t>
    </r>
    <r>
      <rPr>
        <sz val="10"/>
        <rFont val="Cambria"/>
        <family val="1"/>
        <scheme val="major"/>
      </rPr>
      <t xml:space="preserve"> archaeological monument is identified on maps, kept free of woody vegetation and has a 30m exclusion zone for works. Seen on site. At </t>
    </r>
    <r>
      <rPr>
        <b/>
        <sz val="10"/>
        <rFont val="Cambria"/>
        <family val="1"/>
        <scheme val="major"/>
      </rPr>
      <t>Minnowburn</t>
    </r>
    <r>
      <rPr>
        <sz val="10"/>
        <rFont val="Cambria"/>
        <family val="1"/>
        <scheme val="major"/>
      </rPr>
      <t xml:space="preserve"> there is an old sawmill in cpt 5 (not scheduled) and works avoid disturbance. At </t>
    </r>
    <r>
      <rPr>
        <b/>
        <sz val="10"/>
        <rFont val="Cambria"/>
        <family val="1"/>
        <scheme val="major"/>
      </rPr>
      <t>Mount Stewart</t>
    </r>
    <r>
      <rPr>
        <sz val="10"/>
        <rFont val="Cambria"/>
        <family val="1"/>
        <scheme val="major"/>
      </rPr>
      <t xml:space="preserve"> 'archeaological features' are mapped and recorded on the NT 'Sites &amp; Monument Record' but none of these are scheduled.</t>
    </r>
  </si>
  <si>
    <r>
      <t>Felbrigg:</t>
    </r>
    <r>
      <rPr>
        <sz val="10"/>
        <rFont val="Cambria"/>
        <family val="1"/>
        <scheme val="major"/>
      </rPr>
      <t xml:space="preserve"> Email 20/7/22 seen from NT Senior Estate Manager to shooting tenant reminding them of their obligations under UKWAS and of the forthcoming audit. </t>
    </r>
    <r>
      <rPr>
        <b/>
        <sz val="10"/>
        <rFont val="Cambria"/>
        <family val="1"/>
        <scheme val="major"/>
      </rPr>
      <t>Blickling:</t>
    </r>
    <r>
      <rPr>
        <sz val="10"/>
        <rFont val="Cambria"/>
        <family val="1"/>
        <scheme val="major"/>
      </rPr>
      <t xml:space="preserve"> Shoot tenant was sent the same email and responded to acknowledge. Pheasant pen in cpt 6 appeared to be compliant – a large area with plenty of ground cover. Shoot Manager desribed how they follow the 'Five Golden Rules' of the BASC 'Code of Good Shooting Practice'. NT is preparing a paper on 'Recreational game shooting' which will require tenants to contribute to NT objectives for nature, people and climate.</t>
    </r>
  </si>
  <si>
    <r>
      <t xml:space="preserve">Evidence provided of taking monitoring into account during plan revision. Eg. </t>
    </r>
    <r>
      <rPr>
        <b/>
        <sz val="10"/>
        <rFont val="Cambria"/>
        <family val="1"/>
        <scheme val="major"/>
      </rPr>
      <t>Sheringham Park</t>
    </r>
    <r>
      <rPr>
        <sz val="10"/>
        <rFont val="Cambria"/>
        <family val="1"/>
        <scheme val="major"/>
      </rPr>
      <t xml:space="preserve"> took note of biological surveys (especially bryophytes and flora) during plan revision in 2022. Plans for </t>
    </r>
    <r>
      <rPr>
        <b/>
        <sz val="10"/>
        <rFont val="Cambria"/>
        <family val="1"/>
        <scheme val="major"/>
      </rPr>
      <t xml:space="preserve">Colin Glen </t>
    </r>
    <r>
      <rPr>
        <sz val="10"/>
        <rFont val="Cambria"/>
        <family val="1"/>
        <scheme val="major"/>
      </rPr>
      <t xml:space="preserve">and </t>
    </r>
    <r>
      <rPr>
        <b/>
        <sz val="10"/>
        <rFont val="Cambria"/>
        <family val="1"/>
        <scheme val="major"/>
      </rPr>
      <t>Minnowburn</t>
    </r>
    <r>
      <rPr>
        <sz val="10"/>
        <rFont val="Cambria"/>
        <family val="1"/>
        <scheme val="major"/>
      </rPr>
      <t xml:space="preserve"> were revised in 2019 as part of the Belfast Plan, with evidence of discussions between NT Wildlife Advisor, NT staff and a Woodland Trust consultant who was contracted to prepare the plan. NT have also instituted 'High Nature Status for Woodland' as a means of monitoring woodland condition. The aim is for 50% of NT land to to meet this high status by 2025. </t>
    </r>
  </si>
  <si>
    <t>Historic England</t>
  </si>
  <si>
    <t>North-West England</t>
  </si>
  <si>
    <t>Positive</t>
  </si>
  <si>
    <t>"NT is fully aware of the need to manage their forestry holdings in a manner sympathetic to historic features, and acts accordingly"</t>
  </si>
  <si>
    <t>Forwarded to NT.</t>
  </si>
  <si>
    <t>Woodlands in South Downs National Park</t>
  </si>
  <si>
    <t>Welcome efforts to prepare plans and consider national park objectives. Good examples of sustainable management. 
But lack of deer management in certain areas.</t>
  </si>
  <si>
    <t>NT responded saying their deer mgt is under review in South Downs and they are appointing a local wildlife manager. They recognise issues and are discussing with neighbours and stakeholders.</t>
  </si>
  <si>
    <t>Number of FMUs</t>
  </si>
  <si>
    <t>HCV 1 present- ha</t>
  </si>
  <si>
    <t>HCV2 - ha</t>
  </si>
  <si>
    <t>AAF category</t>
  </si>
  <si>
    <t>Validated Ecosystem Services Claims (Drop down list)</t>
  </si>
  <si>
    <t>NT area and man control confirmed</t>
  </si>
  <si>
    <t>Lisnabreny</t>
  </si>
  <si>
    <t>2022 (added)</t>
  </si>
  <si>
    <t>Skillen's Wood/Island View Pltn</t>
  </si>
  <si>
    <t>RA 2021</t>
  </si>
  <si>
    <t>RA 2016,  RA 2021</t>
  </si>
  <si>
    <t>Coombe Hill &amp; Coombe End Farm</t>
  </si>
  <si>
    <t>Blackdown, Marley and Swan Barn</t>
  </si>
  <si>
    <t>St Helen's and Priory Wood</t>
  </si>
  <si>
    <t>Devil's Dyke and Newtimber Hill</t>
  </si>
  <si>
    <t>Ashcombe Bottom (Blackcap)</t>
  </si>
  <si>
    <t>added May 2021, previously missed of scope.</t>
  </si>
  <si>
    <t>Added July 2022, missed from scope</t>
  </si>
  <si>
    <t>Smithcombe, Sharpenhoe Sundon</t>
  </si>
  <si>
    <t>TL 064 292</t>
  </si>
  <si>
    <t>Beds and Herts</t>
  </si>
  <si>
    <t>Lingwood and High Common</t>
  </si>
  <si>
    <t>TL 776 060</t>
  </si>
  <si>
    <t>Essex/Suffolk countryside</t>
  </si>
  <si>
    <t>Badbury Hill</t>
  </si>
  <si>
    <t>SU 257 950</t>
  </si>
  <si>
    <t>LSE</t>
  </si>
  <si>
    <t>Oxted Down</t>
  </si>
  <si>
    <t>TQ 376 542</t>
  </si>
  <si>
    <t>Wydcombe</t>
  </si>
  <si>
    <t>SZ 505 781</t>
  </si>
  <si>
    <t>Selsfield Common</t>
  </si>
  <si>
    <t>TQ 348346</t>
  </si>
  <si>
    <t>Gover Hill</t>
  </si>
  <si>
    <t>TQ 630 531</t>
  </si>
  <si>
    <t>Wych Cross (The Warren)</t>
  </si>
  <si>
    <t xml:space="preserve">TQ 423322 </t>
  </si>
  <si>
    <t>Removed in 2022 - amalgamated with Devil's Dyke</t>
  </si>
  <si>
    <t>Removed in 2022 - part of wider grazed landscape</t>
  </si>
  <si>
    <t>Removed in 2022 - thin shelterbelts and hedges in farm tenancy</t>
  </si>
  <si>
    <t>Removed in 2022 - amalgamated with Priory Wood</t>
  </si>
  <si>
    <t>Removed in 2022 - amalgamated with Toys Hill</t>
  </si>
  <si>
    <t>No change from MA</t>
  </si>
  <si>
    <t>In May 2022 NT published a new Woodland Management Policy document accompanied by UKWAS guidance, giving comprehensive guidance on best practice for NT managers. Otherwise, no change from MA.</t>
  </si>
  <si>
    <t>Gus Hellier</t>
  </si>
  <si>
    <t>The Senior National Consultant for Trees and Woodland confirmed that the internal audit programme is ongoing. There is sampling by external consultants and more regular internal auditing by regional tree and woodland advisors who review compliance with UKWAS.</t>
  </si>
  <si>
    <t>John Rogers</t>
  </si>
  <si>
    <t>Certification decision made on behalf of Soil Association Certification Limited:</t>
  </si>
  <si>
    <t>INSERT THE INDICATIVE 5-YEAR AUDIT PROGRAMME HERE - CREATED BY SA STAFF USING HEADINGS FROM THE RELEVANT CHECKLIST</t>
  </si>
  <si>
    <t>CARs from S2</t>
  </si>
  <si>
    <t>2-5 and 10-12 Oct 2023</t>
  </si>
  <si>
    <t>30,000m3 (March 1st 2022-Feb 28th 2023)</t>
  </si>
  <si>
    <r>
      <rPr>
        <b/>
        <sz val="11"/>
        <rFont val="Cambria"/>
        <family val="1"/>
        <scheme val="major"/>
      </rPr>
      <t xml:space="preserve">Coed Cae Fali </t>
    </r>
    <r>
      <rPr>
        <sz val="11"/>
        <rFont val="Cambria"/>
        <family val="1"/>
        <scheme val="major"/>
      </rPr>
      <t>track leading up the slope from the new stacking and turning area runs adjacent to a stream within 5 – 10 meters. Provision has been made for water runoff to be diverted off the track into sumps, some of which connect to the stream across a buffer strip. With excessive flow it is possible during extraction that turbid water from the track could enter the stream, though there is currently no evidence of this. NT point out that they would stop works should such conditions arise; also they could modify the sumps to prevent overflow. However, the risk remains, hence Observation.</t>
    </r>
  </si>
  <si>
    <t>UKWAS 3.3.2</t>
  </si>
  <si>
    <t>open</t>
  </si>
  <si>
    <t>127 consultees were contacted</t>
  </si>
  <si>
    <t>0 responses were received</t>
  </si>
  <si>
    <t>The deadline for consultation feedback responses ended 31/08/2023</t>
  </si>
  <si>
    <t>The following criteria were assessed: UKWAS sections 3 &amp; 5</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</si>
  <si>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</si>
  <si>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The Audit Criteria are contained in the relevant PEFC Scheme and normative documents, and are effectively reproduced through the checklists and other elements of this Report Template and Soil Association Certification's Management system.</t>
  </si>
  <si>
    <r>
      <rPr>
        <b/>
        <sz val="11"/>
        <rFont val="Cambria"/>
        <family val="1"/>
        <scheme val="major"/>
      </rPr>
      <t xml:space="preserve">Wales Region
</t>
    </r>
    <r>
      <rPr>
        <sz val="11"/>
        <rFont val="Cambria"/>
        <family val="1"/>
        <scheme val="major"/>
      </rPr>
      <t xml:space="preserve">2/10/23 Site visit </t>
    </r>
    <r>
      <rPr>
        <b/>
        <sz val="11"/>
        <rFont val="Cambria"/>
        <family val="1"/>
        <scheme val="major"/>
      </rPr>
      <t>Ysbyty</t>
    </r>
    <r>
      <rPr>
        <sz val="11"/>
        <rFont val="Cambria"/>
        <family val="1"/>
        <scheme val="major"/>
      </rPr>
      <t xml:space="preserve"> - Opening meeting, document review at site office - management planning documentation and records reviewed in office with managers. On site at cpt 55a/b Coed Maen Bleddyn to see recent PAWS felling and restocking.</t>
    </r>
  </si>
  <si>
    <r>
      <t xml:space="preserve">3/10/23 Visit to </t>
    </r>
    <r>
      <rPr>
        <b/>
        <sz val="11"/>
        <rFont val="Cambria"/>
        <family val="1"/>
        <scheme val="major"/>
      </rPr>
      <t>Craflwyn NT Offices</t>
    </r>
    <r>
      <rPr>
        <sz val="11"/>
        <rFont val="Cambria"/>
        <family val="1"/>
        <scheme val="major"/>
      </rPr>
      <t xml:space="preserve"> to inspect documents for </t>
    </r>
    <r>
      <rPr>
        <b/>
        <sz val="11"/>
        <rFont val="Cambria"/>
        <family val="1"/>
        <scheme val="major"/>
      </rPr>
      <t>Hafod y Llan, Aberglaslyn</t>
    </r>
    <r>
      <rPr>
        <sz val="11"/>
        <rFont val="Cambria"/>
        <family val="1"/>
        <scheme val="major"/>
      </rPr>
      <t xml:space="preserve"> and </t>
    </r>
    <r>
      <rPr>
        <b/>
        <sz val="11"/>
        <rFont val="Cambria"/>
        <family val="1"/>
        <scheme val="major"/>
      </rPr>
      <t>Coed Cae Fali</t>
    </r>
    <r>
      <rPr>
        <sz val="11"/>
        <rFont val="Cambria"/>
        <family val="1"/>
        <scheme val="major"/>
      </rPr>
      <t xml:space="preserve"> and the chemical store.</t>
    </r>
  </si>
  <si>
    <r>
      <t xml:space="preserve">3/10/23 Site visit </t>
    </r>
    <r>
      <rPr>
        <b/>
        <sz val="11"/>
        <rFont val="Cambria"/>
        <family val="1"/>
        <scheme val="major"/>
      </rPr>
      <t>Hafod y Llan</t>
    </r>
    <r>
      <rPr>
        <sz val="11"/>
        <rFont val="Cambria"/>
        <family val="1"/>
        <scheme val="major"/>
      </rPr>
      <t xml:space="preserve"> - to see ASNW, rhodo clearance, grazing control, PROW management, natural regeneration, planting caged trees in bracken areas.</t>
    </r>
  </si>
  <si>
    <r>
      <t xml:space="preserve">3/10/23 - Site visit </t>
    </r>
    <r>
      <rPr>
        <b/>
        <sz val="11"/>
        <rFont val="Cambria"/>
        <family val="1"/>
        <scheme val="major"/>
      </rPr>
      <t xml:space="preserve">Aberglaslyn </t>
    </r>
    <r>
      <rPr>
        <sz val="11"/>
        <rFont val="Cambria"/>
        <family val="1"/>
        <scheme val="major"/>
      </rPr>
      <t>- to see ASNW, PAWS restoration with recent thin-to-waste, natural regeneration onto adjacent grazing land, PROW management, local seed collection.</t>
    </r>
  </si>
  <si>
    <r>
      <t xml:space="preserve">4/10/23 - Site visit </t>
    </r>
    <r>
      <rPr>
        <b/>
        <sz val="11"/>
        <rFont val="Cambria"/>
        <family val="1"/>
        <scheme val="major"/>
      </rPr>
      <t>Coed Cae Fali</t>
    </r>
    <r>
      <rPr>
        <sz val="11"/>
        <rFont val="Cambria"/>
        <family val="1"/>
        <scheme val="major"/>
      </rPr>
      <t xml:space="preserve"> - to see results of 20 years of PAWS restoration, bat roost management, ride management, track works for forthcoming PAWS felling.</t>
    </r>
  </si>
  <si>
    <r>
      <t xml:space="preserve">4/10/23 - Site visit </t>
    </r>
    <r>
      <rPr>
        <b/>
        <sz val="11"/>
        <rFont val="Cambria"/>
        <family val="1"/>
        <scheme val="major"/>
      </rPr>
      <t>Dolmelynllyn</t>
    </r>
    <r>
      <rPr>
        <sz val="11"/>
        <rFont val="Cambria"/>
        <family val="1"/>
        <scheme val="major"/>
      </rPr>
      <t xml:space="preserve"> - to see NNR management for bryophytes and lichens, PROW management (including for less able visitors), grazing management.</t>
    </r>
  </si>
  <si>
    <r>
      <rPr>
        <b/>
        <sz val="11"/>
        <rFont val="Cambria"/>
        <family val="1"/>
        <scheme val="major"/>
      </rPr>
      <t>London &amp; South East Region</t>
    </r>
    <r>
      <rPr>
        <sz val="11"/>
        <rFont val="Cambria"/>
        <family val="1"/>
        <scheme val="major"/>
      </rPr>
      <t xml:space="preserve">
10/10/23 - Site visit </t>
    </r>
    <r>
      <rPr>
        <b/>
        <sz val="11"/>
        <rFont val="Cambria"/>
        <family val="1"/>
        <scheme val="major"/>
      </rPr>
      <t>Polesden Lacy</t>
    </r>
    <r>
      <rPr>
        <sz val="11"/>
        <rFont val="Cambria"/>
        <family val="1"/>
        <scheme val="major"/>
      </rPr>
      <t xml:space="preserve"> - to see SSSI woodland management, ash dieback management by roads, PAWS felling and restock within fence, planned thinning in Beech, restoration of wood pasture.</t>
    </r>
  </si>
  <si>
    <r>
      <t xml:space="preserve">11/10/23 - Site visit </t>
    </r>
    <r>
      <rPr>
        <b/>
        <sz val="11"/>
        <rFont val="Cambria"/>
        <family val="1"/>
        <scheme val="major"/>
      </rPr>
      <t>Leith Hill</t>
    </r>
    <r>
      <rPr>
        <sz val="11"/>
        <rFont val="Cambria"/>
        <family val="1"/>
        <scheme val="major"/>
      </rPr>
      <t xml:space="preserve"> - to see Hazel Coppice, heathland restoration, SSSI mgt, PAWS restoration</t>
    </r>
  </si>
  <si>
    <r>
      <t xml:space="preserve">11/10/23 - Site visit </t>
    </r>
    <r>
      <rPr>
        <b/>
        <sz val="11"/>
        <rFont val="Cambria"/>
        <family val="1"/>
        <scheme val="major"/>
      </rPr>
      <t>Headley Heath</t>
    </r>
    <r>
      <rPr>
        <sz val="11"/>
        <rFont val="Cambria"/>
        <family val="1"/>
        <scheme val="major"/>
      </rPr>
      <t xml:space="preserve"> - to see Sweet chestnut coppice, pond mgt, wood pasture, grazing</t>
    </r>
  </si>
  <si>
    <r>
      <t xml:space="preserve">12/10/23 - Site visit </t>
    </r>
    <r>
      <rPr>
        <b/>
        <sz val="11"/>
        <rFont val="Cambria"/>
        <family val="1"/>
        <scheme val="major"/>
      </rPr>
      <t>Toys Hill</t>
    </r>
    <r>
      <rPr>
        <sz val="11"/>
        <rFont val="Cambria"/>
        <family val="1"/>
        <scheme val="major"/>
      </rPr>
      <t xml:space="preserve"> - to see Rhododendron control, tree safety, invasive species mgt, volunteer works</t>
    </r>
  </si>
  <si>
    <r>
      <rPr>
        <b/>
        <sz val="11"/>
        <rFont val="Cambria"/>
        <family val="1"/>
        <scheme val="major"/>
      </rPr>
      <t xml:space="preserve">Wales Region
</t>
    </r>
    <r>
      <rPr>
        <sz val="11"/>
        <rFont val="Cambria"/>
        <family val="1"/>
        <scheme val="major"/>
      </rPr>
      <t xml:space="preserve">2/10/23 Site visit </t>
    </r>
    <r>
      <rPr>
        <b/>
        <sz val="11"/>
        <rFont val="Cambria"/>
        <family val="1"/>
        <scheme val="major"/>
      </rPr>
      <t>Ysbyty</t>
    </r>
    <r>
      <rPr>
        <sz val="11"/>
        <rFont val="Cambria"/>
        <family val="1"/>
        <scheme val="major"/>
      </rPr>
      <t xml:space="preserve"> - Opening meeting, document review at site office</t>
    </r>
  </si>
  <si>
    <r>
      <t xml:space="preserve">3/10/23 Site visit </t>
    </r>
    <r>
      <rPr>
        <b/>
        <sz val="11"/>
        <rFont val="Cambria"/>
        <family val="1"/>
        <scheme val="major"/>
      </rPr>
      <t>Hafod y Llan</t>
    </r>
    <r>
      <rPr>
        <sz val="11"/>
        <rFont val="Cambria"/>
        <family val="1"/>
        <scheme val="major"/>
      </rPr>
      <t xml:space="preserve"> </t>
    </r>
  </si>
  <si>
    <r>
      <t xml:space="preserve">3/10/23 - Site visit </t>
    </r>
    <r>
      <rPr>
        <b/>
        <sz val="11"/>
        <rFont val="Cambria"/>
        <family val="1"/>
        <scheme val="major"/>
      </rPr>
      <t>Aberglaslyn</t>
    </r>
  </si>
  <si>
    <r>
      <t xml:space="preserve">4/10/23 - Site visit </t>
    </r>
    <r>
      <rPr>
        <b/>
        <sz val="11"/>
        <rFont val="Cambria"/>
        <family val="1"/>
        <scheme val="major"/>
      </rPr>
      <t>Coed Cae Fali</t>
    </r>
  </si>
  <si>
    <r>
      <t xml:space="preserve">4/10/23 - Site visit </t>
    </r>
    <r>
      <rPr>
        <b/>
        <sz val="11"/>
        <rFont val="Cambria"/>
        <family val="1"/>
        <scheme val="major"/>
      </rPr>
      <t>Dolmelynllyn</t>
    </r>
  </si>
  <si>
    <r>
      <rPr>
        <b/>
        <sz val="11"/>
        <rFont val="Cambria"/>
        <family val="1"/>
        <scheme val="major"/>
      </rPr>
      <t>London &amp; South East Region</t>
    </r>
    <r>
      <rPr>
        <sz val="11"/>
        <rFont val="Cambria"/>
        <family val="1"/>
        <scheme val="major"/>
      </rPr>
      <t xml:space="preserve">
10/10/23 - Site visit </t>
    </r>
    <r>
      <rPr>
        <b/>
        <sz val="11"/>
        <rFont val="Cambria"/>
        <family val="1"/>
        <scheme val="major"/>
      </rPr>
      <t>Polesden Lacy</t>
    </r>
  </si>
  <si>
    <r>
      <t xml:space="preserve">11/10/23 - Site visit </t>
    </r>
    <r>
      <rPr>
        <b/>
        <sz val="11"/>
        <rFont val="Cambria"/>
        <family val="1"/>
        <scheme val="major"/>
      </rPr>
      <t>Leith Hill</t>
    </r>
  </si>
  <si>
    <r>
      <t xml:space="preserve">11/10/23 - Site visit </t>
    </r>
    <r>
      <rPr>
        <b/>
        <sz val="11"/>
        <rFont val="Cambria"/>
        <family val="1"/>
        <scheme val="major"/>
      </rPr>
      <t>Headley Heath</t>
    </r>
  </si>
  <si>
    <r>
      <t xml:space="preserve">12/10/23 - Site visit </t>
    </r>
    <r>
      <rPr>
        <b/>
        <sz val="11"/>
        <rFont val="Cambria"/>
        <family val="1"/>
        <scheme val="major"/>
      </rPr>
      <t>Toys Hill</t>
    </r>
    <r>
      <rPr>
        <sz val="11"/>
        <rFont val="Cambria"/>
        <family val="1"/>
        <scheme val="major"/>
      </rPr>
      <t>, followed by Closing Meeting</t>
    </r>
  </si>
  <si>
    <t>The T&amp;WA for Northern Ireland contacted staff on 2/10/23 to clarify when a Felling Licence is required, when works are exempt, works in protected areas, requirements for diseased trees, restocking, time allowances and provided links to government website.</t>
  </si>
  <si>
    <r>
      <t xml:space="preserve">In </t>
    </r>
    <r>
      <rPr>
        <b/>
        <sz val="10"/>
        <rFont val="Cambria"/>
        <family val="1"/>
        <scheme val="major"/>
      </rPr>
      <t>Wales</t>
    </r>
    <r>
      <rPr>
        <sz val="10"/>
        <rFont val="Cambria"/>
        <family val="1"/>
        <scheme val="major"/>
      </rPr>
      <t xml:space="preserve"> and </t>
    </r>
    <r>
      <rPr>
        <b/>
        <sz val="10"/>
        <rFont val="Cambria"/>
        <family val="1"/>
        <scheme val="major"/>
      </rPr>
      <t xml:space="preserve">L&amp;SE, </t>
    </r>
    <r>
      <rPr>
        <sz val="10"/>
        <rFont val="Cambria"/>
        <family val="1"/>
        <scheme val="major"/>
      </rPr>
      <t xml:space="preserve">NT Rangers were aware of NRW guidance on best practice. Operations are guided specifically by the NT contract management system, which includes outcomes, constraints map, contract, site visits, monitoring and final outcome discussion. The NT 'Acorn' intranet contains templates and guidance and the national T&amp;WA runs an annual webinar training in the systems. At </t>
    </r>
    <r>
      <rPr>
        <b/>
        <sz val="10"/>
        <rFont val="Cambria"/>
        <family val="1"/>
        <scheme val="major"/>
      </rPr>
      <t>Ysbyty</t>
    </r>
    <r>
      <rPr>
        <sz val="10"/>
        <rFont val="Cambria"/>
        <family val="1"/>
        <scheme val="major"/>
      </rPr>
      <t>, a PAWS felling was undertaken in Coed Maen Bleddyn where NT brought in a contractor to act as FWM, providing a plan of operations, harvesting, sales, roading and restocking. Documents seen. On site it seemed that best practice had been followed, such as brash mats, stacking area, restocking, protection.</t>
    </r>
  </si>
  <si>
    <r>
      <t xml:space="preserve">At </t>
    </r>
    <r>
      <rPr>
        <b/>
        <sz val="10"/>
        <rFont val="Cambria"/>
        <family val="1"/>
        <scheme val="major"/>
      </rPr>
      <t>Ysbyty</t>
    </r>
    <r>
      <rPr>
        <sz val="10"/>
        <rFont val="Cambria"/>
        <family val="1"/>
        <scheme val="major"/>
      </rPr>
      <t xml:space="preserve">, the Coed Maen Bleddyn works were covered by felling licence FLA39 22-23 dated 2/8/22 for 2 years.  The contractor also produced a Woodland Restoration Scheme in accordance with NRW requirements (copy seen). NT staff monitored operations to ensure protection of priority habitats - 'Contract Monitoring Record' seen for pre-commencement meeting.
At </t>
    </r>
    <r>
      <rPr>
        <b/>
        <sz val="10"/>
        <rFont val="Cambria"/>
        <family val="1"/>
        <scheme val="major"/>
      </rPr>
      <t>Coed Cae Fali</t>
    </r>
    <r>
      <rPr>
        <sz val="10"/>
        <rFont val="Cambria"/>
        <family val="1"/>
        <scheme val="major"/>
      </rPr>
      <t xml:space="preserve"> the forthcoming fell of Western hemlock is covered by felling licence FLA73 22-23, expires 27/7/24. As this is a SSSI, there is also permission from NRW for work on the tracks and thinning and felling dated 1/6/22.
At </t>
    </r>
    <r>
      <rPr>
        <b/>
        <sz val="10"/>
        <rFont val="Cambria"/>
        <family val="1"/>
        <scheme val="major"/>
      </rPr>
      <t>Polesden Lacy</t>
    </r>
    <r>
      <rPr>
        <sz val="10"/>
        <rFont val="Cambria"/>
        <family val="1"/>
        <scheme val="major"/>
      </rPr>
      <t xml:space="preserve"> thinning works were covered by felling licence FLA019/350/17-18 valid to 30/4/24. 
At </t>
    </r>
    <r>
      <rPr>
        <b/>
        <sz val="10"/>
        <rFont val="Cambria"/>
        <family val="1"/>
        <scheme val="major"/>
      </rPr>
      <t>Leith Hill</t>
    </r>
    <r>
      <rPr>
        <sz val="10"/>
        <rFont val="Cambria"/>
        <family val="1"/>
        <scheme val="major"/>
      </rPr>
      <t xml:space="preserve"> works were covered by felling licence 019/103/2019 which expires in 2029. Hazel coppice is cut on an annual licence, last renewed 6/10/23. 
At </t>
    </r>
    <r>
      <rPr>
        <b/>
        <sz val="10"/>
        <rFont val="Cambria"/>
        <family val="1"/>
        <scheme val="major"/>
      </rPr>
      <t>Toys Hill</t>
    </r>
    <r>
      <rPr>
        <sz val="10"/>
        <rFont val="Cambria"/>
        <family val="1"/>
        <scheme val="major"/>
      </rPr>
      <t xml:space="preserve"> the contract for rhododendron control dated 18/8/22 included work specification and maps, pre-start check list, monitoring forms, ESRA for glyphosate, competency certificates and insurance.</t>
    </r>
  </si>
  <si>
    <r>
      <t xml:space="preserve">At </t>
    </r>
    <r>
      <rPr>
        <b/>
        <sz val="10"/>
        <rFont val="Cambria"/>
        <family val="1"/>
        <scheme val="major"/>
      </rPr>
      <t>Ysbyty</t>
    </r>
    <r>
      <rPr>
        <sz val="10"/>
        <rFont val="Cambria"/>
        <family val="1"/>
        <scheme val="major"/>
      </rPr>
      <t xml:space="preserve">, the Coed Maen Bleddyn works were covered by the contractor's method statement (copy seen). The NT Rangers Team communicate plans verbally and all appeared knowledgeable about safety and protective procedures.
At </t>
    </r>
    <r>
      <rPr>
        <b/>
        <sz val="10"/>
        <rFont val="Cambria"/>
        <family val="1"/>
        <scheme val="major"/>
      </rPr>
      <t>Polesden Lacy</t>
    </r>
    <r>
      <rPr>
        <sz val="10"/>
        <rFont val="Cambria"/>
        <family val="1"/>
        <scheme val="major"/>
      </rPr>
      <t xml:space="preserve"> the forthcoming works were subject to a 'Pre-Start Checklist', copy seen.
At </t>
    </r>
    <r>
      <rPr>
        <b/>
        <sz val="10"/>
        <rFont val="Cambria"/>
        <family val="1"/>
        <scheme val="major"/>
      </rPr>
      <t xml:space="preserve">Toys Hill </t>
    </r>
    <r>
      <rPr>
        <sz val="10"/>
        <rFont val="Cambria"/>
        <family val="1"/>
        <scheme val="major"/>
      </rPr>
      <t>the contract for rhododendron control dated 18/8/22 included work specification and maps, pre-start check list, monitoring forms, ESRA for glyphosate, competency certificates and insurance.</t>
    </r>
  </si>
  <si>
    <r>
      <t xml:space="preserve">No such incidents recorded, but at </t>
    </r>
    <r>
      <rPr>
        <b/>
        <sz val="10"/>
        <rFont val="Cambria"/>
        <family val="1"/>
        <scheme val="major"/>
      </rPr>
      <t xml:space="preserve">Coed Cae Fali </t>
    </r>
    <r>
      <rPr>
        <sz val="10"/>
        <rFont val="Cambria"/>
        <family val="1"/>
        <scheme val="major"/>
      </rPr>
      <t xml:space="preserve">NT staff showed good understanding of requirement to cease operations with regard to excessive water runoff and the danger of contaminating nearby watercourse. See Obs 2023.02 under 3.3.2.
At </t>
    </r>
    <r>
      <rPr>
        <b/>
        <sz val="10"/>
        <rFont val="Cambria"/>
        <family val="1"/>
        <scheme val="major"/>
      </rPr>
      <t>Aberglaslyn</t>
    </r>
    <r>
      <rPr>
        <sz val="10"/>
        <rFont val="Cambria"/>
        <family val="1"/>
        <scheme val="major"/>
      </rPr>
      <t xml:space="preserve"> there had been a recent PAWS thin-to-waste operation, where mature conifers were left on the ground in pole length. The reason was to avoid environmental damage from building an access track or attempting to extract on steep rocky ground. 
At </t>
    </r>
    <r>
      <rPr>
        <b/>
        <sz val="10"/>
        <rFont val="Cambria"/>
        <family val="1"/>
        <scheme val="major"/>
      </rPr>
      <t>Polesden Lacy</t>
    </r>
    <r>
      <rPr>
        <sz val="10"/>
        <rFont val="Cambria"/>
        <family val="1"/>
        <scheme val="major"/>
      </rPr>
      <t xml:space="preserve"> there has been felling along woodland paths for Ash Dieback, covered by a contract dated 13/9/22. The 'Contract Monitoring Record' shows regular visits through January and February. Works were stopped on 21/2/23 due to rain and poor ground conditions, then resumed and finished in April. </t>
    </r>
  </si>
  <si>
    <r>
      <t xml:space="preserve">At </t>
    </r>
    <r>
      <rPr>
        <b/>
        <sz val="10"/>
        <rFont val="Cambria"/>
        <family val="1"/>
        <scheme val="major"/>
      </rPr>
      <t>Aberglaslyn</t>
    </r>
    <r>
      <rPr>
        <sz val="10"/>
        <rFont val="Cambria"/>
        <family val="1"/>
        <scheme val="major"/>
      </rPr>
      <t xml:space="preserve"> there had been a recent PAWS thin-to-waste operation, where mature conifers were left on the ground in pole length. The reason was to avoid environmental damage from building an access track or attempting to extract on steep rocky ground. At </t>
    </r>
    <r>
      <rPr>
        <b/>
        <sz val="10"/>
        <rFont val="Cambria"/>
        <family val="1"/>
        <scheme val="major"/>
      </rPr>
      <t>Ysbyty</t>
    </r>
    <r>
      <rPr>
        <sz val="10"/>
        <rFont val="Cambria"/>
        <family val="1"/>
        <scheme val="major"/>
      </rPr>
      <t xml:space="preserve"> a site visit confirmed that the PAWS felling in Coed Maen Bleddyn had been done efficiently and with minimum damage.</t>
    </r>
  </si>
  <si>
    <r>
      <t xml:space="preserve">At </t>
    </r>
    <r>
      <rPr>
        <b/>
        <sz val="10"/>
        <rFont val="Cambria"/>
        <family val="1"/>
        <scheme val="major"/>
      </rPr>
      <t>Aberglaslyn</t>
    </r>
    <r>
      <rPr>
        <sz val="10"/>
        <rFont val="Cambria"/>
        <family val="1"/>
        <scheme val="major"/>
      </rPr>
      <t xml:space="preserve"> there had been a recent PAWS thin-to-waste operation, where mature conifers were left on the ground in pole length. The reason was to avoid environmental damage from building an access track or attempting to extract on steep rocky ground. At </t>
    </r>
    <r>
      <rPr>
        <b/>
        <sz val="10"/>
        <rFont val="Cambria"/>
        <family val="1"/>
        <scheme val="major"/>
      </rPr>
      <t>Ysbyty</t>
    </r>
    <r>
      <rPr>
        <sz val="10"/>
        <rFont val="Cambria"/>
        <family val="1"/>
        <scheme val="major"/>
      </rPr>
      <t xml:space="preserve"> a site visit confirmed that the PAWS felling in Coed Maen Bleddyn had been done efficiently and with minimum damage. Brash mats had been used, then raked up to enable restocking. One particularly large veteran beech tree had been protected from operations and carefully halo-thinned.
At </t>
    </r>
    <r>
      <rPr>
        <b/>
        <sz val="10"/>
        <rFont val="Cambria"/>
        <family val="1"/>
        <scheme val="major"/>
      </rPr>
      <t>Polesden Lacy</t>
    </r>
    <r>
      <rPr>
        <sz val="10"/>
        <rFont val="Cambria"/>
        <family val="1"/>
        <scheme val="major"/>
      </rPr>
      <t xml:space="preserve"> there has been felling along woodland paths for Ash Dieback, covered by a contract dated 13/9/22. The 'Contract Monitoring Record' shows regular visits through January and February. Works were stopped on 21/2/23 due to rain and poor ground conditions, then resumed and finished in April. </t>
    </r>
  </si>
  <si>
    <r>
      <t xml:space="preserve">At </t>
    </r>
    <r>
      <rPr>
        <b/>
        <sz val="10"/>
        <rFont val="Cambria"/>
        <family val="1"/>
        <scheme val="major"/>
      </rPr>
      <t>Ysbyty</t>
    </r>
    <r>
      <rPr>
        <sz val="10"/>
        <rFont val="Cambria"/>
        <family val="1"/>
        <scheme val="major"/>
      </rPr>
      <t xml:space="preserve"> the harvesting at Coed Caen Bleddyn was undertaken by contractor. Their delivery note 849126 dated 4/5/23 identifies the woodland of origin and states that all timber is FSC 100%. This tallies with the contractor's self-billing invoice number 77/253182 dated 14/5/23, which also identifies the woodland of origin and states all items are FSC 100%. and cites the correct certification number.
At the </t>
    </r>
    <r>
      <rPr>
        <b/>
        <sz val="10"/>
        <rFont val="Cambria"/>
        <family val="1"/>
        <scheme val="major"/>
      </rPr>
      <t>L&amp;SE</t>
    </r>
    <r>
      <rPr>
        <sz val="10"/>
        <rFont val="Cambria"/>
        <family val="1"/>
        <scheme val="major"/>
      </rPr>
      <t xml:space="preserve"> sites there was no timber sold as certified.</t>
    </r>
  </si>
  <si>
    <t>No whole tree harvesting</t>
  </si>
  <si>
    <t>No burning lop and top</t>
  </si>
  <si>
    <r>
      <t xml:space="preserve">At </t>
    </r>
    <r>
      <rPr>
        <b/>
        <sz val="10"/>
        <rFont val="Cambria"/>
        <family val="1"/>
        <scheme val="major"/>
      </rPr>
      <t>Ysbyty</t>
    </r>
    <r>
      <rPr>
        <sz val="10"/>
        <rFont val="Cambria"/>
        <family val="1"/>
        <scheme val="major"/>
      </rPr>
      <t xml:space="preserve">, the Coed Maen Bleddyn roading works for the PAWS felling were covered by a General Permitted Development Order (GDPO) from the Snowdonia National Park Authority (copy seen dated 5/12/22), including use of hardcore, entrance widening, turning circle and 3 new culverts (seen on site). At </t>
    </r>
    <r>
      <rPr>
        <b/>
        <sz val="10"/>
        <rFont val="Cambria"/>
        <family val="1"/>
        <scheme val="major"/>
      </rPr>
      <t xml:space="preserve">Coed Cae Fali </t>
    </r>
    <r>
      <rPr>
        <sz val="10"/>
        <rFont val="Cambria"/>
        <family val="1"/>
        <scheme val="major"/>
      </rPr>
      <t>the works to restore and extend existing tracks were covered by GDPO dated 7/10/22.</t>
    </r>
  </si>
  <si>
    <r>
      <rPr>
        <b/>
        <sz val="10"/>
        <rFont val="Cambria"/>
        <family val="1"/>
        <scheme val="major"/>
      </rPr>
      <t>Coed Cae Fali</t>
    </r>
    <r>
      <rPr>
        <sz val="10"/>
        <rFont val="Cambria"/>
        <family val="1"/>
        <scheme val="major"/>
      </rPr>
      <t xml:space="preserve"> track leading up the slope from the new stacking and turning area runs adjacent to a stream within 5 – 10 meters. Provision has been made for water runoff to be diverted off the track into sumps, some of which connect to the stream across a buffer strip. With excessive flow it is possible during extraction that turbid water from the track could enter the stream, though there is currently no evidence of this. NT point out that they would stop works should such conditions arise; also they could modify the sumps to prevent overflow. However, the risk remains, hence Observation.</t>
    </r>
  </si>
  <si>
    <t>Obs 2023.01</t>
  </si>
  <si>
    <t xml:space="preserve">The Integrated Pest Management Guidance (revised June 2021) states that pesticides biological control agents or fertilisers will only be used where this will result in tangible conservation benefits, not cause irreversible environmental damage, and only where there is no viable, less harmful alternative. The IPM includes a framework to avoid usage and considerations for remedial action as well as detailed explanation of the ESRA requirements.  Discussion with rangers on site confirmed that chemical use is  minimal and targeted. Leigh Woods is an organic site where no chemicals are used. The new guidance clearly notes that veterinary products used for animal health and welfare are not to be within woodlands sites. </t>
  </si>
  <si>
    <r>
      <t xml:space="preserve">IPMS updated in July 2022. It contains procedures to avoid problems of pests and diseases, to use non-chemical methods, and to use chemicals in the last resort. Also Pesticide Use Guidance issued March 2023 with same instructions to avoid or minimise and reduce use.
At </t>
    </r>
    <r>
      <rPr>
        <b/>
        <sz val="10"/>
        <rFont val="Cambria"/>
        <family val="1"/>
        <scheme val="major"/>
      </rPr>
      <t>Leith Hill</t>
    </r>
    <r>
      <rPr>
        <sz val="10"/>
        <rFont val="Cambria"/>
        <family val="1"/>
        <scheme val="major"/>
      </rPr>
      <t xml:space="preserve"> on Duke's Warren there is heathland restoration within a wood pasture system and bracken is a persistent problem. The use of chemical spray is avoided by the use of grazing cattle and mowing using an automated flail-bot. At </t>
    </r>
    <r>
      <rPr>
        <b/>
        <sz val="10"/>
        <rFont val="Cambria"/>
        <family val="1"/>
        <scheme val="major"/>
      </rPr>
      <t>Toys Hill</t>
    </r>
    <r>
      <rPr>
        <sz val="10"/>
        <rFont val="Cambria"/>
        <family val="1"/>
        <scheme val="major"/>
      </rPr>
      <t xml:space="preserve"> Gaultheria occurs in small patches and is controlled by hand-pulling using volunteers. Where dense regeneration of Western Hemlock occurs in PAWS areas, this is also hand-pulled by volunteers (evidence seen on site).</t>
    </r>
  </si>
  <si>
    <t>IPMS updated in July 2022. It contains procedures to avoid problems of pests and diseases, to use non-chemical methods, and to use chemicals in the last resort. Also Pesticide Use Guidance issued March 2023 with same instructions to avoid or minimise and reduce use. Discussion with rangers on site confirmed that chemical use is  minimal and targeted.</t>
  </si>
  <si>
    <r>
      <t xml:space="preserve">No reported or observed damage. At </t>
    </r>
    <r>
      <rPr>
        <b/>
        <sz val="10"/>
        <rFont val="Cambria"/>
        <family val="1"/>
        <scheme val="major"/>
      </rPr>
      <t>Toys Hill</t>
    </r>
    <r>
      <rPr>
        <sz val="10"/>
        <rFont val="Cambria"/>
        <family val="1"/>
        <scheme val="major"/>
      </rPr>
      <t xml:space="preserve"> eco-plugs are used to target control on rhododendron stumps and avoid damage to surrounding environment.</t>
    </r>
  </si>
  <si>
    <r>
      <t xml:space="preserve">IPMS updated in July 2022. It contains procedures to avoid problems of pests and diseases, to use non-chemical methods, and to use chemicals in the last resort. Also Pesticide Use Guidance issued March 2023 with same instructions to avoid or minimise and reduce use.
At </t>
    </r>
    <r>
      <rPr>
        <b/>
        <sz val="10"/>
        <rFont val="Cambria"/>
        <family val="1"/>
        <scheme val="major"/>
      </rPr>
      <t>Leith Hill</t>
    </r>
    <r>
      <rPr>
        <sz val="10"/>
        <rFont val="Cambria"/>
        <family val="1"/>
        <scheme val="major"/>
      </rPr>
      <t xml:space="preserve"> on Duke's Warren there is heathland restoration within a wood pasture system and bracken is a persistent problem. The use of chemical spray is avoided by the use of cattle and mowing using an automated flail-bot.
At </t>
    </r>
    <r>
      <rPr>
        <b/>
        <sz val="10"/>
        <rFont val="Cambria"/>
        <family val="1"/>
        <scheme val="major"/>
      </rPr>
      <t>Toys Hill</t>
    </r>
    <r>
      <rPr>
        <sz val="10"/>
        <rFont val="Cambria"/>
        <family val="1"/>
        <scheme val="major"/>
      </rPr>
      <t xml:space="preserve"> triclopyr is used for rhododendron control in preference to glyphosate as it is not restricted by FSC. ESRA dated 19/9/23 seen.</t>
    </r>
  </si>
  <si>
    <r>
      <t xml:space="preserve">IPMS Decision Recording Sheet seen for control of Japanese knotweed on all sites in </t>
    </r>
    <r>
      <rPr>
        <b/>
        <sz val="10"/>
        <rFont val="Cambria"/>
        <family val="1"/>
        <scheme val="major"/>
      </rPr>
      <t>Eryri</t>
    </r>
    <r>
      <rPr>
        <sz val="10"/>
        <rFont val="Cambria"/>
        <family val="1"/>
        <scheme val="major"/>
      </rPr>
      <t xml:space="preserve"> area (Snowdonia), dated 25/1/23. It considers 'no action' and 'avoid the problem' but concludes that chemical treatment is the only viable control, giving dose and application methods (by stem injection to avoid spray drift).</t>
    </r>
  </si>
  <si>
    <t>The IPMS Appendix 1 contains all usage from 2017-2022 for glyphosate (including eco-plugs), asulam, triclopyr and urea.</t>
  </si>
  <si>
    <r>
      <t>Guidance is contained in the IPMS and the Pesticides Use Guidance. Decisions are recorded in the IPMS Decision Recording Sheet (copy seen). The chemical store at</t>
    </r>
    <r>
      <rPr>
        <b/>
        <sz val="10"/>
        <rFont val="Cambria"/>
        <family val="1"/>
        <scheme val="major"/>
      </rPr>
      <t xml:space="preserve"> Craflwyn </t>
    </r>
    <r>
      <rPr>
        <sz val="10"/>
        <rFont val="Cambria"/>
        <family val="1"/>
        <scheme val="major"/>
      </rPr>
      <t xml:space="preserve">was inspected (for management of local Eryri sites) and found to have chemicals as listed on Chemical Log, with spill kits and correct PPE. Individual Rangers' Chemical Application Logs were inspected and compliant. The most recent use was 13/2/23 for glyphosate use on rhododendron foliage.
At </t>
    </r>
    <r>
      <rPr>
        <b/>
        <sz val="10"/>
        <rFont val="Cambria"/>
        <family val="1"/>
        <scheme val="major"/>
      </rPr>
      <t>Leith Hill</t>
    </r>
    <r>
      <rPr>
        <sz val="10"/>
        <rFont val="Cambria"/>
        <family val="1"/>
        <scheme val="major"/>
      </rPr>
      <t>, where cattle are used to graze the wood pasture, staqff confirmed that any chemical treatment takes place outside the certified forest area. Such treatment is in any case minimal.</t>
    </r>
  </si>
  <si>
    <t>For the year March 2021 to February 2022, the IPMS records only use of glyphosate (including eco-plugs), asulam, triclopyr and urea.</t>
  </si>
  <si>
    <t>No use</t>
  </si>
  <si>
    <r>
      <t xml:space="preserve">Deer are not currently a significant problem in north Wales, so fencing of restock areas is not required. Individual cages round planted trees were seen at </t>
    </r>
    <r>
      <rPr>
        <b/>
        <sz val="10"/>
        <rFont val="Cambria"/>
        <family val="1"/>
        <scheme val="major"/>
      </rPr>
      <t>Hafod y Llan</t>
    </r>
    <r>
      <rPr>
        <sz val="10"/>
        <rFont val="Cambria"/>
        <family val="1"/>
        <scheme val="major"/>
      </rPr>
      <t xml:space="preserve"> to protect from grazing stock.
At </t>
    </r>
    <r>
      <rPr>
        <b/>
        <sz val="10"/>
        <rFont val="Cambria"/>
        <family val="1"/>
        <scheme val="major"/>
      </rPr>
      <t>Polesden Lacy</t>
    </r>
    <r>
      <rPr>
        <sz val="10"/>
        <rFont val="Cambria"/>
        <family val="1"/>
        <scheme val="major"/>
      </rPr>
      <t xml:space="preserve"> Ranmore Common cpt 7 a 1.5ha coup of conifers had been felled in 2020 with the hope of natural regeneration restocking the site. When this did not materialise, in 2022 the area was deer fenced and planted with native broadleaves. As a glade in an otherwise high forest, the coup was a magnet for deer and management could not reduce browse damage to acceptable levels. One section of the perimeter used a dead hedge of conifer brash instead of fencing. Fencing was also used in preference to plastic tree shelters.</t>
    </r>
  </si>
  <si>
    <r>
      <t xml:space="preserve">No use of such fencing in north Wales.
At </t>
    </r>
    <r>
      <rPr>
        <b/>
        <sz val="10"/>
        <rFont val="Cambria"/>
        <family val="1"/>
        <scheme val="major"/>
      </rPr>
      <t>Polesden Lacy</t>
    </r>
    <r>
      <rPr>
        <sz val="10"/>
        <rFont val="Cambria"/>
        <family val="1"/>
        <scheme val="major"/>
      </rPr>
      <t xml:space="preserve"> the deer fence (see 3.5.1) did not cross a PROW and had minimal impact.</t>
    </r>
  </si>
  <si>
    <r>
      <t>Eryri</t>
    </r>
    <r>
      <rPr>
        <sz val="10"/>
        <rFont val="Cambria"/>
        <family val="1"/>
        <scheme val="major"/>
      </rPr>
      <t xml:space="preserve"> sites send waste to a local approved contractor. Receipts seen 28/9/23 for wood waste and tree tubes. The Welsh sites also have an waste exemption permit till 26/4/24.</t>
    </r>
  </si>
  <si>
    <r>
      <t xml:space="preserve">NT are involved in a national partnership for tree tube recycling. In Wales there are few tree tubes used due to minimal deer numbers. Where tubes have been used, volunteer days are organised to collect tubes for disposal (diary seen). At </t>
    </r>
    <r>
      <rPr>
        <b/>
        <sz val="10"/>
        <rFont val="Cambria"/>
        <family val="1"/>
        <scheme val="major"/>
      </rPr>
      <t>Polesden Lacy</t>
    </r>
    <r>
      <rPr>
        <sz val="10"/>
        <rFont val="Cambria"/>
        <family val="1"/>
        <scheme val="major"/>
      </rPr>
      <t xml:space="preserve"> tree guards are scheduled for removal by volunteers on 23/11/23. They are then disposed of by an agricultural plastics recycling company.</t>
    </r>
  </si>
  <si>
    <r>
      <t xml:space="preserve">At </t>
    </r>
    <r>
      <rPr>
        <b/>
        <sz val="10"/>
        <rFont val="Cambria"/>
        <family val="1"/>
        <scheme val="major"/>
      </rPr>
      <t>Ysbyty</t>
    </r>
    <r>
      <rPr>
        <sz val="10"/>
        <rFont val="Cambria"/>
        <family val="1"/>
        <scheme val="major"/>
      </rPr>
      <t xml:space="preserve"> the Coed Maen Bleddyn PAWS felling had a Pollution Plan covering Water Standards, including avoiding problems and actions should pollution occur.
At </t>
    </r>
    <r>
      <rPr>
        <b/>
        <sz val="10"/>
        <rFont val="Cambria"/>
        <family val="1"/>
        <scheme val="major"/>
      </rPr>
      <t>Polesden Lacy</t>
    </r>
    <r>
      <rPr>
        <sz val="10"/>
        <rFont val="Cambria"/>
        <family val="1"/>
        <scheme val="major"/>
      </rPr>
      <t xml:space="preserve"> NT staff use bio-oil in chainsaws and trucks. Contractors are checked for spill kits in pre-commnecnement records (copies seen).</t>
    </r>
  </si>
  <si>
    <t xml:space="preserve">National Trust allow public access in all certified areas with exemptions made only for site specific ecological sensitivity or safety where terrain may be dangerous for public safety.  They also may have temporary exemption for harvesting operations in line with statutory health notices - comprehensive communication at regional level evidence shared. At a national level the organisation have led ash die back communications campaign to prepare everyone for local site changes via social media seen. At Minchinhampton  two types of clear signage used in the immediate area of the tree removal seen which were used in an area were they was temporary path and road along with a letter parish council and joint letter with Gloucestershire highway which was posted in local residences.  </t>
  </si>
  <si>
    <r>
      <t xml:space="preserve">NT devote considerable resources to maintaining public access, both PROW and permissive access to their woods. There is extensive publicity, on-site interpretation and signage. At </t>
    </r>
    <r>
      <rPr>
        <b/>
        <sz val="10"/>
        <rFont val="Cambria"/>
        <family val="1"/>
        <scheme val="major"/>
      </rPr>
      <t>Ysbyty</t>
    </r>
    <r>
      <rPr>
        <sz val="10"/>
        <rFont val="Cambria"/>
        <family val="1"/>
        <scheme val="major"/>
      </rPr>
      <t xml:space="preserve"> in Coed Maen Bleddyn there is a downloadable map of walking trails. During harvesting the PROWs were kept open with appropriate controls. The new loading bay will be re-purposed as a visitor carpark. </t>
    </r>
    <r>
      <rPr>
        <b/>
        <sz val="10"/>
        <rFont val="Cambria"/>
        <family val="1"/>
        <scheme val="major"/>
      </rPr>
      <t>Aberglaslyn</t>
    </r>
    <r>
      <rPr>
        <sz val="10"/>
        <rFont val="Cambria"/>
        <family val="1"/>
        <scheme val="major"/>
      </rPr>
      <t xml:space="preserve"> and </t>
    </r>
    <r>
      <rPr>
        <b/>
        <sz val="10"/>
        <rFont val="Cambria"/>
        <family val="1"/>
        <scheme val="major"/>
      </rPr>
      <t>Dolmelynllyn</t>
    </r>
    <r>
      <rPr>
        <sz val="10"/>
        <rFont val="Cambria"/>
        <family val="1"/>
        <scheme val="major"/>
      </rPr>
      <t xml:space="preserve"> both have dedicated booklets with maps to encourage walking.
At </t>
    </r>
    <r>
      <rPr>
        <b/>
        <sz val="10"/>
        <rFont val="Cambria"/>
        <family val="1"/>
        <scheme val="major"/>
      </rPr>
      <t>Toys Hill</t>
    </r>
    <r>
      <rPr>
        <sz val="10"/>
        <rFont val="Cambria"/>
        <family val="1"/>
        <scheme val="major"/>
      </rPr>
      <t xml:space="preserve"> there are public footpaths, bridlepaths and permissive paths to manage. To ensure correct use of paths and to avoid conflicts of users, NT use clear waymarked trails, signboards and fencing (to keep horses on bridlepaths).</t>
    </r>
  </si>
  <si>
    <r>
      <t xml:space="preserve">Water supplies were checked at </t>
    </r>
    <r>
      <rPr>
        <b/>
        <sz val="10"/>
        <rFont val="Cambria"/>
        <family val="1"/>
        <scheme val="major"/>
      </rPr>
      <t>Hafod y Llan</t>
    </r>
    <r>
      <rPr>
        <sz val="10"/>
        <rFont val="Cambria"/>
        <family val="1"/>
        <scheme val="major"/>
      </rPr>
      <t xml:space="preserve"> and found to be outside the certified area. No other  private water supplies currently in use found in woods.
In </t>
    </r>
    <r>
      <rPr>
        <b/>
        <sz val="10"/>
        <rFont val="Cambria"/>
        <family val="1"/>
        <scheme val="major"/>
      </rPr>
      <t>L&amp;SE</t>
    </r>
    <r>
      <rPr>
        <sz val="10"/>
        <rFont val="Cambria"/>
        <family val="1"/>
        <scheme val="major"/>
      </rPr>
      <t xml:space="preserve"> there were no such water supplies in the woods.</t>
    </r>
  </si>
  <si>
    <r>
      <t xml:space="preserve">NT devote considerable resources to maintaining public access, both PROW and permissive access to their woods. There is extensive publicity, on-site interpretation and signage. At </t>
    </r>
    <r>
      <rPr>
        <b/>
        <sz val="10"/>
        <rFont val="Cambria"/>
        <family val="1"/>
        <scheme val="major"/>
      </rPr>
      <t>Ysbyty</t>
    </r>
    <r>
      <rPr>
        <sz val="10"/>
        <rFont val="Cambria"/>
        <family val="1"/>
        <scheme val="major"/>
      </rPr>
      <t xml:space="preserve"> in Coed Maen Bleddyn there is a downloadable map of walking trails. During harvesting the PROWs were kept open with appropriate controls. At </t>
    </r>
    <r>
      <rPr>
        <b/>
        <sz val="10"/>
        <rFont val="Cambria"/>
        <family val="1"/>
        <scheme val="major"/>
      </rPr>
      <t>Dolmelynllyn</t>
    </r>
    <r>
      <rPr>
        <sz val="10"/>
        <rFont val="Cambria"/>
        <family val="1"/>
        <scheme val="major"/>
      </rPr>
      <t xml:space="preserve"> provision had been made for wheelchair / tramper access via graded slopes and avoiding steps.
At </t>
    </r>
    <r>
      <rPr>
        <b/>
        <sz val="10"/>
        <rFont val="Cambria"/>
        <family val="1"/>
        <scheme val="major"/>
      </rPr>
      <t>Toys Hill</t>
    </r>
    <r>
      <rPr>
        <sz val="10"/>
        <rFont val="Cambria"/>
        <family val="1"/>
        <scheme val="major"/>
      </rPr>
      <t xml:space="preserve"> NT Rangers used dead hedges to direct public access away from sensitive areas, such as coppice coups and veteran trees, and block off desire line paths.</t>
    </r>
  </si>
  <si>
    <r>
      <t xml:space="preserve">At </t>
    </r>
    <r>
      <rPr>
        <b/>
        <sz val="10"/>
        <rFont val="Cambria"/>
        <family val="1"/>
        <scheme val="major"/>
      </rPr>
      <t>Ysbyty</t>
    </r>
    <r>
      <rPr>
        <sz val="10"/>
        <rFont val="Cambria"/>
        <family val="1"/>
        <scheme val="major"/>
      </rPr>
      <t xml:space="preserve"> there were plans for a German school to visit to undertake conservation work, continuing their regular visiting programme. Provision is also made for outdoor centres to do volunteer work and training. At </t>
    </r>
    <r>
      <rPr>
        <b/>
        <sz val="10"/>
        <rFont val="Cambria"/>
        <family val="1"/>
        <scheme val="major"/>
      </rPr>
      <t>Dolmelynllyn</t>
    </r>
    <r>
      <rPr>
        <sz val="10"/>
        <rFont val="Cambria"/>
        <family val="1"/>
        <scheme val="major"/>
      </rPr>
      <t xml:space="preserve"> during the site visit NT were hosting a study visit by over 20 people from Natural England to observe bryophyte management at this premier site. 
At </t>
    </r>
    <r>
      <rPr>
        <b/>
        <sz val="10"/>
        <rFont val="Cambria"/>
        <family val="1"/>
        <scheme val="major"/>
      </rPr>
      <t>Polesden Lacy</t>
    </r>
    <r>
      <rPr>
        <sz val="10"/>
        <rFont val="Cambria"/>
        <family val="1"/>
        <scheme val="major"/>
      </rPr>
      <t xml:space="preserve"> they have hosted forest schools. The UK Butterfly Monitoring programme has 4 transects across the site. At </t>
    </r>
    <r>
      <rPr>
        <b/>
        <sz val="10"/>
        <rFont val="Cambria"/>
        <family val="1"/>
        <scheme val="major"/>
      </rPr>
      <t>Toys Hill</t>
    </r>
    <r>
      <rPr>
        <sz val="10"/>
        <rFont val="Cambria"/>
        <family val="1"/>
        <scheme val="major"/>
      </rPr>
      <t xml:space="preserve"> there are guided woodland walks for public groups.</t>
    </r>
  </si>
  <si>
    <r>
      <t xml:space="preserve">The Tree Safety Management (TSM) System was inspected. The digital mapping and layer for tree safety were seen for </t>
    </r>
    <r>
      <rPr>
        <b/>
        <sz val="10"/>
        <rFont val="Cambria"/>
        <family val="1"/>
        <scheme val="major"/>
      </rPr>
      <t>Ysbyty</t>
    </r>
    <r>
      <rPr>
        <sz val="10"/>
        <rFont val="Cambria"/>
        <family val="1"/>
        <scheme val="major"/>
      </rPr>
      <t xml:space="preserve">, showing the 5 risk zones mapped. Also an explanation of the 5 Usage Zones with descriptions of locations included. Latest Record of Inspection for the Very High Usage Sites was 21/9/22. At </t>
    </r>
    <r>
      <rPr>
        <b/>
        <sz val="10"/>
        <rFont val="Cambria"/>
        <family val="1"/>
        <scheme val="major"/>
      </rPr>
      <t>Craflwyn NT offices</t>
    </r>
    <r>
      <rPr>
        <sz val="10"/>
        <rFont val="Cambria"/>
        <family val="1"/>
        <scheme val="major"/>
      </rPr>
      <t xml:space="preserve"> (covering </t>
    </r>
    <r>
      <rPr>
        <b/>
        <sz val="10"/>
        <rFont val="Cambria"/>
        <family val="1"/>
        <scheme val="major"/>
      </rPr>
      <t>Hafod y Llan, Coed Cae Fali</t>
    </r>
    <r>
      <rPr>
        <sz val="10"/>
        <rFont val="Cambria"/>
        <family val="1"/>
        <scheme val="major"/>
      </rPr>
      <t xml:space="preserve"> and </t>
    </r>
    <r>
      <rPr>
        <b/>
        <sz val="10"/>
        <rFont val="Cambria"/>
        <family val="1"/>
        <scheme val="major"/>
      </rPr>
      <t>Aberglaslyn</t>
    </r>
    <r>
      <rPr>
        <sz val="10"/>
        <rFont val="Cambria"/>
        <family val="1"/>
        <scheme val="major"/>
      </rPr>
      <t xml:space="preserve">), the document 'Managing Access in High Winds' was seen, detailing conditions in which sites are closed to the public on safety grounds, and what should be done in the aftermath of high winds to ensure safety of trees.
At </t>
    </r>
    <r>
      <rPr>
        <b/>
        <sz val="10"/>
        <rFont val="Cambria"/>
        <family val="1"/>
        <scheme val="major"/>
      </rPr>
      <t>Polesden Lacy</t>
    </r>
    <r>
      <rPr>
        <sz val="10"/>
        <rFont val="Cambria"/>
        <family val="1"/>
        <scheme val="major"/>
      </rPr>
      <t xml:space="preserve"> the most recent TSM is dated 11/11/22 showing works and maps. Evidence seen of recent ash dieback felling works in Ashcombe Woods cpt 19 along PROW and permissive paths. At </t>
    </r>
    <r>
      <rPr>
        <b/>
        <sz val="10"/>
        <rFont val="Cambria"/>
        <family val="1"/>
        <scheme val="major"/>
      </rPr>
      <t>Leith Hill</t>
    </r>
    <r>
      <rPr>
        <sz val="10"/>
        <rFont val="Cambria"/>
        <family val="1"/>
        <scheme val="major"/>
      </rPr>
      <t xml:space="preserve"> the latest TSM was done in November 2022 and the ash dieback survey was done in June / July (when in full leaf), copies seen. At </t>
    </r>
    <r>
      <rPr>
        <b/>
        <sz val="10"/>
        <rFont val="Cambria"/>
        <family val="1"/>
        <scheme val="major"/>
      </rPr>
      <t>Toys Hill</t>
    </r>
    <r>
      <rPr>
        <sz val="10"/>
        <rFont val="Cambria"/>
        <family val="1"/>
        <scheme val="major"/>
      </rPr>
      <t xml:space="preserve"> the staff are trained to TSM level 1 or 2 (for very high risk zone). The TSM schedule is on paper and also on a bespoke phone app, showing maps, risk zones and individual trees with inspection records.</t>
    </r>
  </si>
  <si>
    <r>
      <t xml:space="preserve">Complaints are sent to the NT via a national portal, via regional portals and by individual email and comments. The national 'Land &amp; Nature Enquiries Log 2023' was inspected, covering the certified woods. Complaints are dated and sent to staff for response, which is also dated. 
Local complaints for </t>
    </r>
    <r>
      <rPr>
        <b/>
        <sz val="10"/>
        <rFont val="Cambria"/>
        <family val="1"/>
        <scheme val="major"/>
      </rPr>
      <t>Wales</t>
    </r>
    <r>
      <rPr>
        <sz val="10"/>
        <rFont val="Cambria"/>
        <family val="1"/>
        <scheme val="major"/>
      </rPr>
      <t xml:space="preserve"> are recorded on the Enquiries Log. The spreadsheet shows all enquiries since 2019: there have been 11 complaints related to woodland and all but one have received a response by the deadline of 14 days. 
An email to a NT manager in </t>
    </r>
    <r>
      <rPr>
        <b/>
        <sz val="10"/>
        <rFont val="Cambria"/>
        <family val="1"/>
        <scheme val="major"/>
      </rPr>
      <t>Wales</t>
    </r>
    <r>
      <rPr>
        <sz val="10"/>
        <rFont val="Cambria"/>
        <family val="1"/>
        <scheme val="major"/>
      </rPr>
      <t xml:space="preserve"> was checked dated July 2023 and showed a constructive response. Another complaint from a neighbour about a dangerous ash tree received a prompt response 24/8/23 and the tree was felled.
An email to the NT Director General regarding woodland at </t>
    </r>
    <r>
      <rPr>
        <b/>
        <sz val="10"/>
        <rFont val="Cambria"/>
        <family val="1"/>
        <scheme val="major"/>
      </rPr>
      <t>Polesden Lacy</t>
    </r>
    <r>
      <rPr>
        <sz val="10"/>
        <rFont val="Cambria"/>
        <family val="1"/>
        <scheme val="major"/>
      </rPr>
      <t xml:space="preserve"> received a response within 6 days from the site General Manager.</t>
    </r>
  </si>
  <si>
    <r>
      <t xml:space="preserve">Harvesting works at </t>
    </r>
    <r>
      <rPr>
        <b/>
        <sz val="10"/>
        <rFont val="Cambria"/>
        <family val="1"/>
        <scheme val="major"/>
      </rPr>
      <t>Ysbyty</t>
    </r>
    <r>
      <rPr>
        <sz val="10"/>
        <rFont val="Cambria"/>
        <family val="1"/>
        <scheme val="major"/>
      </rPr>
      <t xml:space="preserve"> used all local contractors, and NT indicated this preference during contract negotiation. Timber is sent to Welsh mills and biomass is sold locally. The roading was done by another local NT tenant.
At </t>
    </r>
    <r>
      <rPr>
        <b/>
        <sz val="10"/>
        <rFont val="Cambria"/>
        <family val="1"/>
        <scheme val="major"/>
      </rPr>
      <t>Polesden Lacy</t>
    </r>
    <r>
      <rPr>
        <sz val="10"/>
        <rFont val="Cambria"/>
        <family val="1"/>
        <scheme val="major"/>
      </rPr>
      <t xml:space="preserve"> the tree safety contract was undertaken by a local contractor, who sold the firewood locally. At </t>
    </r>
    <r>
      <rPr>
        <b/>
        <sz val="10"/>
        <rFont val="Cambria"/>
        <family val="1"/>
        <scheme val="major"/>
      </rPr>
      <t>Toys Hill</t>
    </r>
    <r>
      <rPr>
        <sz val="10"/>
        <rFont val="Cambria"/>
        <family val="1"/>
        <scheme val="major"/>
      </rPr>
      <t xml:space="preserve"> they sell bags of firewood (not as FSC) in the NT shop. The volunteer team consists of 18 people from a 10 mile radius.</t>
    </r>
  </si>
  <si>
    <r>
      <rPr>
        <b/>
        <sz val="10"/>
        <rFont val="Cambria"/>
        <family val="1"/>
        <scheme val="major"/>
      </rPr>
      <t>Wales</t>
    </r>
    <r>
      <rPr>
        <sz val="10"/>
        <rFont val="Cambria"/>
        <family val="1"/>
        <scheme val="major"/>
      </rPr>
      <t xml:space="preserve"> - Staff reported that they keep up-to-date on health and safety issues via industry bulletins, staff meetings, 'red' emails from head office, 'need-to-know' briefings and online training. The operational risk training compliance spreadsheet for staff in Snowdonia was inspected and compliant. The Incident Reporting System for Wales was inspected and there are no health and safety incidents relating to trees of woods for Wales in the last year. 
At </t>
    </r>
    <r>
      <rPr>
        <b/>
        <sz val="10"/>
        <rFont val="Cambria"/>
        <family val="1"/>
        <scheme val="major"/>
      </rPr>
      <t>Ysbyty</t>
    </r>
    <r>
      <rPr>
        <sz val="10"/>
        <rFont val="Cambria"/>
        <family val="1"/>
        <scheme val="major"/>
      </rPr>
      <t xml:space="preserve"> the felling at Coed Maen Bleddyn was covered by a method statement from the contractor, plus Timber Harvesting Operations Risk Assessment, and an Assurance Management System dated 2/11/22, which included an emergency response card, site hazards and constraints.
</t>
    </r>
    <r>
      <rPr>
        <b/>
        <sz val="10"/>
        <rFont val="Cambria"/>
        <family val="1"/>
        <scheme val="major"/>
      </rPr>
      <t>L&amp;SE</t>
    </r>
    <r>
      <rPr>
        <sz val="10"/>
        <rFont val="Cambria"/>
        <family val="1"/>
        <scheme val="major"/>
      </rPr>
      <t xml:space="preserve"> - Staff reported similar compliance to Wales. At </t>
    </r>
    <r>
      <rPr>
        <b/>
        <sz val="10"/>
        <rFont val="Cambria"/>
        <family val="1"/>
        <scheme val="major"/>
      </rPr>
      <t>Polesden Lacy</t>
    </r>
    <r>
      <rPr>
        <sz val="10"/>
        <rFont val="Cambria"/>
        <family val="1"/>
        <scheme val="major"/>
      </rPr>
      <t xml:space="preserve"> an Agreement for Arboricultural Services dated 22/8/23 included work specification, insurance, emergency plan, standard operations controls, method statement with reference to FISA guidance, site specific risk assessment, extra ash dieback risk assessment.</t>
    </r>
  </si>
  <si>
    <r>
      <t xml:space="preserve">At </t>
    </r>
    <r>
      <rPr>
        <b/>
        <sz val="10"/>
        <rFont val="Cambria"/>
        <family val="1"/>
        <scheme val="major"/>
      </rPr>
      <t>Craflwyn</t>
    </r>
    <r>
      <rPr>
        <sz val="10"/>
        <rFont val="Cambria"/>
        <family val="1"/>
        <scheme val="major"/>
      </rPr>
      <t xml:space="preserve"> office there is an emergency plan, telephone tree for disseminating urgent information and emergency contacts. Staff operate a buddy system for checking on workers and use radios to maintain contact.
At</t>
    </r>
    <r>
      <rPr>
        <b/>
        <sz val="10"/>
        <rFont val="Cambria"/>
        <family val="1"/>
        <scheme val="major"/>
      </rPr>
      <t xml:space="preserve"> Polesden Lacy</t>
    </r>
    <r>
      <rPr>
        <sz val="10"/>
        <rFont val="Cambria"/>
        <family val="1"/>
        <scheme val="major"/>
      </rPr>
      <t xml:space="preserve"> an Agreement for Arboricultural Services dated 22/8/23 included work specification, insurance, emergency plan, standard operations controls, method statement with reference to FISA guidance, site specific risk assessment, extra ash dieback risk assessment.</t>
    </r>
  </si>
  <si>
    <r>
      <t xml:space="preserve">The Ranger at </t>
    </r>
    <r>
      <rPr>
        <b/>
        <sz val="10"/>
        <rFont val="Cambria"/>
        <family val="1"/>
        <scheme val="major"/>
      </rPr>
      <t>Ysbyty</t>
    </r>
    <r>
      <rPr>
        <sz val="10"/>
        <rFont val="Cambria"/>
        <family val="1"/>
        <scheme val="major"/>
      </rPr>
      <t xml:space="preserve"> had completed the Professional Tree Inspection training 12/5/2015 and 1st aid + Forestry 21/4/21, which lasts for 3 years. NT run their own training for Tree Safety Management, most recently in October 2022 at Craflwyn. The Ranger at </t>
    </r>
    <r>
      <rPr>
        <b/>
        <sz val="10"/>
        <rFont val="Cambria"/>
        <family val="1"/>
        <scheme val="major"/>
      </rPr>
      <t>Hafod y Llan</t>
    </r>
    <r>
      <rPr>
        <sz val="10"/>
        <rFont val="Cambria"/>
        <family val="1"/>
        <scheme val="major"/>
      </rPr>
      <t xml:space="preserve"> did the Professional TSM 12/5/15, also holds certificates for woodchipper, forest machine operator, chainsaw and 1st aid + forestry (28/4/21).
At </t>
    </r>
    <r>
      <rPr>
        <b/>
        <sz val="10"/>
        <rFont val="Cambria"/>
        <family val="1"/>
        <scheme val="major"/>
      </rPr>
      <t>Polesden Lacy</t>
    </r>
    <r>
      <rPr>
        <sz val="10"/>
        <rFont val="Cambria"/>
        <family val="1"/>
        <scheme val="major"/>
      </rPr>
      <t xml:space="preserve"> the ash dieback contractor holds certificates for forest machine operator, 1st aid + forestry, forestry and arboriculture operations refresher, utility arboriculture 1. NT staff had appropriate training in chainsaws, brushcutter, and 1st aid + Forestry. NT's 'Training Records for Staff and Volunteers' was seen. NT staff also have a personal record via 'MyPlace'. One Ranger had recently completed Tree Safety Management level 2, woodland management and coppicing, data protection and 'Everyone Welcome' (NT's inclusivity training), and is awaiting a course on veteran tree management.
At </t>
    </r>
    <r>
      <rPr>
        <b/>
        <sz val="10"/>
        <rFont val="Cambria"/>
        <family val="1"/>
        <scheme val="major"/>
      </rPr>
      <t>Leith Hill</t>
    </r>
    <r>
      <rPr>
        <sz val="10"/>
        <rFont val="Cambria"/>
        <family val="1"/>
        <scheme val="major"/>
      </rPr>
      <t xml:space="preserve"> the hazel coppice has been cut by the same local contractor for over 40 years. He uses only billhook and handsaw, no chainsaw or power tools. He usually works with an apprentice and also operates a buddy system with NT staff, notifying them when he is in the woods. He has a first aid kit, but does not currently hold a 1st aid + Forestry certificate. In view of his experience and working methods this has been judged to be acceptable. Nevertheless, he is booked to attend a course on 1st aid + Forestry on 10/11/23 (booking seen).
At </t>
    </r>
    <r>
      <rPr>
        <b/>
        <sz val="10"/>
        <rFont val="Cambria"/>
        <family val="1"/>
        <scheme val="major"/>
      </rPr>
      <t xml:space="preserve">Toys Hill </t>
    </r>
    <r>
      <rPr>
        <sz val="10"/>
        <rFont val="Cambria"/>
        <family val="1"/>
        <scheme val="major"/>
      </rPr>
      <t>the rhododendron contractor had certificates for 1st aid + Forestry dated 16/11/22, chainsaw dated Feb 2020 for 5 years, and PA1&amp;6 for hand-held pesticide application.</t>
    </r>
  </si>
  <si>
    <r>
      <rPr>
        <b/>
        <sz val="10"/>
        <rFont val="Cambria"/>
        <family val="1"/>
        <scheme val="major"/>
      </rPr>
      <t>Wales</t>
    </r>
    <r>
      <rPr>
        <sz val="10"/>
        <rFont val="Cambria"/>
        <family val="1"/>
        <scheme val="major"/>
      </rPr>
      <t xml:space="preserve"> has 1 apprentice in woodlands, shared with the Snowdonia National Park and funded by the National Lottery.
At </t>
    </r>
    <r>
      <rPr>
        <b/>
        <sz val="10"/>
        <rFont val="Cambria"/>
        <family val="1"/>
        <scheme val="major"/>
      </rPr>
      <t>Leith Hill</t>
    </r>
    <r>
      <rPr>
        <sz val="10"/>
        <rFont val="Cambria"/>
        <family val="1"/>
        <scheme val="major"/>
      </rPr>
      <t xml:space="preserve"> two of the Rangers had come through NT's 'long term volunteer scheme', now called 'immersive volunteers', where new recruits to the industry work 3 or 4 days per week with free board and the ability to apply for internal NT jobs at the end. The hazel coppice contractor also had a apprentice.  At </t>
    </r>
    <r>
      <rPr>
        <b/>
        <sz val="10"/>
        <rFont val="Cambria"/>
        <family val="1"/>
        <scheme val="major"/>
      </rPr>
      <t xml:space="preserve">Toys Hill </t>
    </r>
    <r>
      <rPr>
        <sz val="10"/>
        <rFont val="Cambria"/>
        <family val="1"/>
        <scheme val="major"/>
      </rPr>
      <t>the volunteer team consists of 18 people from a 10 mile radius.</t>
    </r>
  </si>
  <si>
    <r>
      <t xml:space="preserve">One of the NT's mottos is 'Everyone Welcome' and staff often refered to this as a guiding principle, both with regard to the public and within their own ranks. Staff training includes Diversity Inclusion. All staff interviewed said they had good working conditions. In </t>
    </r>
    <r>
      <rPr>
        <b/>
        <sz val="10"/>
        <rFont val="Cambria"/>
        <family val="1"/>
        <scheme val="major"/>
      </rPr>
      <t>Wales</t>
    </r>
    <r>
      <rPr>
        <sz val="10"/>
        <rFont val="Cambria"/>
        <family val="1"/>
        <scheme val="major"/>
      </rPr>
      <t xml:space="preserve"> there is great care to include Welsh-speakers and bilingual Welsh-English terminology, so as to serve the local community, especially in the Welsh-speaking heartlands of north Wales.</t>
    </r>
  </si>
  <si>
    <t>Staff in all areas confirmed that they were not detered from joining a union. Prospect is recognised as the trade union.</t>
  </si>
  <si>
    <t>Staff in all areas confirmed that they are permitted to negotiate terms and conditions.</t>
  </si>
  <si>
    <t>Staff confirmed that they have recourse to grievance mechanisms, with their line manager, general manager, via the Human Resources department, or even via a whistleblowers hotline.</t>
  </si>
  <si>
    <t>Staff confirmed that they are paid at or above the national living wage.</t>
  </si>
  <si>
    <r>
      <t xml:space="preserve">NT carried £10 million Employers and Public Liability Insurance, last renewed 1/6/23.
At </t>
    </r>
    <r>
      <rPr>
        <b/>
        <sz val="10"/>
        <rFont val="Cambria"/>
        <family val="1"/>
        <scheme val="major"/>
      </rPr>
      <t>Polesden Lacy</t>
    </r>
    <r>
      <rPr>
        <sz val="10"/>
        <rFont val="Cambria"/>
        <family val="1"/>
        <scheme val="major"/>
      </rPr>
      <t xml:space="preserve"> the Arboricultural Services contractor has employers' and public insurance liability of £10 million dated 24/5/23.
At </t>
    </r>
    <r>
      <rPr>
        <b/>
        <sz val="10"/>
        <rFont val="Cambria"/>
        <family val="1"/>
        <scheme val="major"/>
      </rPr>
      <t>Toys Hill</t>
    </r>
    <r>
      <rPr>
        <sz val="10"/>
        <rFont val="Cambria"/>
        <family val="1"/>
        <scheme val="major"/>
      </rPr>
      <t xml:space="preserve"> the rhododendron contractor had public liability insurance dated 1/5/23.</t>
    </r>
  </si>
  <si>
    <t>King's Wood</t>
  </si>
  <si>
    <t>Removed at S2 2023 by RW, also amended site areas to match DAR</t>
  </si>
  <si>
    <t>none</t>
  </si>
  <si>
    <t>I recommend certification approval by Soil Association Certification subject to compliance with the Conditions as listed above.</t>
  </si>
  <si>
    <t>Approved</t>
  </si>
  <si>
    <t>S2 2/10/23: The T&amp;WA for Northern Ireland contacted staff on 2/10/23 to clarify when a Felling Licence is required, when works are exempt, works in protected areas, requirements for diseased trees, restocking, time allowances and provided links to government website.</t>
  </si>
  <si>
    <t>Closed</t>
  </si>
  <si>
    <t>S1 2022</t>
  </si>
  <si>
    <t>S2 2018; S2 2023</t>
  </si>
  <si>
    <t>S2 2013; S2 2023</t>
  </si>
  <si>
    <t>S2 2023</t>
  </si>
  <si>
    <t>8.12.23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</si>
</sst>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0.0"/>
    <numFmt numFmtId="165" formatCode="[$-809]dd\ mmmm\ yyyy;@"/>
    <numFmt numFmtId="166" formatCode="_(* #,##0.00_);_(* \(#,##0.00\);_(* &quot;-&quot;??_);_(@_)"/>
  </numFmts>
  <fonts count="110">
    <font>
      <sz val="11"/>
      <name val="Palatino"/>
      <family val="1"/>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sz val="11"/>
      <color rgb="FF000000"/>
      <name val="Calibri Light"/>
      <family val="2"/>
    </font>
    <font>
      <sz val="11"/>
      <color rgb="FF000000"/>
      <name val="Cambria"/>
      <family val="1"/>
    </font>
    <font>
      <b/>
      <sz val="11"/>
      <color rgb="FFFF0000"/>
      <name val="Cambria"/>
      <family val="1"/>
    </font>
    <font>
      <b/>
      <sz val="8"/>
      <name val="Cambria"/>
      <family val="1"/>
      <scheme val="major"/>
    </font>
    <font>
      <b/>
      <sz val="12"/>
      <color theme="1"/>
      <name val="Cambria"/>
      <family val="1"/>
      <scheme val="major"/>
    </font>
    <font>
      <sz val="14"/>
      <color theme="1"/>
      <name val="Calibri"/>
      <family val="2"/>
    </font>
    <font>
      <i/>
      <sz val="10"/>
      <name val="Cambria"/>
      <family val="1"/>
      <scheme val="major"/>
    </font>
    <font>
      <b/>
      <i/>
      <sz val="10"/>
      <name val="Cambria"/>
      <family val="1"/>
      <scheme val="major"/>
    </font>
    <font>
      <b/>
      <sz val="10"/>
      <color indexed="10"/>
      <name val="Cambria"/>
      <family val="1"/>
      <scheme val="major"/>
    </font>
    <font>
      <sz val="10"/>
      <color indexed="10"/>
      <name val="Cambria"/>
      <family val="1"/>
      <scheme val="major"/>
    </font>
    <font>
      <sz val="24"/>
      <name val="Cambria"/>
      <family val="1"/>
      <scheme val="major"/>
    </font>
    <font>
      <sz val="11"/>
      <color indexed="8"/>
      <name val="Calibri"/>
      <family val="2"/>
    </font>
    <font>
      <sz val="10"/>
      <color rgb="FF000000"/>
      <name val="Arial"/>
      <family val="2"/>
    </font>
    <font>
      <sz val="10"/>
      <color rgb="FF000000"/>
      <name val="Calibri Light"/>
      <family val="2"/>
    </font>
    <font>
      <i/>
      <sz val="10"/>
      <color rgb="FF44546A"/>
      <name val="Calibri Light"/>
      <family val="2"/>
    </font>
    <font>
      <sz val="10"/>
      <name val="Calibri Light"/>
      <family val="2"/>
    </font>
    <font>
      <sz val="11"/>
      <color rgb="FF000000"/>
      <name val="Cambria"/>
      <family val="1"/>
      <scheme val="major"/>
    </font>
    <font>
      <sz val="11"/>
      <color theme="1"/>
      <name val="Cambria"/>
      <family val="1"/>
    </font>
    <font>
      <sz val="11"/>
      <color rgb="FF262626"/>
      <name val="Cambria"/>
      <family val="1"/>
    </font>
    <font>
      <sz val="10"/>
      <color rgb="FF000000"/>
      <name val="Cambria"/>
      <family val="1"/>
    </font>
    <font>
      <sz val="10"/>
      <color rgb="FF000000"/>
      <name val="Cambria"/>
      <family val="1"/>
      <scheme val="major"/>
    </font>
    <font>
      <sz val="10"/>
      <color theme="1"/>
      <name val="Cambria"/>
      <family val="1"/>
      <scheme val="major"/>
    </font>
    <font>
      <i/>
      <sz val="11"/>
      <name val="Cambria"/>
      <family val="1"/>
    </font>
    <font>
      <sz val="11"/>
      <color rgb="FF000000"/>
      <name val="Calibri Light"/>
      <family val="1"/>
    </font>
    <font>
      <sz val="8"/>
      <color rgb="FFFF0000"/>
      <name val="Cambria"/>
      <family val="1"/>
      <scheme val="major"/>
    </font>
    <font>
      <i/>
      <sz val="10"/>
      <color rgb="FF000000"/>
      <name val="Calibri Light"/>
      <family val="2"/>
    </font>
    <font>
      <b/>
      <sz val="11"/>
      <name val="Calibri"/>
      <family val="2"/>
      <scheme val="minor"/>
    </font>
    <font>
      <sz val="11"/>
      <name val="Arial"/>
      <family val="2"/>
    </font>
    <font>
      <sz val="11"/>
      <color theme="1"/>
      <name val="Arial"/>
      <family val="2"/>
    </font>
  </fonts>
  <fills count="3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FFFFCC"/>
        <bgColor rgb="FFFFFFCC"/>
      </patternFill>
    </fill>
    <fill>
      <patternFill patternType="solid">
        <fgColor theme="0" tint="-0.34998626667073579"/>
        <bgColor indexed="64"/>
      </patternFill>
    </fill>
    <fill>
      <patternFill patternType="solid">
        <fgColor rgb="FF00CC66"/>
        <bgColor indexed="64"/>
      </patternFill>
    </fill>
    <fill>
      <patternFill patternType="solid">
        <fgColor theme="0" tint="-0.249977111117893"/>
        <bgColor indexed="64"/>
      </patternFill>
    </fill>
    <fill>
      <patternFill patternType="solid">
        <fgColor theme="0" tint="-0.34998626667073579"/>
        <bgColor rgb="FFFFFFFF"/>
      </patternFill>
    </fill>
    <fill>
      <patternFill patternType="solid">
        <fgColor rgb="FFFFFFFF"/>
        <bgColor rgb="FFFFFF00"/>
      </patternFill>
    </fill>
    <fill>
      <patternFill patternType="solid">
        <fgColor theme="0" tint="-0.14999847407452621"/>
        <bgColor indexed="64"/>
      </patternFill>
    </fill>
    <fill>
      <patternFill patternType="solid">
        <fgColor theme="0" tint="-0.14999847407452621"/>
        <bgColor rgb="FFFFFFCC"/>
      </patternFill>
    </fill>
    <fill>
      <patternFill patternType="solid">
        <fgColor rgb="FFFFFFFF"/>
        <bgColor rgb="FFFFFFFF"/>
      </patternFill>
    </fill>
    <fill>
      <patternFill patternType="solid">
        <fgColor theme="0"/>
        <bgColor rgb="FFFFFFFF"/>
      </patternFill>
    </fill>
  </fills>
  <borders count="49">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9"/>
      </left>
      <right/>
      <top style="thin">
        <color theme="9"/>
      </top>
      <bottom/>
      <diagonal/>
    </border>
  </borders>
  <cellStyleXfs count="13">
    <xf numFmtId="0" fontId="0" fillId="0" borderId="0"/>
    <xf numFmtId="0" fontId="6" fillId="0" borderId="0"/>
    <xf numFmtId="0" fontId="44" fillId="0" borderId="0"/>
    <xf numFmtId="0" fontId="44" fillId="0" borderId="0"/>
    <xf numFmtId="0" fontId="44" fillId="0" borderId="0"/>
    <xf numFmtId="0" fontId="11" fillId="0" borderId="0"/>
    <xf numFmtId="0" fontId="3" fillId="0" borderId="0"/>
    <xf numFmtId="0" fontId="3" fillId="0" borderId="0"/>
    <xf numFmtId="0" fontId="6" fillId="0" borderId="0"/>
    <xf numFmtId="0" fontId="3" fillId="0" borderId="0"/>
    <xf numFmtId="0" fontId="92" fillId="0" borderId="0"/>
    <xf numFmtId="0" fontId="2" fillId="0" borderId="0"/>
    <xf numFmtId="0" fontId="1" fillId="0" borderId="0"/>
  </cellStyleXfs>
  <cellXfs count="679">
    <xf numFmtId="0" fontId="0" fillId="0" borderId="0" xfId="0"/>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49" fontId="14" fillId="0" borderId="3" xfId="0" applyNumberFormat="1" applyFont="1" applyBorder="1" applyAlignment="1">
      <alignment wrapText="1"/>
    </xf>
    <xf numFmtId="0" fontId="18" fillId="4" borderId="5" xfId="0" applyFont="1" applyFill="1" applyBorder="1" applyAlignment="1">
      <alignment vertical="top" wrapText="1"/>
    </xf>
    <xf numFmtId="0" fontId="19" fillId="0" borderId="6" xfId="0" applyFont="1" applyBorder="1" applyAlignment="1">
      <alignment vertical="top" wrapText="1"/>
    </xf>
    <xf numFmtId="0" fontId="21" fillId="4" borderId="7" xfId="0" applyFont="1" applyFill="1" applyBorder="1" applyAlignment="1">
      <alignment vertical="top" wrapText="1"/>
    </xf>
    <xf numFmtId="0" fontId="21" fillId="4" borderId="8" xfId="0" applyFont="1" applyFill="1" applyBorder="1" applyAlignment="1">
      <alignment vertical="top" wrapText="1"/>
    </xf>
    <xf numFmtId="0" fontId="20" fillId="0" borderId="9" xfId="0" applyFont="1" applyBorder="1" applyAlignment="1">
      <alignment vertical="top" wrapText="1"/>
    </xf>
    <xf numFmtId="0" fontId="19" fillId="0" borderId="10" xfId="0" applyFont="1" applyBorder="1" applyAlignment="1">
      <alignment vertical="top" wrapText="1"/>
    </xf>
    <xf numFmtId="0" fontId="19" fillId="0" borderId="4" xfId="0" applyFont="1" applyBorder="1" applyAlignment="1">
      <alignment vertical="top" wrapText="1"/>
    </xf>
    <xf numFmtId="0" fontId="20" fillId="0" borderId="11"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7" xfId="0" applyFont="1" applyFill="1" applyBorder="1" applyAlignment="1">
      <alignment vertical="top" wrapText="1"/>
    </xf>
    <xf numFmtId="0" fontId="21" fillId="4" borderId="4" xfId="0" applyFont="1" applyFill="1" applyBorder="1" applyAlignment="1">
      <alignment vertical="top" wrapText="1"/>
    </xf>
    <xf numFmtId="0" fontId="21" fillId="4" borderId="11" xfId="0" applyFont="1" applyFill="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0" fillId="2" borderId="1" xfId="0" applyFont="1" applyFill="1" applyBorder="1"/>
    <xf numFmtId="0" fontId="45" fillId="0" borderId="0" xfId="0" applyFont="1" applyAlignment="1">
      <alignment horizontal="center" vertical="center" wrapText="1"/>
    </xf>
    <xf numFmtId="0" fontId="47" fillId="0" borderId="0" xfId="0" applyFont="1"/>
    <xf numFmtId="0" fontId="47" fillId="5" borderId="0" xfId="0" applyFont="1" applyFill="1"/>
    <xf numFmtId="0" fontId="48" fillId="0" borderId="0" xfId="0" applyFont="1"/>
    <xf numFmtId="0" fontId="47" fillId="6" borderId="0" xfId="0" applyFont="1" applyFill="1"/>
    <xf numFmtId="0" fontId="49" fillId="0" borderId="0" xfId="0" applyFont="1"/>
    <xf numFmtId="0" fontId="49" fillId="0" borderId="0" xfId="0" applyFont="1" applyAlignment="1">
      <alignment wrapText="1"/>
    </xf>
    <xf numFmtId="0" fontId="47" fillId="0" borderId="0" xfId="0" applyFont="1" applyAlignment="1">
      <alignment vertical="top"/>
    </xf>
    <xf numFmtId="0" fontId="47" fillId="6" borderId="0" xfId="0" applyFont="1" applyFill="1" applyAlignment="1">
      <alignment vertical="top"/>
    </xf>
    <xf numFmtId="0" fontId="49" fillId="0" borderId="0" xfId="0" applyFont="1" applyAlignment="1">
      <alignment vertical="top" wrapText="1"/>
    </xf>
    <xf numFmtId="0" fontId="50" fillId="0" borderId="12" xfId="6" applyFont="1" applyBorder="1" applyAlignment="1">
      <alignment wrapText="1"/>
    </xf>
    <xf numFmtId="0" fontId="50" fillId="0" borderId="12" xfId="6" applyFont="1" applyBorder="1" applyAlignment="1">
      <alignment horizontal="center" wrapText="1"/>
    </xf>
    <xf numFmtId="15" fontId="50" fillId="0" borderId="12" xfId="6" applyNumberFormat="1" applyFont="1" applyBorder="1" applyAlignment="1">
      <alignment horizontal="center" wrapText="1"/>
    </xf>
    <xf numFmtId="15" fontId="50" fillId="0" borderId="0" xfId="6" applyNumberFormat="1" applyFont="1" applyAlignment="1">
      <alignment horizontal="center" wrapText="1"/>
    </xf>
    <xf numFmtId="15" fontId="46" fillId="0" borderId="0" xfId="6" applyNumberFormat="1" applyFont="1" applyAlignment="1">
      <alignment wrapText="1"/>
    </xf>
    <xf numFmtId="0" fontId="46" fillId="0" borderId="0" xfId="0" applyFont="1" applyAlignment="1">
      <alignment horizontal="center" vertical="top"/>
    </xf>
    <xf numFmtId="0" fontId="46" fillId="0" borderId="0" xfId="0" applyFont="1" applyAlignment="1">
      <alignment vertical="top" wrapText="1"/>
    </xf>
    <xf numFmtId="0" fontId="46" fillId="0" borderId="0" xfId="0" applyFont="1"/>
    <xf numFmtId="0" fontId="50" fillId="0" borderId="0" xfId="0" applyFont="1" applyAlignment="1">
      <alignment vertical="top" wrapText="1"/>
    </xf>
    <xf numFmtId="0" fontId="51" fillId="0" borderId="0" xfId="0" applyFont="1" applyAlignment="1">
      <alignment vertical="top" wrapText="1"/>
    </xf>
    <xf numFmtId="0" fontId="46" fillId="0" borderId="0" xfId="0" applyFont="1" applyAlignment="1">
      <alignment horizontal="left" vertical="top" wrapText="1"/>
    </xf>
    <xf numFmtId="0" fontId="52" fillId="0" borderId="0" xfId="0" applyFont="1" applyAlignment="1">
      <alignment vertical="top" wrapText="1"/>
    </xf>
    <xf numFmtId="0" fontId="46" fillId="0" borderId="0" xfId="0" applyFont="1" applyAlignment="1">
      <alignment vertical="top"/>
    </xf>
    <xf numFmtId="0" fontId="50" fillId="7" borderId="0" xfId="0" applyFont="1" applyFill="1" applyAlignment="1">
      <alignment vertical="top" wrapText="1"/>
    </xf>
    <xf numFmtId="0" fontId="46" fillId="7" borderId="0" xfId="0" applyFont="1" applyFill="1" applyAlignment="1">
      <alignment vertical="top" wrapText="1"/>
    </xf>
    <xf numFmtId="0" fontId="51" fillId="7" borderId="0" xfId="0" applyFont="1" applyFill="1" applyAlignment="1">
      <alignment horizontal="left" vertical="top" wrapText="1"/>
    </xf>
    <xf numFmtId="0" fontId="51" fillId="7" borderId="0" xfId="0" applyFont="1" applyFill="1" applyAlignment="1">
      <alignment vertical="top" wrapText="1"/>
    </xf>
    <xf numFmtId="0" fontId="46" fillId="7" borderId="0" xfId="0" applyFont="1" applyFill="1"/>
    <xf numFmtId="0" fontId="46" fillId="0" borderId="12" xfId="0" applyFont="1" applyBorder="1" applyAlignment="1">
      <alignment vertical="top" wrapText="1"/>
    </xf>
    <xf numFmtId="49" fontId="50" fillId="0" borderId="12" xfId="0" applyNumberFormat="1" applyFont="1" applyBorder="1" applyAlignment="1">
      <alignment vertical="top"/>
    </xf>
    <xf numFmtId="0" fontId="50" fillId="0" borderId="12" xfId="0" applyFont="1" applyBorder="1" applyAlignment="1">
      <alignment horizontal="left" vertical="top"/>
    </xf>
    <xf numFmtId="49" fontId="50" fillId="0" borderId="0" xfId="0" applyNumberFormat="1" applyFont="1" applyAlignment="1">
      <alignment vertical="top"/>
    </xf>
    <xf numFmtId="0" fontId="50" fillId="0" borderId="0" xfId="0" applyFont="1" applyAlignment="1">
      <alignment horizontal="left" vertical="top"/>
    </xf>
    <xf numFmtId="0" fontId="50" fillId="8" borderId="12" xfId="0" applyFont="1" applyFill="1" applyBorder="1" applyAlignment="1">
      <alignment vertical="top" wrapText="1"/>
    </xf>
    <xf numFmtId="0" fontId="50" fillId="0" borderId="12" xfId="0" applyFont="1" applyBorder="1" applyAlignment="1">
      <alignment vertical="top" wrapText="1"/>
    </xf>
    <xf numFmtId="0" fontId="46" fillId="12" borderId="12" xfId="0" applyFont="1" applyFill="1" applyBorder="1" applyAlignment="1">
      <alignment vertical="top" wrapText="1"/>
    </xf>
    <xf numFmtId="49" fontId="50" fillId="9" borderId="12" xfId="0" applyNumberFormat="1" applyFont="1" applyFill="1" applyBorder="1" applyAlignment="1">
      <alignment vertical="top"/>
    </xf>
    <xf numFmtId="0" fontId="50" fillId="9" borderId="12" xfId="0" applyFont="1" applyFill="1" applyBorder="1" applyAlignment="1">
      <alignment horizontal="left" vertical="top"/>
    </xf>
    <xf numFmtId="0" fontId="50" fillId="9" borderId="12" xfId="0" applyFont="1" applyFill="1" applyBorder="1" applyAlignment="1">
      <alignment vertical="top" wrapText="1"/>
    </xf>
    <xf numFmtId="0" fontId="50" fillId="9" borderId="13" xfId="0" applyFont="1" applyFill="1" applyBorder="1" applyAlignment="1">
      <alignment vertical="top" wrapText="1"/>
    </xf>
    <xf numFmtId="0" fontId="50" fillId="0" borderId="0" xfId="0" applyFont="1"/>
    <xf numFmtId="0" fontId="53" fillId="13" borderId="12" xfId="5" applyFont="1" applyFill="1" applyBorder="1" applyAlignment="1">
      <alignment vertical="center" wrapText="1"/>
    </xf>
    <xf numFmtId="0" fontId="53" fillId="13" borderId="12" xfId="5" applyFont="1" applyFill="1" applyBorder="1" applyAlignment="1">
      <alignment horizontal="left" vertical="center" wrapText="1"/>
    </xf>
    <xf numFmtId="0" fontId="46" fillId="14" borderId="0" xfId="0" applyFont="1" applyFill="1"/>
    <xf numFmtId="0" fontId="53" fillId="8" borderId="12" xfId="0" applyFont="1" applyFill="1" applyBorder="1" applyAlignment="1">
      <alignment vertical="top" wrapText="1"/>
    </xf>
    <xf numFmtId="0" fontId="47" fillId="0" borderId="12" xfId="0" applyFont="1" applyBorder="1" applyAlignment="1">
      <alignment vertical="top" wrapText="1"/>
    </xf>
    <xf numFmtId="0" fontId="47" fillId="0" borderId="0" xfId="0" applyFont="1" applyAlignment="1">
      <alignment vertical="top" wrapText="1"/>
    </xf>
    <xf numFmtId="0" fontId="54" fillId="0" borderId="0" xfId="0" applyFont="1"/>
    <xf numFmtId="0" fontId="55" fillId="0" borderId="0" xfId="0" applyFont="1"/>
    <xf numFmtId="0" fontId="47" fillId="0" borderId="0" xfId="0" applyFont="1" applyAlignment="1">
      <alignment horizontal="center" vertical="top"/>
    </xf>
    <xf numFmtId="0" fontId="50" fillId="0" borderId="16" xfId="0" applyFont="1" applyBorder="1" applyAlignment="1">
      <alignment vertical="top"/>
    </xf>
    <xf numFmtId="0" fontId="46" fillId="0" borderId="17" xfId="0" applyFont="1" applyBorder="1" applyAlignment="1">
      <alignment vertical="top"/>
    </xf>
    <xf numFmtId="0" fontId="46" fillId="0" borderId="18" xfId="0" applyFont="1" applyBorder="1" applyAlignment="1">
      <alignment vertical="top"/>
    </xf>
    <xf numFmtId="0" fontId="46" fillId="0" borderId="3" xfId="0" applyFont="1" applyBorder="1" applyAlignment="1">
      <alignment horizontal="left" vertical="top"/>
    </xf>
    <xf numFmtId="0" fontId="46" fillId="0" borderId="19" xfId="0" applyFont="1" applyBorder="1" applyAlignment="1">
      <alignment vertical="top"/>
    </xf>
    <xf numFmtId="0" fontId="51" fillId="0" borderId="20" xfId="0" applyFont="1" applyBorder="1" applyAlignment="1">
      <alignment horizontal="left" vertical="top"/>
    </xf>
    <xf numFmtId="0" fontId="46" fillId="0" borderId="17" xfId="0" applyFont="1" applyBorder="1" applyAlignment="1">
      <alignment vertical="top" wrapText="1"/>
    </xf>
    <xf numFmtId="0" fontId="51" fillId="0" borderId="3" xfId="0" applyFont="1" applyBorder="1" applyAlignment="1">
      <alignment vertical="top" wrapText="1"/>
    </xf>
    <xf numFmtId="0" fontId="51" fillId="0" borderId="3" xfId="8" applyFont="1" applyBorder="1" applyAlignment="1">
      <alignment vertical="top" wrapText="1"/>
    </xf>
    <xf numFmtId="0" fontId="46" fillId="0" borderId="3" xfId="0" applyFont="1" applyBorder="1" applyAlignment="1">
      <alignment vertical="top" wrapText="1"/>
    </xf>
    <xf numFmtId="0" fontId="46" fillId="0" borderId="20" xfId="0" applyFont="1" applyBorder="1" applyAlignment="1">
      <alignment vertical="top" wrapText="1"/>
    </xf>
    <xf numFmtId="0" fontId="56" fillId="0" borderId="0" xfId="0" applyFont="1"/>
    <xf numFmtId="0" fontId="46" fillId="0" borderId="21" xfId="0" applyFont="1" applyBorder="1"/>
    <xf numFmtId="0" fontId="45" fillId="0" borderId="13" xfId="8" applyFont="1" applyBorder="1" applyAlignment="1" applyProtection="1">
      <alignment horizontal="center" vertical="center" wrapText="1"/>
      <protection locked="0"/>
    </xf>
    <xf numFmtId="0" fontId="47" fillId="9" borderId="0" xfId="7" applyFont="1" applyFill="1"/>
    <xf numFmtId="0" fontId="47" fillId="0" borderId="0" xfId="7" applyFont="1"/>
    <xf numFmtId="0" fontId="57" fillId="0" borderId="0" xfId="8" applyFont="1" applyAlignment="1">
      <alignment horizontal="center" vertical="center" wrapText="1"/>
    </xf>
    <xf numFmtId="0" fontId="46" fillId="0" borderId="0" xfId="8" applyFont="1" applyAlignment="1">
      <alignment vertical="top"/>
    </xf>
    <xf numFmtId="15" fontId="46" fillId="0" borderId="0" xfId="8" applyNumberFormat="1" applyFont="1" applyAlignment="1">
      <alignment horizontal="left" vertical="top"/>
    </xf>
    <xf numFmtId="0" fontId="47" fillId="0" borderId="0" xfId="8" applyFont="1"/>
    <xf numFmtId="0" fontId="46" fillId="0" borderId="0" xfId="8" applyFont="1" applyAlignment="1">
      <alignment horizontal="left" vertical="top"/>
    </xf>
    <xf numFmtId="0" fontId="50" fillId="0" borderId="12" xfId="7" applyFont="1" applyBorder="1" applyAlignment="1">
      <alignment horizontal="center" vertical="center" wrapText="1"/>
    </xf>
    <xf numFmtId="0" fontId="50" fillId="0" borderId="12" xfId="8" applyFont="1" applyBorder="1" applyAlignment="1">
      <alignment horizontal="center" vertical="center" wrapText="1"/>
    </xf>
    <xf numFmtId="0" fontId="50" fillId="9" borderId="0" xfId="7" applyFont="1" applyFill="1" applyAlignment="1">
      <alignment horizontal="center" vertical="center" wrapText="1"/>
    </xf>
    <xf numFmtId="0" fontId="50" fillId="0" borderId="0" xfId="7" applyFont="1" applyAlignment="1">
      <alignment horizontal="center" vertical="center" wrapText="1"/>
    </xf>
    <xf numFmtId="0" fontId="58" fillId="9" borderId="0" xfId="7" applyFont="1" applyFill="1"/>
    <xf numFmtId="0" fontId="58" fillId="0" borderId="0" xfId="7" applyFont="1"/>
    <xf numFmtId="0" fontId="51" fillId="0" borderId="0" xfId="8" applyFont="1" applyAlignment="1">
      <alignment horizontal="left" vertical="top" wrapText="1"/>
    </xf>
    <xf numFmtId="0" fontId="50" fillId="0" borderId="16" xfId="8" applyFont="1" applyBorder="1" applyAlignment="1">
      <alignment vertical="top"/>
    </xf>
    <xf numFmtId="0" fontId="46" fillId="0" borderId="22" xfId="8" applyFont="1" applyBorder="1" applyAlignment="1">
      <alignment vertical="top" wrapText="1"/>
    </xf>
    <xf numFmtId="0" fontId="46" fillId="0" borderId="22" xfId="8" applyFont="1" applyBorder="1" applyAlignment="1">
      <alignment vertical="top"/>
    </xf>
    <xf numFmtId="0" fontId="46" fillId="0" borderId="17" xfId="8" applyFont="1" applyBorder="1" applyAlignment="1">
      <alignment vertical="top" wrapText="1"/>
    </xf>
    <xf numFmtId="164" fontId="46" fillId="15" borderId="1" xfId="0" applyNumberFormat="1" applyFont="1" applyFill="1" applyBorder="1" applyAlignment="1">
      <alignment horizontal="left" vertical="top" wrapText="1"/>
    </xf>
    <xf numFmtId="0" fontId="50" fillId="15" borderId="16" xfId="0" applyFont="1" applyFill="1" applyBorder="1" applyAlignment="1">
      <alignment horizontal="left" vertical="top" wrapText="1"/>
    </xf>
    <xf numFmtId="0" fontId="50" fillId="15" borderId="17" xfId="0" applyFont="1" applyFill="1" applyBorder="1" applyAlignment="1">
      <alignment vertical="top" wrapText="1"/>
    </xf>
    <xf numFmtId="0" fontId="50" fillId="14" borderId="0" xfId="0" applyFont="1" applyFill="1" applyAlignment="1">
      <alignment vertical="top" wrapText="1"/>
    </xf>
    <xf numFmtId="0" fontId="50" fillId="15" borderId="18" xfId="0" applyFont="1" applyFill="1" applyBorder="1" applyAlignment="1">
      <alignment horizontal="left" vertical="top" wrapText="1"/>
    </xf>
    <xf numFmtId="0" fontId="50" fillId="15" borderId="20" xfId="0" applyFont="1" applyFill="1" applyBorder="1" applyAlignment="1">
      <alignment vertical="top" wrapText="1"/>
    </xf>
    <xf numFmtId="0" fontId="46" fillId="15" borderId="1" xfId="0" applyFont="1" applyFill="1" applyBorder="1" applyAlignment="1">
      <alignment horizontal="left" vertical="top" wrapText="1"/>
    </xf>
    <xf numFmtId="0" fontId="50" fillId="0" borderId="3" xfId="0" applyFont="1" applyBorder="1" applyAlignment="1">
      <alignment vertical="top" wrapText="1"/>
    </xf>
    <xf numFmtId="0" fontId="46" fillId="14" borderId="0" xfId="0" applyFont="1" applyFill="1" applyAlignment="1">
      <alignment vertical="top" wrapText="1"/>
    </xf>
    <xf numFmtId="0" fontId="60" fillId="0" borderId="3" xfId="0" applyFont="1" applyBorder="1" applyAlignment="1">
      <alignment vertical="top" wrapText="1"/>
    </xf>
    <xf numFmtId="0" fontId="50" fillId="15" borderId="13" xfId="0" applyFont="1" applyFill="1" applyBorder="1" applyAlignment="1">
      <alignment vertical="top" wrapText="1"/>
    </xf>
    <xf numFmtId="0" fontId="50" fillId="15" borderId="1" xfId="0" applyFont="1" applyFill="1" applyBorder="1" applyAlignment="1">
      <alignment horizontal="left" vertical="top" wrapText="1"/>
    </xf>
    <xf numFmtId="0" fontId="51" fillId="14" borderId="0" xfId="0" applyFont="1" applyFill="1" applyAlignment="1">
      <alignment horizontal="left" vertical="top" wrapText="1"/>
    </xf>
    <xf numFmtId="0" fontId="51" fillId="14" borderId="0" xfId="0" applyFont="1" applyFill="1" applyAlignment="1">
      <alignment vertical="top" wrapText="1"/>
    </xf>
    <xf numFmtId="0" fontId="51" fillId="15" borderId="1" xfId="0" applyFont="1" applyFill="1" applyBorder="1" applyAlignment="1">
      <alignment horizontal="left" vertical="top" wrapText="1"/>
    </xf>
    <xf numFmtId="2" fontId="50" fillId="15" borderId="1" xfId="0" applyNumberFormat="1" applyFont="1" applyFill="1" applyBorder="1" applyAlignment="1">
      <alignment horizontal="left" vertical="top" wrapText="1"/>
    </xf>
    <xf numFmtId="164" fontId="50" fillId="11" borderId="16" xfId="0" applyNumberFormat="1" applyFont="1" applyFill="1" applyBorder="1" applyAlignment="1">
      <alignment horizontal="left" vertical="top"/>
    </xf>
    <xf numFmtId="0" fontId="50" fillId="11" borderId="17" xfId="0" applyFont="1" applyFill="1" applyBorder="1" applyAlignment="1">
      <alignment vertical="top" wrapText="1"/>
    </xf>
    <xf numFmtId="0" fontId="50" fillId="11" borderId="18" xfId="0" applyFont="1" applyFill="1" applyBorder="1" applyAlignment="1">
      <alignment horizontal="left" vertical="top"/>
    </xf>
    <xf numFmtId="0" fontId="50" fillId="11" borderId="20" xfId="0" applyFont="1" applyFill="1" applyBorder="1" applyAlignment="1">
      <alignment vertical="top" wrapText="1"/>
    </xf>
    <xf numFmtId="0" fontId="46" fillId="0" borderId="14" xfId="0" applyFont="1" applyBorder="1" applyAlignment="1">
      <alignment vertical="top" wrapText="1"/>
    </xf>
    <xf numFmtId="0" fontId="46" fillId="0" borderId="15" xfId="0" applyFont="1" applyBorder="1" applyAlignment="1">
      <alignment vertical="top" wrapText="1"/>
    </xf>
    <xf numFmtId="0" fontId="50" fillId="11" borderId="13" xfId="0" applyFont="1" applyFill="1" applyBorder="1" applyAlignment="1">
      <alignment vertical="top" wrapText="1"/>
    </xf>
    <xf numFmtId="0" fontId="50" fillId="0" borderId="14" xfId="0" applyFont="1" applyBorder="1" applyAlignment="1">
      <alignment vertical="top" wrapText="1"/>
    </xf>
    <xf numFmtId="0" fontId="46" fillId="0" borderId="1" xfId="0" applyFont="1" applyBorder="1" applyAlignment="1">
      <alignment vertical="top" wrapText="1"/>
    </xf>
    <xf numFmtId="0" fontId="50" fillId="0" borderId="1" xfId="0" applyFont="1" applyBorder="1" applyAlignment="1">
      <alignment vertical="top" wrapText="1"/>
    </xf>
    <xf numFmtId="0" fontId="51" fillId="0" borderId="14" xfId="0" applyFont="1" applyBorder="1" applyAlignment="1">
      <alignment horizontal="left" vertical="top" wrapText="1"/>
    </xf>
    <xf numFmtId="0" fontId="51" fillId="0" borderId="1" xfId="0" applyFont="1" applyBorder="1" applyAlignment="1">
      <alignment horizontal="left" vertical="top" wrapText="1"/>
    </xf>
    <xf numFmtId="0" fontId="50" fillId="0" borderId="1" xfId="0" applyFont="1" applyBorder="1" applyAlignment="1">
      <alignment horizontal="left" vertical="top" wrapText="1"/>
    </xf>
    <xf numFmtId="0" fontId="50" fillId="14" borderId="0" xfId="0" applyFont="1" applyFill="1" applyAlignment="1">
      <alignment horizontal="left" vertical="top" wrapText="1"/>
    </xf>
    <xf numFmtId="0" fontId="51" fillId="0" borderId="1" xfId="0" applyFont="1" applyBorder="1" applyAlignment="1">
      <alignment vertical="top" wrapText="1"/>
    </xf>
    <xf numFmtId="0" fontId="51" fillId="0" borderId="14" xfId="0" applyFont="1" applyBorder="1" applyAlignment="1">
      <alignment vertical="top" wrapText="1"/>
    </xf>
    <xf numFmtId="2" fontId="50" fillId="11" borderId="18" xfId="0" applyNumberFormat="1" applyFont="1" applyFill="1" applyBorder="1" applyAlignment="1">
      <alignment horizontal="left" vertical="top"/>
    </xf>
    <xf numFmtId="0" fontId="61" fillId="11" borderId="18" xfId="0" applyFont="1" applyFill="1" applyBorder="1" applyAlignment="1">
      <alignment horizontal="left" vertical="top" wrapText="1"/>
    </xf>
    <xf numFmtId="0" fontId="51" fillId="11" borderId="19" xfId="0" applyFont="1" applyFill="1" applyBorder="1" applyAlignment="1">
      <alignment horizontal="left" vertical="top"/>
    </xf>
    <xf numFmtId="0" fontId="50" fillId="11" borderId="0" xfId="0" applyFont="1" applyFill="1" applyAlignment="1">
      <alignment horizontal="left" vertical="top"/>
    </xf>
    <xf numFmtId="0" fontId="60" fillId="0" borderId="14" xfId="0" applyFont="1" applyBorder="1" applyAlignment="1">
      <alignment vertical="top" wrapText="1"/>
    </xf>
    <xf numFmtId="0" fontId="46" fillId="11" borderId="18" xfId="0" applyFont="1" applyFill="1" applyBorder="1" applyAlignment="1">
      <alignment horizontal="left"/>
    </xf>
    <xf numFmtId="0" fontId="46" fillId="0" borderId="1" xfId="0" applyFont="1" applyBorder="1"/>
    <xf numFmtId="0" fontId="50" fillId="7" borderId="0" xfId="0" applyFont="1" applyFill="1" applyAlignment="1">
      <alignment horizontal="left" vertical="top" wrapText="1"/>
    </xf>
    <xf numFmtId="0" fontId="50" fillId="11" borderId="12" xfId="0" applyFont="1" applyFill="1" applyBorder="1" applyAlignment="1">
      <alignment vertical="top" wrapText="1"/>
    </xf>
    <xf numFmtId="2" fontId="50" fillId="11" borderId="0" xfId="0" applyNumberFormat="1" applyFont="1" applyFill="1" applyAlignment="1">
      <alignment horizontal="left" vertical="top"/>
    </xf>
    <xf numFmtId="0" fontId="46" fillId="0" borderId="0" xfId="0" applyFont="1" applyAlignment="1">
      <alignment wrapText="1"/>
    </xf>
    <xf numFmtId="0" fontId="50" fillId="16" borderId="0" xfId="9" applyFont="1" applyFill="1" applyAlignment="1">
      <alignment horizontal="left" vertical="top"/>
    </xf>
    <xf numFmtId="0" fontId="50" fillId="16" borderId="0" xfId="9" applyFont="1" applyFill="1" applyAlignment="1">
      <alignment vertical="top" wrapText="1"/>
    </xf>
    <xf numFmtId="0" fontId="46" fillId="16" borderId="0" xfId="9" applyFont="1" applyFill="1" applyAlignment="1">
      <alignment vertical="top"/>
    </xf>
    <xf numFmtId="0" fontId="47" fillId="16" borderId="0" xfId="9" applyFont="1" applyFill="1" applyAlignment="1">
      <alignment vertical="top" wrapText="1"/>
    </xf>
    <xf numFmtId="0" fontId="46" fillId="0" borderId="0" xfId="9" applyFont="1"/>
    <xf numFmtId="0" fontId="50" fillId="16" borderId="14" xfId="9" applyFont="1" applyFill="1" applyBorder="1" applyAlignment="1">
      <alignment horizontal="left" vertical="top" wrapText="1"/>
    </xf>
    <xf numFmtId="0" fontId="50" fillId="16" borderId="14" xfId="9" applyFont="1" applyFill="1" applyBorder="1" applyAlignment="1">
      <alignment vertical="top" wrapText="1"/>
    </xf>
    <xf numFmtId="0" fontId="50" fillId="16" borderId="14" xfId="9" applyFont="1" applyFill="1" applyBorder="1" applyAlignment="1">
      <alignment vertical="top"/>
    </xf>
    <xf numFmtId="0" fontId="50" fillId="16" borderId="23" xfId="9" applyFont="1" applyFill="1" applyBorder="1" applyAlignment="1">
      <alignment horizontal="left" vertical="top"/>
    </xf>
    <xf numFmtId="0" fontId="50" fillId="16" borderId="24" xfId="9" applyFont="1" applyFill="1" applyBorder="1" applyAlignment="1">
      <alignment vertical="top" wrapText="1"/>
    </xf>
    <xf numFmtId="0" fontId="50" fillId="16" borderId="15" xfId="9" applyFont="1" applyFill="1" applyBorder="1" applyAlignment="1">
      <alignment horizontal="left" vertical="top"/>
    </xf>
    <xf numFmtId="0" fontId="47" fillId="0" borderId="15" xfId="9" applyFont="1" applyBorder="1" applyAlignment="1">
      <alignment vertical="top" wrapText="1"/>
    </xf>
    <xf numFmtId="0" fontId="50" fillId="16" borderId="12" xfId="9" applyFont="1" applyFill="1" applyBorder="1" applyAlignment="1">
      <alignment horizontal="left" vertical="top"/>
    </xf>
    <xf numFmtId="0" fontId="46" fillId="0" borderId="12" xfId="9" applyFont="1" applyBorder="1" applyAlignment="1">
      <alignment vertical="top" wrapText="1"/>
    </xf>
    <xf numFmtId="0" fontId="46" fillId="0" borderId="12" xfId="9" applyFont="1" applyBorder="1" applyAlignment="1">
      <alignment vertical="top"/>
    </xf>
    <xf numFmtId="0" fontId="47" fillId="0" borderId="12" xfId="9" applyFont="1" applyBorder="1" applyAlignment="1">
      <alignment vertical="top" wrapText="1"/>
    </xf>
    <xf numFmtId="0" fontId="46" fillId="16" borderId="24" xfId="0" applyFont="1" applyFill="1" applyBorder="1" applyAlignment="1">
      <alignment vertical="top"/>
    </xf>
    <xf numFmtId="0" fontId="46" fillId="16" borderId="13" xfId="0" applyFont="1" applyFill="1" applyBorder="1" applyAlignment="1">
      <alignment vertical="top"/>
    </xf>
    <xf numFmtId="0" fontId="53" fillId="11" borderId="0" xfId="0" applyFont="1" applyFill="1" applyAlignment="1">
      <alignment vertical="top"/>
    </xf>
    <xf numFmtId="0" fontId="47" fillId="11" borderId="0" xfId="0" applyFont="1" applyFill="1" applyAlignment="1">
      <alignment vertical="top"/>
    </xf>
    <xf numFmtId="0" fontId="53" fillId="11" borderId="12" xfId="0" applyFont="1" applyFill="1" applyBorder="1" applyAlignment="1">
      <alignment vertical="top"/>
    </xf>
    <xf numFmtId="0" fontId="53" fillId="11" borderId="12" xfId="0" applyFont="1" applyFill="1" applyBorder="1" applyAlignment="1">
      <alignment vertical="top" wrapText="1"/>
    </xf>
    <xf numFmtId="0" fontId="53" fillId="11" borderId="0" xfId="0" applyFont="1" applyFill="1" applyAlignment="1">
      <alignment vertical="top" wrapText="1"/>
    </xf>
    <xf numFmtId="0" fontId="51" fillId="0" borderId="3" xfId="0" applyFont="1" applyBorder="1" applyAlignment="1">
      <alignment vertical="top"/>
    </xf>
    <xf numFmtId="0" fontId="62" fillId="12" borderId="12" xfId="0" applyFont="1" applyFill="1" applyBorder="1" applyAlignment="1">
      <alignment vertical="top" wrapText="1"/>
    </xf>
    <xf numFmtId="0" fontId="46" fillId="7" borderId="0" xfId="0" applyFont="1" applyFill="1" applyAlignment="1">
      <alignment horizontal="left" vertical="top" wrapText="1"/>
    </xf>
    <xf numFmtId="0" fontId="63" fillId="15" borderId="1" xfId="0" applyFont="1" applyFill="1" applyBorder="1" applyAlignment="1">
      <alignment horizontal="left" vertical="top" wrapText="1"/>
    </xf>
    <xf numFmtId="0" fontId="46" fillId="15" borderId="18" xfId="0" applyFont="1" applyFill="1" applyBorder="1" applyAlignment="1">
      <alignment horizontal="left" vertical="top" wrapText="1"/>
    </xf>
    <xf numFmtId="0" fontId="55" fillId="0" borderId="3" xfId="0" applyFont="1" applyBorder="1" applyAlignment="1">
      <alignment vertical="top" wrapText="1"/>
    </xf>
    <xf numFmtId="164" fontId="62" fillId="15" borderId="1" xfId="0" applyNumberFormat="1" applyFont="1" applyFill="1" applyBorder="1" applyAlignment="1">
      <alignment horizontal="left" vertical="top" wrapText="1"/>
    </xf>
    <xf numFmtId="0" fontId="62" fillId="15" borderId="1" xfId="0" applyFont="1" applyFill="1" applyBorder="1" applyAlignment="1">
      <alignment horizontal="left" vertical="top" wrapText="1"/>
    </xf>
    <xf numFmtId="0" fontId="63" fillId="15" borderId="18" xfId="0" applyFont="1" applyFill="1" applyBorder="1" applyAlignment="1">
      <alignment horizontal="left" vertical="top" wrapText="1"/>
    </xf>
    <xf numFmtId="0" fontId="63" fillId="15" borderId="13" xfId="0" applyFont="1" applyFill="1" applyBorder="1" applyAlignment="1">
      <alignment vertical="top" wrapText="1"/>
    </xf>
    <xf numFmtId="0" fontId="64" fillId="14" borderId="0" xfId="0" applyFont="1" applyFill="1" applyAlignment="1">
      <alignment vertical="top" wrapText="1"/>
    </xf>
    <xf numFmtId="0" fontId="65" fillId="0" borderId="0" xfId="0" applyFont="1"/>
    <xf numFmtId="0" fontId="65" fillId="15" borderId="1" xfId="0" applyFont="1" applyFill="1" applyBorder="1" applyAlignment="1">
      <alignment horizontal="left" vertical="top" wrapText="1"/>
    </xf>
    <xf numFmtId="0" fontId="65" fillId="14" borderId="0" xfId="0" applyFont="1" applyFill="1" applyAlignment="1">
      <alignment vertical="top" wrapText="1"/>
    </xf>
    <xf numFmtId="0" fontId="46" fillId="11" borderId="12" xfId="0" applyFont="1" applyFill="1" applyBorder="1" applyAlignment="1">
      <alignment vertical="top" wrapText="1"/>
    </xf>
    <xf numFmtId="0" fontId="66" fillId="11" borderId="0" xfId="0" applyFont="1" applyFill="1" applyAlignment="1">
      <alignment vertical="top"/>
    </xf>
    <xf numFmtId="0" fontId="67" fillId="11" borderId="3" xfId="0" applyFont="1" applyFill="1" applyBorder="1" applyAlignment="1">
      <alignment vertical="top" wrapText="1"/>
    </xf>
    <xf numFmtId="0" fontId="52" fillId="11" borderId="3" xfId="0" applyFont="1" applyFill="1" applyBorder="1" applyAlignment="1">
      <alignment vertical="top" wrapText="1"/>
    </xf>
    <xf numFmtId="0" fontId="51" fillId="11" borderId="3" xfId="0" applyFont="1" applyFill="1" applyBorder="1" applyAlignment="1">
      <alignment vertical="top" wrapText="1"/>
    </xf>
    <xf numFmtId="0" fontId="62" fillId="11" borderId="3" xfId="0" applyFont="1" applyFill="1" applyBorder="1" applyAlignment="1">
      <alignment vertical="top" wrapText="1"/>
    </xf>
    <xf numFmtId="0" fontId="69" fillId="14" borderId="0" xfId="0" applyFont="1" applyFill="1"/>
    <xf numFmtId="0" fontId="69" fillId="0" borderId="0" xfId="0" applyFont="1"/>
    <xf numFmtId="0" fontId="69" fillId="19" borderId="0" xfId="0" applyFont="1" applyFill="1"/>
    <xf numFmtId="0" fontId="38" fillId="20" borderId="6" xfId="0" applyFont="1" applyFill="1" applyBorder="1" applyAlignment="1">
      <alignment vertical="center" wrapText="1"/>
    </xf>
    <xf numFmtId="0" fontId="38" fillId="20" borderId="12" xfId="0" applyFont="1" applyFill="1" applyBorder="1" applyAlignment="1">
      <alignment vertical="center" wrapText="1"/>
    </xf>
    <xf numFmtId="0" fontId="39" fillId="0" borderId="12" xfId="0" applyFont="1" applyBorder="1" applyAlignment="1">
      <alignment vertical="center" wrapText="1"/>
    </xf>
    <xf numFmtId="0" fontId="29" fillId="0" borderId="12" xfId="0" applyFont="1" applyBorder="1" applyAlignment="1">
      <alignment vertical="center"/>
    </xf>
    <xf numFmtId="0" fontId="47" fillId="0" borderId="23" xfId="8" applyFont="1" applyBorder="1" applyAlignment="1">
      <alignment horizontal="center" vertical="center"/>
    </xf>
    <xf numFmtId="0" fontId="60" fillId="0" borderId="1" xfId="0" applyFont="1" applyBorder="1" applyAlignment="1">
      <alignment vertical="top" wrapText="1"/>
    </xf>
    <xf numFmtId="0" fontId="47" fillId="14" borderId="0" xfId="0" applyFont="1" applyFill="1" applyAlignment="1">
      <alignment vertical="top" wrapText="1"/>
    </xf>
    <xf numFmtId="0" fontId="47" fillId="14" borderId="0" xfId="0" applyFont="1" applyFill="1"/>
    <xf numFmtId="0" fontId="53" fillId="14" borderId="0" xfId="0" applyFont="1" applyFill="1" applyAlignment="1">
      <alignment vertical="top" wrapText="1"/>
    </xf>
    <xf numFmtId="0" fontId="47" fillId="14" borderId="12" xfId="0" applyFont="1" applyFill="1" applyBorder="1" applyAlignment="1">
      <alignment vertical="top" wrapText="1"/>
    </xf>
    <xf numFmtId="0" fontId="53" fillId="11" borderId="14" xfId="0" applyFont="1" applyFill="1" applyBorder="1" applyAlignment="1">
      <alignment vertical="top"/>
    </xf>
    <xf numFmtId="0" fontId="53" fillId="21" borderId="12" xfId="0" applyFont="1" applyFill="1" applyBorder="1" applyAlignment="1">
      <alignment vertical="top"/>
    </xf>
    <xf numFmtId="0" fontId="53" fillId="21" borderId="25" xfId="0" applyFont="1" applyFill="1" applyBorder="1" applyAlignment="1">
      <alignment vertical="top" wrapText="1"/>
    </xf>
    <xf numFmtId="0" fontId="53" fillId="21" borderId="26" xfId="0" applyFont="1" applyFill="1" applyBorder="1" applyAlignment="1">
      <alignment vertical="top"/>
    </xf>
    <xf numFmtId="0" fontId="53" fillId="21" borderId="27" xfId="0" applyFont="1" applyFill="1" applyBorder="1" applyAlignment="1">
      <alignment vertical="top"/>
    </xf>
    <xf numFmtId="0" fontId="47" fillId="21" borderId="28" xfId="0" applyFont="1" applyFill="1" applyBorder="1" applyAlignment="1">
      <alignment vertical="top"/>
    </xf>
    <xf numFmtId="0" fontId="53" fillId="11" borderId="23" xfId="0" applyFont="1" applyFill="1" applyBorder="1" applyAlignment="1">
      <alignment vertical="top" wrapText="1"/>
    </xf>
    <xf numFmtId="0" fontId="53" fillId="21" borderId="12" xfId="0" applyFont="1" applyFill="1" applyBorder="1" applyAlignment="1">
      <alignment vertical="top" wrapText="1"/>
    </xf>
    <xf numFmtId="0" fontId="53" fillId="21" borderId="29" xfId="0" applyFont="1" applyFill="1" applyBorder="1" applyAlignment="1">
      <alignment vertical="top" wrapText="1"/>
    </xf>
    <xf numFmtId="0" fontId="53" fillId="21" borderId="15" xfId="0" applyFont="1" applyFill="1" applyBorder="1" applyAlignment="1">
      <alignment vertical="top" wrapText="1"/>
    </xf>
    <xf numFmtId="0" fontId="53" fillId="21" borderId="30" xfId="0" applyFont="1" applyFill="1" applyBorder="1" applyAlignment="1">
      <alignment vertical="top" wrapText="1"/>
    </xf>
    <xf numFmtId="0" fontId="53" fillId="21" borderId="31" xfId="0" applyFont="1" applyFill="1" applyBorder="1" applyAlignment="1">
      <alignment vertical="top" wrapText="1"/>
    </xf>
    <xf numFmtId="0" fontId="53" fillId="21" borderId="6" xfId="0" applyFont="1" applyFill="1" applyBorder="1" applyAlignment="1">
      <alignment vertical="top" wrapText="1"/>
    </xf>
    <xf numFmtId="0" fontId="53" fillId="11" borderId="13" xfId="0" applyFont="1" applyFill="1" applyBorder="1" applyAlignment="1">
      <alignment vertical="top" wrapText="1"/>
    </xf>
    <xf numFmtId="0" fontId="70" fillId="0" borderId="12" xfId="0" applyFont="1" applyBorder="1" applyAlignment="1">
      <alignment vertical="top" wrapText="1"/>
    </xf>
    <xf numFmtId="0" fontId="47" fillId="0" borderId="12" xfId="0" applyFont="1" applyBorder="1" applyAlignment="1">
      <alignment vertical="top"/>
    </xf>
    <xf numFmtId="0" fontId="71" fillId="0" borderId="3" xfId="0" applyFont="1" applyBorder="1" applyAlignment="1">
      <alignment vertical="top" wrapText="1"/>
    </xf>
    <xf numFmtId="0" fontId="50" fillId="0" borderId="17" xfId="0" applyFont="1" applyBorder="1" applyAlignment="1">
      <alignment vertical="top" wrapText="1"/>
    </xf>
    <xf numFmtId="0" fontId="72" fillId="0" borderId="0" xfId="0" applyFont="1" applyAlignment="1">
      <alignment vertical="top" wrapText="1"/>
    </xf>
    <xf numFmtId="0" fontId="53" fillId="13" borderId="24" xfId="5" applyFont="1" applyFill="1" applyBorder="1" applyAlignment="1">
      <alignment horizontal="left" vertical="center" wrapText="1"/>
    </xf>
    <xf numFmtId="0" fontId="53" fillId="13" borderId="13" xfId="5" applyFont="1" applyFill="1" applyBorder="1" applyAlignment="1">
      <alignment horizontal="left" vertical="center" wrapText="1"/>
    </xf>
    <xf numFmtId="0" fontId="53" fillId="13" borderId="23" xfId="5" applyFont="1" applyFill="1" applyBorder="1" applyAlignment="1">
      <alignment horizontal="left" vertical="center"/>
    </xf>
    <xf numFmtId="0" fontId="59" fillId="13" borderId="24" xfId="0" applyFont="1" applyFill="1" applyBorder="1"/>
    <xf numFmtId="0" fontId="53" fillId="13" borderId="13" xfId="0" applyFont="1" applyFill="1" applyBorder="1" applyAlignment="1">
      <alignment wrapText="1"/>
    </xf>
    <xf numFmtId="0" fontId="53" fillId="13" borderId="12" xfId="5" applyFont="1" applyFill="1" applyBorder="1" applyAlignment="1">
      <alignment vertical="center" textRotation="90" wrapText="1"/>
    </xf>
    <xf numFmtId="0" fontId="47" fillId="12" borderId="12" xfId="0" applyFont="1" applyFill="1" applyBorder="1"/>
    <xf numFmtId="0" fontId="47" fillId="12" borderId="12" xfId="0" applyFont="1" applyFill="1" applyBorder="1" applyAlignment="1">
      <alignment wrapText="1"/>
    </xf>
    <xf numFmtId="0" fontId="47" fillId="0" borderId="12" xfId="0" applyFont="1" applyBorder="1"/>
    <xf numFmtId="0" fontId="47" fillId="0" borderId="12" xfId="0" applyFont="1" applyBorder="1" applyAlignment="1">
      <alignment wrapText="1"/>
    </xf>
    <xf numFmtId="0" fontId="47" fillId="0" borderId="0" xfId="0" applyFont="1" applyAlignment="1">
      <alignment wrapText="1"/>
    </xf>
    <xf numFmtId="164" fontId="50" fillId="15" borderId="16" xfId="0" applyNumberFormat="1" applyFont="1" applyFill="1" applyBorder="1" applyAlignment="1" applyProtection="1">
      <alignment horizontal="left" vertical="top" wrapText="1"/>
      <protection locked="0"/>
    </xf>
    <xf numFmtId="0" fontId="50" fillId="15" borderId="22" xfId="0" applyFont="1" applyFill="1" applyBorder="1" applyAlignment="1" applyProtection="1">
      <alignment vertical="top"/>
      <protection locked="0"/>
    </xf>
    <xf numFmtId="0" fontId="67" fillId="15" borderId="22" xfId="0" applyFont="1" applyFill="1" applyBorder="1" applyAlignment="1" applyProtection="1">
      <alignment vertical="top" wrapText="1"/>
      <protection locked="0"/>
    </xf>
    <xf numFmtId="0" fontId="55" fillId="15" borderId="38" xfId="0" applyFont="1" applyFill="1" applyBorder="1" applyAlignment="1" applyProtection="1">
      <alignment vertical="top" wrapText="1"/>
      <protection locked="0"/>
    </xf>
    <xf numFmtId="0" fontId="46" fillId="14" borderId="0" xfId="0" applyFont="1" applyFill="1" applyAlignment="1" applyProtection="1">
      <alignment vertical="top" wrapText="1"/>
      <protection locked="0"/>
    </xf>
    <xf numFmtId="164" fontId="50" fillId="15" borderId="18" xfId="0" applyNumberFormat="1" applyFont="1" applyFill="1" applyBorder="1" applyAlignment="1" applyProtection="1">
      <alignment horizontal="left" vertical="top" wrapText="1"/>
      <protection locked="0"/>
    </xf>
    <xf numFmtId="0" fontId="50" fillId="15" borderId="21" xfId="0" applyFont="1" applyFill="1" applyBorder="1" applyAlignment="1" applyProtection="1">
      <alignment vertical="top" wrapText="1"/>
      <protection locked="0"/>
    </xf>
    <xf numFmtId="0" fontId="73" fillId="15" borderId="20" xfId="0" applyFont="1" applyFill="1" applyBorder="1" applyAlignment="1" applyProtection="1">
      <alignment vertical="top" wrapText="1"/>
      <protection locked="0"/>
    </xf>
    <xf numFmtId="164" fontId="46" fillId="15" borderId="18" xfId="0" applyNumberFormat="1" applyFont="1" applyFill="1" applyBorder="1" applyAlignment="1" applyProtection="1">
      <alignment horizontal="left" vertical="top" wrapText="1"/>
      <protection locked="0"/>
    </xf>
    <xf numFmtId="0" fontId="46" fillId="0" borderId="16" xfId="0" applyFont="1" applyBorder="1" applyAlignment="1" applyProtection="1">
      <alignment vertical="top" wrapText="1"/>
      <protection locked="0"/>
    </xf>
    <xf numFmtId="0" fontId="71" fillId="0" borderId="22" xfId="0" applyFont="1" applyBorder="1" applyAlignment="1" applyProtection="1">
      <alignment vertical="top" wrapText="1"/>
      <protection locked="0"/>
    </xf>
    <xf numFmtId="0" fontId="52" fillId="0" borderId="17" xfId="0" applyFont="1" applyBorder="1" applyAlignment="1" applyProtection="1">
      <alignment vertical="top" wrapText="1"/>
      <protection locked="0"/>
    </xf>
    <xf numFmtId="0" fontId="46" fillId="0" borderId="18"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52" fillId="0" borderId="3" xfId="0" applyFont="1" applyBorder="1" applyAlignment="1">
      <alignment vertical="top" wrapText="1"/>
    </xf>
    <xf numFmtId="0" fontId="46" fillId="0" borderId="0" xfId="0" applyFont="1" applyAlignment="1" applyProtection="1">
      <alignment vertical="top"/>
      <protection locked="0"/>
    </xf>
    <xf numFmtId="0" fontId="62" fillId="11" borderId="0" xfId="0" applyFont="1" applyFill="1" applyAlignment="1">
      <alignment vertical="top" wrapText="1"/>
    </xf>
    <xf numFmtId="164" fontId="46" fillId="15" borderId="0" xfId="0" applyNumberFormat="1" applyFont="1" applyFill="1" applyAlignment="1" applyProtection="1">
      <alignment horizontal="left" vertical="top" wrapText="1"/>
      <protection locked="0"/>
    </xf>
    <xf numFmtId="0" fontId="46" fillId="0" borderId="0" xfId="0" applyFont="1" applyAlignment="1" applyProtection="1">
      <alignment vertical="top" wrapText="1"/>
      <protection locked="0"/>
    </xf>
    <xf numFmtId="0" fontId="55" fillId="0" borderId="0" xfId="0" applyFont="1" applyAlignment="1" applyProtection="1">
      <alignment vertical="top" wrapText="1"/>
      <protection locked="0"/>
    </xf>
    <xf numFmtId="0" fontId="50" fillId="15" borderId="24" xfId="0" applyFont="1" applyFill="1" applyBorder="1" applyAlignment="1" applyProtection="1">
      <alignment vertical="top"/>
      <protection locked="0"/>
    </xf>
    <xf numFmtId="0" fontId="55" fillId="15" borderId="13" xfId="0" applyFont="1" applyFill="1" applyBorder="1" applyAlignment="1" applyProtection="1">
      <alignment vertical="top" wrapText="1"/>
      <protection locked="0"/>
    </xf>
    <xf numFmtId="164" fontId="46" fillId="15" borderId="1" xfId="0" applyNumberFormat="1" applyFont="1" applyFill="1" applyBorder="1" applyAlignment="1" applyProtection="1">
      <alignment horizontal="left" vertical="top" wrapText="1"/>
      <protection locked="0"/>
    </xf>
    <xf numFmtId="0" fontId="46" fillId="0" borderId="38" xfId="0" applyFont="1" applyBorder="1" applyAlignment="1" applyProtection="1">
      <alignment vertical="top" wrapText="1"/>
      <protection locked="0"/>
    </xf>
    <xf numFmtId="0" fontId="55" fillId="0" borderId="3" xfId="0" applyFont="1" applyBorder="1" applyAlignment="1" applyProtection="1">
      <alignment vertical="top" wrapText="1"/>
      <protection locked="0"/>
    </xf>
    <xf numFmtId="0" fontId="74" fillId="0" borderId="3" xfId="0" applyFont="1" applyBorder="1" applyAlignment="1" applyProtection="1">
      <alignment vertical="top" wrapText="1"/>
      <protection locked="0"/>
    </xf>
    <xf numFmtId="0" fontId="52" fillId="0" borderId="3" xfId="0" applyFont="1" applyBorder="1" applyAlignment="1" applyProtection="1">
      <alignment vertical="top" wrapText="1"/>
      <protection locked="0"/>
    </xf>
    <xf numFmtId="0" fontId="46" fillId="12" borderId="0" xfId="0" applyFont="1" applyFill="1" applyAlignment="1" applyProtection="1">
      <alignment vertical="top" wrapText="1"/>
      <protection locked="0"/>
    </xf>
    <xf numFmtId="0" fontId="50" fillId="15" borderId="24" xfId="0" applyFont="1" applyFill="1" applyBorder="1" applyAlignment="1" applyProtection="1">
      <alignment vertical="top" wrapText="1"/>
      <protection locked="0"/>
    </xf>
    <xf numFmtId="0" fontId="46" fillId="15" borderId="24" xfId="0" applyFont="1" applyFill="1" applyBorder="1" applyAlignment="1" applyProtection="1">
      <alignment vertical="top" wrapText="1"/>
      <protection locked="0"/>
    </xf>
    <xf numFmtId="0" fontId="46" fillId="0" borderId="24" xfId="0" applyFont="1" applyBorder="1" applyAlignment="1" applyProtection="1">
      <alignment vertical="top" wrapText="1"/>
      <protection locked="0"/>
    </xf>
    <xf numFmtId="0" fontId="55" fillId="0" borderId="17" xfId="0" applyFont="1" applyBorder="1" applyAlignment="1" applyProtection="1">
      <alignment vertical="top" wrapText="1"/>
      <protection locked="0"/>
    </xf>
    <xf numFmtId="0" fontId="73" fillId="15" borderId="13" xfId="0" applyFont="1" applyFill="1" applyBorder="1" applyAlignment="1" applyProtection="1">
      <alignment vertical="top" wrapText="1"/>
      <protection locked="0"/>
    </xf>
    <xf numFmtId="0" fontId="74" fillId="0" borderId="0" xfId="0" applyFont="1" applyAlignment="1" applyProtection="1">
      <alignment vertical="top"/>
      <protection locked="0"/>
    </xf>
    <xf numFmtId="0" fontId="46" fillId="11" borderId="0" xfId="0" applyFont="1" applyFill="1" applyAlignment="1">
      <alignment vertical="top" wrapText="1"/>
    </xf>
    <xf numFmtId="2" fontId="71" fillId="0" borderId="0" xfId="0" applyNumberFormat="1" applyFont="1" applyAlignment="1" applyProtection="1">
      <alignment vertical="top" wrapText="1"/>
      <protection locked="0"/>
    </xf>
    <xf numFmtId="0" fontId="55" fillId="0" borderId="3" xfId="0" applyFont="1" applyBorder="1" applyAlignment="1" applyProtection="1">
      <alignment vertical="top"/>
      <protection locked="0"/>
    </xf>
    <xf numFmtId="0" fontId="46" fillId="0" borderId="39" xfId="0" applyFont="1" applyBorder="1" applyAlignment="1" applyProtection="1">
      <alignment vertical="top" wrapText="1"/>
      <protection locked="0"/>
    </xf>
    <xf numFmtId="0" fontId="41" fillId="0" borderId="3" xfId="0" applyFont="1" applyBorder="1" applyAlignment="1" applyProtection="1">
      <alignment vertical="top" wrapText="1"/>
      <protection locked="0"/>
    </xf>
    <xf numFmtId="0" fontId="46" fillId="12" borderId="18" xfId="0" applyFont="1" applyFill="1" applyBorder="1" applyAlignment="1" applyProtection="1">
      <alignment horizontal="right" vertical="top" wrapText="1"/>
      <protection locked="0"/>
    </xf>
    <xf numFmtId="0" fontId="52" fillId="12" borderId="3" xfId="0" applyFont="1" applyFill="1" applyBorder="1" applyAlignment="1" applyProtection="1">
      <alignment vertical="top" wrapText="1"/>
      <protection locked="0"/>
    </xf>
    <xf numFmtId="0" fontId="46" fillId="12" borderId="18" xfId="0" applyFont="1" applyFill="1" applyBorder="1" applyAlignment="1" applyProtection="1">
      <alignment vertical="top" wrapText="1"/>
      <protection locked="0"/>
    </xf>
    <xf numFmtId="0" fontId="46" fillId="0" borderId="19" xfId="0" applyFont="1" applyBorder="1" applyAlignment="1" applyProtection="1">
      <alignment horizontal="left" vertical="top" wrapText="1"/>
      <protection locked="0"/>
    </xf>
    <xf numFmtId="0" fontId="46" fillId="0" borderId="21" xfId="0" applyFont="1" applyBorder="1" applyAlignment="1" applyProtection="1">
      <alignment vertical="top" wrapText="1"/>
      <protection locked="0"/>
    </xf>
    <xf numFmtId="0" fontId="55" fillId="0" borderId="20" xfId="0" applyFont="1" applyBorder="1" applyAlignment="1" applyProtection="1">
      <alignment vertical="top" wrapText="1"/>
      <protection locked="0"/>
    </xf>
    <xf numFmtId="164" fontId="46" fillId="15" borderId="1" xfId="0" applyNumberFormat="1" applyFont="1" applyFill="1" applyBorder="1" applyAlignment="1" applyProtection="1">
      <alignment vertical="top"/>
      <protection locked="0"/>
    </xf>
    <xf numFmtId="0" fontId="50" fillId="15" borderId="13" xfId="0" applyFont="1" applyFill="1" applyBorder="1" applyAlignment="1" applyProtection="1">
      <alignment horizontal="center" vertical="top" wrapText="1"/>
      <protection locked="0"/>
    </xf>
    <xf numFmtId="0" fontId="50" fillId="15" borderId="12" xfId="0" applyFont="1" applyFill="1" applyBorder="1" applyAlignment="1" applyProtection="1">
      <alignment horizontal="center" vertical="top" wrapText="1"/>
      <protection locked="0"/>
    </xf>
    <xf numFmtId="0" fontId="50" fillId="14" borderId="0" xfId="0" applyFont="1" applyFill="1" applyAlignment="1" applyProtection="1">
      <alignment vertical="top" wrapText="1"/>
      <protection locked="0"/>
    </xf>
    <xf numFmtId="0" fontId="46" fillId="15" borderId="13" xfId="0" applyFont="1" applyFill="1" applyBorder="1" applyAlignment="1" applyProtection="1">
      <alignment horizontal="center" vertical="top" wrapText="1"/>
      <protection locked="0"/>
    </xf>
    <xf numFmtId="0" fontId="71" fillId="0" borderId="12" xfId="0" applyFont="1" applyBorder="1" applyAlignment="1" applyProtection="1">
      <alignment horizontal="center" vertical="top" wrapText="1"/>
      <protection locked="0"/>
    </xf>
    <xf numFmtId="164" fontId="46" fillId="15" borderId="1" xfId="0" applyNumberFormat="1" applyFont="1" applyFill="1" applyBorder="1" applyAlignment="1" applyProtection="1">
      <alignment vertical="top" wrapText="1"/>
      <protection locked="0"/>
    </xf>
    <xf numFmtId="0" fontId="75" fillId="0" borderId="0" xfId="0" applyFont="1" applyAlignment="1" applyProtection="1">
      <alignment vertical="top" wrapText="1"/>
      <protection locked="0"/>
    </xf>
    <xf numFmtId="0" fontId="46" fillId="0" borderId="19" xfId="0" applyFont="1" applyBorder="1" applyAlignment="1" applyProtection="1">
      <alignment vertical="top" wrapText="1"/>
      <protection locked="0"/>
    </xf>
    <xf numFmtId="0" fontId="71" fillId="0" borderId="21" xfId="0" applyFont="1" applyBorder="1" applyAlignment="1" applyProtection="1">
      <alignment vertical="top" wrapText="1"/>
      <protection locked="0"/>
    </xf>
    <xf numFmtId="0" fontId="74" fillId="0" borderId="20" xfId="0" applyFont="1" applyBorder="1" applyAlignment="1" applyProtection="1">
      <alignment vertical="top" wrapText="1"/>
      <protection locked="0"/>
    </xf>
    <xf numFmtId="0" fontId="76" fillId="15" borderId="12" xfId="0" applyFont="1" applyFill="1" applyBorder="1" applyAlignment="1" applyProtection="1">
      <alignment vertical="top" wrapText="1"/>
      <protection locked="0"/>
    </xf>
    <xf numFmtId="0" fontId="46" fillId="15" borderId="12" xfId="0" applyFont="1" applyFill="1" applyBorder="1" applyAlignment="1" applyProtection="1">
      <alignment vertical="top" wrapText="1"/>
      <protection locked="0"/>
    </xf>
    <xf numFmtId="0" fontId="71" fillId="0" borderId="12" xfId="0" applyFont="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1" fillId="0" borderId="24" xfId="0" applyFont="1" applyBorder="1" applyAlignment="1" applyProtection="1">
      <alignment vertical="top" wrapText="1"/>
      <protection locked="0"/>
    </xf>
    <xf numFmtId="0" fontId="75" fillId="0" borderId="17" xfId="0" applyFont="1" applyBorder="1" applyAlignment="1" applyProtection="1">
      <alignment vertical="top" wrapText="1"/>
      <protection locked="0"/>
    </xf>
    <xf numFmtId="0" fontId="60" fillId="0" borderId="0" xfId="0" applyFont="1" applyAlignment="1" applyProtection="1">
      <alignment vertical="top" wrapText="1"/>
      <protection locked="0"/>
    </xf>
    <xf numFmtId="0" fontId="74" fillId="12" borderId="3" xfId="0" applyFont="1" applyFill="1" applyBorder="1" applyAlignment="1" applyProtection="1">
      <alignment vertical="top" wrapText="1"/>
      <protection locked="0"/>
    </xf>
    <xf numFmtId="164" fontId="46" fillId="22" borderId="18" xfId="0" applyNumberFormat="1" applyFont="1" applyFill="1" applyBorder="1" applyAlignment="1" applyProtection="1">
      <alignment horizontal="left" vertical="top" wrapText="1"/>
      <protection locked="0"/>
    </xf>
    <xf numFmtId="0" fontId="46" fillId="22" borderId="0" xfId="0" applyFont="1" applyFill="1" applyAlignment="1" applyProtection="1">
      <alignment vertical="top"/>
      <protection locked="0"/>
    </xf>
    <xf numFmtId="164" fontId="50" fillId="15" borderId="1" xfId="0" applyNumberFormat="1" applyFont="1" applyFill="1" applyBorder="1" applyAlignment="1" applyProtection="1">
      <alignment horizontal="left" vertical="top" wrapText="1"/>
      <protection locked="0"/>
    </xf>
    <xf numFmtId="0" fontId="50" fillId="15" borderId="13" xfId="0" applyFont="1" applyFill="1" applyBorder="1" applyAlignment="1" applyProtection="1">
      <alignment vertical="top" wrapText="1"/>
      <protection locked="0"/>
    </xf>
    <xf numFmtId="0" fontId="50" fillId="15" borderId="12" xfId="0" applyFont="1" applyFill="1" applyBorder="1" applyAlignment="1" applyProtection="1">
      <alignment vertical="top" wrapText="1"/>
      <protection locked="0"/>
    </xf>
    <xf numFmtId="0" fontId="74" fillId="0" borderId="13"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1" fillId="0" borderId="13" xfId="0" applyFont="1" applyBorder="1" applyAlignment="1" applyProtection="1">
      <alignment vertical="top" wrapText="1"/>
      <protection locked="0"/>
    </xf>
    <xf numFmtId="0" fontId="50" fillId="0" borderId="12" xfId="6" applyFont="1" applyBorder="1" applyAlignment="1" applyProtection="1">
      <alignment horizontal="center" wrapText="1"/>
      <protection locked="0"/>
    </xf>
    <xf numFmtId="15" fontId="50" fillId="0" borderId="12" xfId="6" applyNumberFormat="1" applyFont="1" applyBorder="1" applyAlignment="1" applyProtection="1">
      <alignment horizontal="center" wrapText="1"/>
      <protection locked="0"/>
    </xf>
    <xf numFmtId="15" fontId="46" fillId="0" borderId="12" xfId="6" applyNumberFormat="1" applyFont="1" applyBorder="1" applyAlignment="1" applyProtection="1">
      <alignment wrapText="1"/>
      <protection locked="0"/>
    </xf>
    <xf numFmtId="0" fontId="48" fillId="0" borderId="0" xfId="0" applyFont="1" applyAlignment="1" applyProtection="1">
      <alignment vertical="top"/>
      <protection locked="0"/>
    </xf>
    <xf numFmtId="0" fontId="47" fillId="0" borderId="0" xfId="0" applyFont="1" applyAlignment="1" applyProtection="1">
      <alignment vertical="top"/>
      <protection locked="0"/>
    </xf>
    <xf numFmtId="0" fontId="66" fillId="11" borderId="0" xfId="0" applyFont="1" applyFill="1" applyAlignment="1" applyProtection="1">
      <alignment horizontal="left" vertical="top" wrapText="1"/>
      <protection locked="0"/>
    </xf>
    <xf numFmtId="0" fontId="77" fillId="0" borderId="0" xfId="0" applyFont="1" applyAlignment="1" applyProtection="1">
      <alignment horizontal="left" vertical="top" wrapText="1"/>
      <protection locked="0"/>
    </xf>
    <xf numFmtId="0" fontId="47" fillId="0" borderId="0" xfId="0" applyFont="1" applyProtection="1">
      <protection locked="0"/>
    </xf>
    <xf numFmtId="0" fontId="63" fillId="11" borderId="12" xfId="6" applyFont="1" applyFill="1" applyBorder="1" applyAlignment="1" applyProtection="1">
      <alignment wrapText="1"/>
      <protection locked="0"/>
    </xf>
    <xf numFmtId="0" fontId="50" fillId="0" borderId="12" xfId="6" applyFont="1" applyBorder="1" applyAlignment="1" applyProtection="1">
      <alignment wrapText="1"/>
      <protection locked="0"/>
    </xf>
    <xf numFmtId="165" fontId="48" fillId="0" borderId="0" xfId="0" applyNumberFormat="1" applyFont="1" applyAlignment="1" applyProtection="1">
      <alignment vertical="top"/>
      <protection locked="0"/>
    </xf>
    <xf numFmtId="0" fontId="71" fillId="0" borderId="22" xfId="0" applyFont="1" applyBorder="1" applyAlignment="1">
      <alignment vertical="top" wrapText="1"/>
    </xf>
    <xf numFmtId="6" fontId="46" fillId="0" borderId="12" xfId="0" applyNumberFormat="1" applyFont="1" applyBorder="1"/>
    <xf numFmtId="0" fontId="64" fillId="0" borderId="0" xfId="0" applyFont="1" applyAlignment="1">
      <alignment vertical="top" wrapText="1"/>
    </xf>
    <xf numFmtId="0" fontId="65" fillId="0" borderId="0" xfId="0" applyFont="1" applyAlignment="1">
      <alignment vertical="top" wrapText="1"/>
    </xf>
    <xf numFmtId="0" fontId="65" fillId="0" borderId="3" xfId="0" applyFont="1" applyBorder="1" applyAlignment="1">
      <alignment vertical="top" wrapText="1"/>
    </xf>
    <xf numFmtId="0" fontId="46" fillId="0" borderId="14" xfId="0" applyFont="1" applyBorder="1" applyAlignment="1">
      <alignment horizontal="left" vertical="top" wrapText="1"/>
    </xf>
    <xf numFmtId="0" fontId="51" fillId="0" borderId="15" xfId="0" applyFont="1" applyBorder="1" applyAlignment="1">
      <alignment vertical="top" wrapText="1"/>
    </xf>
    <xf numFmtId="0" fontId="0" fillId="11" borderId="0" xfId="0" applyFill="1" applyAlignment="1">
      <alignment vertical="top" wrapText="1"/>
    </xf>
    <xf numFmtId="0" fontId="5" fillId="0" borderId="0" xfId="0" applyFont="1" applyAlignment="1">
      <alignment vertical="top" wrapText="1"/>
    </xf>
    <xf numFmtId="0" fontId="7" fillId="0" borderId="0" xfId="0" applyFont="1" applyAlignment="1">
      <alignment vertical="top" wrapText="1"/>
    </xf>
    <xf numFmtId="0" fontId="0" fillId="0" borderId="0" xfId="0" applyAlignment="1">
      <alignment vertical="top" wrapText="1"/>
    </xf>
    <xf numFmtId="0" fontId="46" fillId="0" borderId="3" xfId="0" applyFont="1" applyBorder="1" applyAlignment="1">
      <alignment horizontal="left" vertical="top" wrapText="1"/>
    </xf>
    <xf numFmtId="0" fontId="50" fillId="0" borderId="0" xfId="0" applyFont="1" applyAlignment="1">
      <alignment horizontal="left" vertical="top" wrapText="1"/>
    </xf>
    <xf numFmtId="0" fontId="68" fillId="0" borderId="0" xfId="0" applyFont="1" applyAlignment="1">
      <alignment horizontal="left" vertical="top" wrapText="1"/>
    </xf>
    <xf numFmtId="0" fontId="53" fillId="25" borderId="12" xfId="2" applyFont="1" applyFill="1" applyBorder="1" applyAlignment="1">
      <alignment horizontal="left" vertical="top" wrapText="1"/>
    </xf>
    <xf numFmtId="0" fontId="53" fillId="0" borderId="0" xfId="2" applyFont="1" applyAlignment="1">
      <alignment horizontal="left" vertical="top"/>
    </xf>
    <xf numFmtId="0" fontId="53" fillId="0" borderId="0" xfId="2" applyFont="1" applyAlignment="1">
      <alignment horizontal="left" vertical="top" wrapText="1"/>
    </xf>
    <xf numFmtId="0" fontId="56" fillId="0" borderId="0" xfId="2" applyFont="1" applyAlignment="1">
      <alignment horizontal="left" vertical="top" wrapText="1"/>
    </xf>
    <xf numFmtId="0" fontId="53" fillId="25" borderId="12" xfId="2" applyFont="1" applyFill="1" applyBorder="1" applyAlignment="1">
      <alignment horizontal="left" vertical="top"/>
    </xf>
    <xf numFmtId="0" fontId="84" fillId="25" borderId="12" xfId="2" applyFont="1" applyFill="1" applyBorder="1" applyAlignment="1">
      <alignment horizontal="left" vertical="top" wrapText="1"/>
    </xf>
    <xf numFmtId="0" fontId="56" fillId="25" borderId="12" xfId="2" applyFont="1" applyFill="1" applyBorder="1" applyAlignment="1">
      <alignment horizontal="left" vertical="top" wrapText="1"/>
    </xf>
    <xf numFmtId="0" fontId="53" fillId="0" borderId="12" xfId="2" applyFont="1" applyBorder="1" applyAlignment="1">
      <alignment horizontal="left" vertical="top"/>
    </xf>
    <xf numFmtId="0" fontId="53" fillId="0" borderId="12" xfId="2" applyFont="1" applyBorder="1" applyAlignment="1">
      <alignment horizontal="left" vertical="top" wrapText="1"/>
    </xf>
    <xf numFmtId="0" fontId="47" fillId="0" borderId="0" xfId="2" applyFont="1" applyAlignment="1">
      <alignment horizontal="left" vertical="top" wrapText="1"/>
    </xf>
    <xf numFmtId="0" fontId="47" fillId="0" borderId="24" xfId="2" applyFont="1" applyBorder="1" applyAlignment="1">
      <alignment horizontal="left" vertical="top"/>
    </xf>
    <xf numFmtId="0" fontId="47" fillId="0" borderId="24" xfId="2" applyFont="1" applyBorder="1" applyAlignment="1">
      <alignment horizontal="left" vertical="top" wrapText="1"/>
    </xf>
    <xf numFmtId="0" fontId="47" fillId="0" borderId="0" xfId="2" applyFont="1" applyAlignment="1">
      <alignment horizontal="left" vertical="top"/>
    </xf>
    <xf numFmtId="2" fontId="53" fillId="25" borderId="12" xfId="2" applyNumberFormat="1" applyFont="1" applyFill="1" applyBorder="1" applyAlignment="1">
      <alignment horizontal="left" vertical="top"/>
    </xf>
    <xf numFmtId="0" fontId="47" fillId="0" borderId="12" xfId="2" applyFont="1" applyBorder="1" applyAlignment="1">
      <alignment horizontal="left" vertical="top"/>
    </xf>
    <xf numFmtId="0" fontId="47" fillId="12" borderId="0" xfId="2" applyFont="1" applyFill="1" applyAlignment="1">
      <alignment horizontal="left" vertical="top"/>
    </xf>
    <xf numFmtId="0" fontId="47" fillId="12" borderId="0" xfId="2" applyFont="1" applyFill="1" applyAlignment="1">
      <alignment horizontal="left" vertical="top" wrapText="1"/>
    </xf>
    <xf numFmtId="0" fontId="39" fillId="0" borderId="0" xfId="0" applyFont="1" applyAlignment="1">
      <alignment vertical="center" wrapText="1"/>
    </xf>
    <xf numFmtId="0" fontId="50" fillId="0" borderId="0" xfId="0" applyFont="1" applyAlignment="1">
      <alignment horizontal="left" vertical="center"/>
    </xf>
    <xf numFmtId="0" fontId="53" fillId="0" borderId="0" xfId="0" applyFont="1" applyAlignment="1">
      <alignment horizontal="left" vertical="top"/>
    </xf>
    <xf numFmtId="0" fontId="59" fillId="0" borderId="0" xfId="0" applyFont="1" applyAlignment="1">
      <alignment vertical="center" wrapText="1"/>
    </xf>
    <xf numFmtId="0" fontId="59" fillId="0" borderId="0" xfId="0" applyFont="1" applyAlignment="1">
      <alignment horizontal="left" vertical="top"/>
    </xf>
    <xf numFmtId="0" fontId="46" fillId="0" borderId="0" xfId="0" applyFont="1" applyAlignment="1">
      <alignment horizontal="left" vertical="top"/>
    </xf>
    <xf numFmtId="0" fontId="85" fillId="0" borderId="12" xfId="0" applyFont="1" applyBorder="1"/>
    <xf numFmtId="0" fontId="53" fillId="0" borderId="0" xfId="0" applyFont="1" applyAlignment="1">
      <alignment horizontal="left" vertical="top" wrapText="1"/>
    </xf>
    <xf numFmtId="0" fontId="56" fillId="0" borderId="0" xfId="0" applyFont="1" applyAlignment="1">
      <alignment horizontal="left" vertical="top" wrapText="1"/>
    </xf>
    <xf numFmtId="0" fontId="0" fillId="0" borderId="12" xfId="0" applyBorder="1"/>
    <xf numFmtId="0" fontId="53" fillId="25" borderId="12" xfId="0" applyFont="1" applyFill="1" applyBorder="1" applyAlignment="1">
      <alignment horizontal="left" vertical="top"/>
    </xf>
    <xf numFmtId="0" fontId="84" fillId="25" borderId="12" xfId="0" applyFont="1" applyFill="1" applyBorder="1" applyAlignment="1">
      <alignment horizontal="left" vertical="top" wrapText="1"/>
    </xf>
    <xf numFmtId="0" fontId="86" fillId="0" borderId="12" xfId="0" applyFont="1" applyBorder="1" applyAlignment="1">
      <alignment horizontal="center" vertical="center"/>
    </xf>
    <xf numFmtId="0" fontId="56" fillId="25" borderId="12" xfId="0" applyFont="1" applyFill="1" applyBorder="1" applyAlignment="1">
      <alignment horizontal="left" vertical="top" wrapText="1"/>
    </xf>
    <xf numFmtId="0" fontId="53" fillId="25" borderId="13" xfId="0" applyFont="1" applyFill="1" applyBorder="1" applyAlignment="1">
      <alignment horizontal="left" vertical="top" wrapText="1"/>
    </xf>
    <xf numFmtId="0" fontId="85" fillId="0" borderId="0" xfId="0" applyFont="1"/>
    <xf numFmtId="15" fontId="47" fillId="0" borderId="12" xfId="0" applyNumberFormat="1" applyFont="1" applyBorder="1" applyAlignment="1">
      <alignment horizontal="left"/>
    </xf>
    <xf numFmtId="0" fontId="89" fillId="0" borderId="0" xfId="0" applyFont="1"/>
    <xf numFmtId="0" fontId="53" fillId="0" borderId="0" xfId="0" applyFont="1"/>
    <xf numFmtId="0" fontId="90" fillId="0" borderId="0" xfId="0" applyFont="1"/>
    <xf numFmtId="0" fontId="47" fillId="10" borderId="12" xfId="0" applyFont="1" applyFill="1" applyBorder="1"/>
    <xf numFmtId="0" fontId="53" fillId="9" borderId="12" xfId="0" applyFont="1" applyFill="1" applyBorder="1"/>
    <xf numFmtId="0" fontId="46" fillId="7" borderId="12" xfId="0" applyFont="1" applyFill="1" applyBorder="1"/>
    <xf numFmtId="0" fontId="46" fillId="9" borderId="12" xfId="0" applyFont="1" applyFill="1" applyBorder="1"/>
    <xf numFmtId="0" fontId="53" fillId="9" borderId="12" xfId="0" applyFont="1" applyFill="1" applyBorder="1" applyAlignment="1">
      <alignment wrapText="1"/>
    </xf>
    <xf numFmtId="0" fontId="55" fillId="14" borderId="12" xfId="0" applyFont="1" applyFill="1" applyBorder="1" applyAlignment="1">
      <alignment wrapText="1"/>
    </xf>
    <xf numFmtId="0" fontId="50" fillId="0" borderId="0" xfId="0" applyFont="1" applyAlignment="1">
      <alignment wrapText="1"/>
    </xf>
    <xf numFmtId="0" fontId="50" fillId="14" borderId="12" xfId="0" applyFont="1" applyFill="1" applyBorder="1" applyAlignment="1">
      <alignment wrapText="1"/>
    </xf>
    <xf numFmtId="0" fontId="88" fillId="0" borderId="0" xfId="0" applyFont="1"/>
    <xf numFmtId="0" fontId="47" fillId="24" borderId="12" xfId="0" applyFont="1" applyFill="1" applyBorder="1" applyAlignment="1">
      <alignment vertical="top" wrapText="1"/>
    </xf>
    <xf numFmtId="0" fontId="53" fillId="24" borderId="12" xfId="0" applyFont="1" applyFill="1" applyBorder="1" applyAlignment="1">
      <alignment vertical="top" wrapText="1"/>
    </xf>
    <xf numFmtId="0" fontId="47" fillId="24" borderId="12" xfId="0" applyFont="1" applyFill="1" applyBorder="1" applyAlignment="1">
      <alignment vertical="top"/>
    </xf>
    <xf numFmtId="0" fontId="93" fillId="27" borderId="43" xfId="10" applyFont="1" applyFill="1" applyBorder="1"/>
    <xf numFmtId="0" fontId="94" fillId="27" borderId="43" xfId="0" applyFont="1" applyFill="1" applyBorder="1" applyAlignment="1">
      <alignment vertical="top" wrapText="1"/>
    </xf>
    <xf numFmtId="0" fontId="93" fillId="27" borderId="44" xfId="10" applyFont="1" applyFill="1" applyBorder="1"/>
    <xf numFmtId="0" fontId="96" fillId="27" borderId="43" xfId="0" applyFont="1" applyFill="1" applyBorder="1" applyAlignment="1">
      <alignment vertical="top" wrapText="1"/>
    </xf>
    <xf numFmtId="0" fontId="94" fillId="24" borderId="43" xfId="0" applyFont="1" applyFill="1" applyBorder="1" applyAlignment="1">
      <alignment vertical="top" wrapText="1"/>
    </xf>
    <xf numFmtId="0" fontId="0" fillId="24" borderId="0" xfId="0" applyFill="1"/>
    <xf numFmtId="0" fontId="47" fillId="24" borderId="0" xfId="0" applyFont="1" applyFill="1" applyAlignment="1">
      <alignment vertical="top" wrapText="1"/>
    </xf>
    <xf numFmtId="0" fontId="97" fillId="0" borderId="3" xfId="0" applyFont="1" applyBorder="1" applyAlignment="1">
      <alignment vertical="top" wrapText="1"/>
    </xf>
    <xf numFmtId="0" fontId="22" fillId="0" borderId="3" xfId="0" applyFont="1" applyBorder="1" applyAlignment="1">
      <alignment wrapText="1"/>
    </xf>
    <xf numFmtId="0" fontId="46" fillId="14" borderId="3" xfId="0" applyFont="1" applyFill="1" applyBorder="1" applyAlignment="1">
      <alignment vertical="top" wrapText="1"/>
    </xf>
    <xf numFmtId="0" fontId="49" fillId="0" borderId="0" xfId="0" applyFont="1" applyAlignment="1">
      <alignment vertical="top"/>
    </xf>
    <xf numFmtId="0" fontId="56" fillId="0" borderId="0" xfId="0" applyFont="1" applyAlignment="1">
      <alignment horizontal="center" vertical="top"/>
    </xf>
    <xf numFmtId="0" fontId="46" fillId="0" borderId="0" xfId="0" applyFont="1" applyAlignment="1">
      <alignment horizontal="center" wrapText="1"/>
    </xf>
    <xf numFmtId="0" fontId="56" fillId="0" borderId="0" xfId="8" applyFont="1" applyAlignment="1">
      <alignment horizontal="center" vertical="top"/>
    </xf>
    <xf numFmtId="0" fontId="47" fillId="0" borderId="0" xfId="8" applyFont="1" applyAlignment="1">
      <alignment horizontal="center" vertical="top"/>
    </xf>
    <xf numFmtId="49" fontId="15" fillId="3" borderId="2" xfId="0" applyNumberFormat="1" applyFont="1" applyFill="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97" fillId="0" borderId="0" xfId="0" applyFont="1" applyAlignment="1">
      <alignment vertical="top" wrapText="1"/>
    </xf>
    <xf numFmtId="0" fontId="22" fillId="0" borderId="0" xfId="0" applyFont="1" applyAlignment="1">
      <alignment wrapText="1"/>
    </xf>
    <xf numFmtId="0" fontId="99" fillId="0" borderId="0" xfId="0" applyFont="1"/>
    <xf numFmtId="0" fontId="47" fillId="0" borderId="23" xfId="0" applyFont="1" applyBorder="1" applyAlignment="1">
      <alignment horizontal="left" vertical="top" wrapText="1"/>
    </xf>
    <xf numFmtId="0" fontId="46" fillId="0" borderId="12" xfId="0" applyFont="1" applyBorder="1" applyAlignment="1">
      <alignment horizontal="center" vertical="top" wrapText="1"/>
    </xf>
    <xf numFmtId="0" fontId="46" fillId="0" borderId="0" xfId="0" applyFont="1" applyAlignment="1">
      <alignment horizontal="center" vertical="top" wrapText="1"/>
    </xf>
    <xf numFmtId="0" fontId="50" fillId="9" borderId="12" xfId="0" applyFont="1" applyFill="1" applyBorder="1" applyAlignment="1">
      <alignment horizontal="center" vertical="top" wrapText="1"/>
    </xf>
    <xf numFmtId="0" fontId="46" fillId="0" borderId="13" xfId="0" applyFont="1" applyBorder="1" applyAlignment="1">
      <alignment horizontal="center" vertical="top" wrapText="1"/>
    </xf>
    <xf numFmtId="0" fontId="39" fillId="20" borderId="12" xfId="0" applyFont="1" applyFill="1" applyBorder="1" applyAlignment="1">
      <alignment horizontal="center" vertical="center" wrapText="1"/>
    </xf>
    <xf numFmtId="0" fontId="39" fillId="0" borderId="12" xfId="0" applyFont="1" applyBorder="1" applyAlignment="1">
      <alignment horizontal="center" vertical="center" wrapText="1"/>
    </xf>
    <xf numFmtId="0" fontId="39" fillId="0" borderId="0" xfId="0" applyFont="1" applyAlignment="1">
      <alignment horizontal="center" vertical="center" wrapText="1"/>
    </xf>
    <xf numFmtId="0" fontId="59" fillId="0" borderId="0" xfId="0" applyFont="1" applyAlignment="1">
      <alignment horizontal="center" vertical="top"/>
    </xf>
    <xf numFmtId="0" fontId="59" fillId="0" borderId="0" xfId="0" applyFont="1" applyAlignment="1">
      <alignment horizontal="center" vertical="top" wrapText="1"/>
    </xf>
    <xf numFmtId="0" fontId="59" fillId="25" borderId="12" xfId="0" applyFont="1" applyFill="1" applyBorder="1" applyAlignment="1">
      <alignment horizontal="center" vertical="top" wrapText="1"/>
    </xf>
    <xf numFmtId="0" fontId="59" fillId="0" borderId="0" xfId="2" applyFont="1" applyAlignment="1">
      <alignment horizontal="center" vertical="top" wrapText="1"/>
    </xf>
    <xf numFmtId="0" fontId="59" fillId="25" borderId="12" xfId="2" applyFont="1" applyFill="1" applyBorder="1" applyAlignment="1">
      <alignment horizontal="center" vertical="top" wrapText="1"/>
    </xf>
    <xf numFmtId="0" fontId="100" fillId="0" borderId="43" xfId="0" applyFont="1" applyBorder="1" applyAlignment="1">
      <alignment wrapText="1"/>
    </xf>
    <xf numFmtId="0" fontId="39" fillId="0" borderId="12" xfId="0" applyFont="1" applyBorder="1"/>
    <xf numFmtId="0" fontId="39" fillId="0" borderId="13" xfId="0" applyFont="1" applyBorder="1" applyAlignment="1">
      <alignment wrapText="1"/>
    </xf>
    <xf numFmtId="0" fontId="39" fillId="0" borderId="13" xfId="0" applyFont="1" applyBorder="1"/>
    <xf numFmtId="0" fontId="39" fillId="0" borderId="15" xfId="0" applyFont="1" applyBorder="1"/>
    <xf numFmtId="0" fontId="39" fillId="0" borderId="12" xfId="0" applyFont="1" applyBorder="1" applyAlignment="1">
      <alignment wrapText="1"/>
    </xf>
    <xf numFmtId="0" fontId="39" fillId="0" borderId="20" xfId="0" applyFont="1" applyBorder="1"/>
    <xf numFmtId="0" fontId="81" fillId="28" borderId="43" xfId="0" applyFont="1" applyFill="1" applyBorder="1" applyAlignment="1">
      <alignment wrapText="1"/>
    </xf>
    <xf numFmtId="0" fontId="22" fillId="0" borderId="13" xfId="0" applyFont="1" applyBorder="1"/>
    <xf numFmtId="0" fontId="81" fillId="0" borderId="43" xfId="0" applyFont="1" applyBorder="1" applyAlignment="1">
      <alignment wrapText="1"/>
    </xf>
    <xf numFmtId="0" fontId="3" fillId="2" borderId="1" xfId="0" applyFont="1" applyFill="1" applyBorder="1"/>
    <xf numFmtId="0" fontId="46" fillId="14" borderId="0" xfId="11" applyFont="1" applyFill="1" applyAlignment="1">
      <alignment horizontal="left" vertical="top" wrapText="1"/>
    </xf>
    <xf numFmtId="0" fontId="46" fillId="14" borderId="0" xfId="11" applyFont="1" applyFill="1" applyAlignment="1">
      <alignment vertical="top" wrapText="1"/>
    </xf>
    <xf numFmtId="0" fontId="46" fillId="14" borderId="0" xfId="11" applyFont="1" applyFill="1"/>
    <xf numFmtId="164" fontId="59" fillId="15" borderId="12" xfId="11" applyNumberFormat="1" applyFont="1" applyFill="1" applyBorder="1" applyAlignment="1">
      <alignment horizontal="left" vertical="center"/>
    </xf>
    <xf numFmtId="0" fontId="59" fillId="15" borderId="12" xfId="11" applyFont="1" applyFill="1" applyBorder="1" applyAlignment="1">
      <alignment vertical="center"/>
    </xf>
    <xf numFmtId="0" fontId="59" fillId="15" borderId="12" xfId="11" applyFont="1" applyFill="1" applyBorder="1" applyAlignment="1">
      <alignment vertical="center" wrapText="1"/>
    </xf>
    <xf numFmtId="0" fontId="50" fillId="15" borderId="12" xfId="11" applyFont="1" applyFill="1" applyBorder="1" applyAlignment="1">
      <alignment wrapText="1"/>
    </xf>
    <xf numFmtId="0" fontId="59" fillId="7" borderId="0" xfId="11" applyFont="1" applyFill="1" applyAlignment="1">
      <alignment vertical="center" wrapText="1"/>
    </xf>
    <xf numFmtId="0" fontId="59" fillId="0" borderId="0" xfId="11" applyFont="1" applyAlignment="1">
      <alignment vertical="center"/>
    </xf>
    <xf numFmtId="0" fontId="50" fillId="15" borderId="12" xfId="11" applyFont="1" applyFill="1" applyBorder="1" applyAlignment="1">
      <alignment vertical="top" wrapText="1"/>
    </xf>
    <xf numFmtId="0" fontId="50" fillId="15" borderId="12" xfId="11" applyFont="1" applyFill="1" applyBorder="1" applyAlignment="1">
      <alignment horizontal="left" vertical="top" wrapText="1"/>
    </xf>
    <xf numFmtId="0" fontId="50" fillId="13" borderId="12" xfId="11" applyFont="1" applyFill="1" applyBorder="1" applyAlignment="1">
      <alignment vertical="top" wrapText="1"/>
    </xf>
    <xf numFmtId="0" fontId="50" fillId="7" borderId="0" xfId="11" applyFont="1" applyFill="1" applyAlignment="1">
      <alignment vertical="top" wrapText="1"/>
    </xf>
    <xf numFmtId="0" fontId="46" fillId="0" borderId="0" xfId="11" applyFont="1"/>
    <xf numFmtId="0" fontId="46" fillId="7" borderId="0" xfId="11" applyFont="1" applyFill="1" applyAlignment="1">
      <alignment vertical="top" wrapText="1"/>
    </xf>
    <xf numFmtId="0" fontId="46" fillId="0" borderId="0" xfId="11" applyFont="1" applyAlignment="1">
      <alignment vertical="top"/>
    </xf>
    <xf numFmtId="0" fontId="46" fillId="0" borderId="0" xfId="11" applyFont="1" applyAlignment="1">
      <alignment vertical="top" wrapText="1"/>
    </xf>
    <xf numFmtId="0" fontId="46" fillId="0" borderId="0" xfId="11" applyFont="1" applyAlignment="1">
      <alignment horizontal="left" vertical="top" wrapText="1"/>
    </xf>
    <xf numFmtId="14" fontId="46" fillId="0" borderId="12" xfId="11" applyNumberFormat="1" applyFont="1" applyBorder="1" applyAlignment="1">
      <alignment vertical="top" wrapText="1"/>
    </xf>
    <xf numFmtId="0" fontId="51" fillId="7" borderId="0" xfId="11" applyFont="1" applyFill="1" applyAlignment="1">
      <alignment vertical="top" wrapText="1"/>
    </xf>
    <xf numFmtId="0" fontId="46" fillId="29" borderId="12" xfId="11" applyFont="1" applyFill="1" applyBorder="1" applyAlignment="1">
      <alignment vertical="top" wrapText="1"/>
    </xf>
    <xf numFmtId="0" fontId="82" fillId="23" borderId="43" xfId="11" applyFont="1" applyFill="1" applyBorder="1" applyAlignment="1">
      <alignment vertical="top" wrapText="1"/>
    </xf>
    <xf numFmtId="0" fontId="46" fillId="17" borderId="0" xfId="11" applyFont="1" applyFill="1" applyAlignment="1">
      <alignment vertical="top" wrapText="1"/>
    </xf>
    <xf numFmtId="14" fontId="46" fillId="29" borderId="12" xfId="11" applyNumberFormat="1" applyFont="1" applyFill="1" applyBorder="1" applyAlignment="1">
      <alignment vertical="top" wrapText="1"/>
    </xf>
    <xf numFmtId="0" fontId="51" fillId="14" borderId="0" xfId="11" applyFont="1" applyFill="1" applyAlignment="1">
      <alignment vertical="top" wrapText="1"/>
    </xf>
    <xf numFmtId="0" fontId="46" fillId="0" borderId="12" xfId="11" applyFont="1" applyBorder="1" applyAlignment="1">
      <alignment vertical="top" wrapText="1"/>
    </xf>
    <xf numFmtId="0" fontId="46" fillId="0" borderId="43" xfId="11" applyFont="1" applyBorder="1" applyAlignment="1">
      <alignment vertical="top" wrapText="1"/>
    </xf>
    <xf numFmtId="0" fontId="82" fillId="29" borderId="0" xfId="11" applyFont="1" applyFill="1" applyAlignment="1">
      <alignment vertical="top" wrapText="1"/>
    </xf>
    <xf numFmtId="0" fontId="22" fillId="29" borderId="12" xfId="11" applyFont="1" applyFill="1" applyBorder="1" applyAlignment="1">
      <alignment vertical="top" wrapText="1"/>
    </xf>
    <xf numFmtId="0" fontId="46" fillId="18" borderId="12" xfId="11" applyFont="1" applyFill="1" applyBorder="1" applyAlignment="1">
      <alignment vertical="top" wrapText="1"/>
    </xf>
    <xf numFmtId="0" fontId="46" fillId="0" borderId="23" xfId="11" applyFont="1" applyBorder="1" applyAlignment="1">
      <alignment vertical="top" wrapText="1"/>
    </xf>
    <xf numFmtId="0" fontId="46" fillId="0" borderId="24" xfId="11" applyFont="1" applyBorder="1" applyAlignment="1">
      <alignment vertical="top" wrapText="1"/>
    </xf>
    <xf numFmtId="0" fontId="46" fillId="0" borderId="43" xfId="11" applyFont="1" applyBorder="1" applyAlignment="1">
      <alignment horizontal="left" vertical="top" wrapText="1"/>
    </xf>
    <xf numFmtId="164" fontId="50" fillId="15" borderId="12" xfId="11" applyNumberFormat="1" applyFont="1" applyFill="1" applyBorder="1" applyAlignment="1">
      <alignment vertical="top" wrapText="1"/>
    </xf>
    <xf numFmtId="164" fontId="38" fillId="15" borderId="12" xfId="11" applyNumberFormat="1" applyFont="1" applyFill="1" applyBorder="1" applyAlignment="1">
      <alignment vertical="top" wrapText="1"/>
    </xf>
    <xf numFmtId="14" fontId="38" fillId="15" borderId="12" xfId="11" applyNumberFormat="1" applyFont="1" applyFill="1" applyBorder="1" applyAlignment="1">
      <alignment vertical="top" wrapText="1"/>
    </xf>
    <xf numFmtId="0" fontId="46" fillId="18" borderId="15" xfId="11" applyFont="1" applyFill="1" applyBorder="1" applyAlignment="1">
      <alignment vertical="top" wrapText="1"/>
    </xf>
    <xf numFmtId="0" fontId="46" fillId="0" borderId="3" xfId="0" applyFont="1" applyBorder="1" applyAlignment="1">
      <alignment vertical="top"/>
    </xf>
    <xf numFmtId="0" fontId="71" fillId="0" borderId="3" xfId="0" applyFont="1" applyBorder="1" applyAlignment="1" applyProtection="1">
      <alignment horizontal="left" vertical="top" wrapText="1"/>
      <protection locked="0"/>
    </xf>
    <xf numFmtId="0" fontId="46" fillId="0" borderId="19" xfId="0" applyFont="1" applyBorder="1" applyAlignment="1">
      <alignment vertical="top" wrapText="1"/>
    </xf>
    <xf numFmtId="15" fontId="46" fillId="0" borderId="12" xfId="6" applyNumberFormat="1" applyFont="1" applyBorder="1" applyAlignment="1" applyProtection="1">
      <alignment horizontal="left" vertical="top" wrapText="1"/>
      <protection locked="0"/>
    </xf>
    <xf numFmtId="0" fontId="82" fillId="29" borderId="43" xfId="11" applyFont="1" applyFill="1" applyBorder="1" applyAlignment="1">
      <alignment vertical="top" wrapText="1"/>
    </xf>
    <xf numFmtId="0" fontId="46" fillId="29" borderId="0" xfId="11" applyFont="1" applyFill="1" applyAlignment="1">
      <alignment vertical="top" wrapText="1"/>
    </xf>
    <xf numFmtId="0" fontId="46" fillId="29" borderId="14" xfId="11" applyFont="1" applyFill="1" applyBorder="1" applyAlignment="1">
      <alignment vertical="top" wrapText="1"/>
    </xf>
    <xf numFmtId="0" fontId="82" fillId="30" borderId="45" xfId="11" applyFont="1" applyFill="1" applyBorder="1" applyAlignment="1">
      <alignment vertical="top" wrapText="1"/>
    </xf>
    <xf numFmtId="0" fontId="46" fillId="29" borderId="43" xfId="11" applyFont="1" applyFill="1" applyBorder="1" applyAlignment="1">
      <alignment vertical="top" wrapText="1"/>
    </xf>
    <xf numFmtId="14" fontId="46" fillId="29" borderId="14" xfId="11" applyNumberFormat="1" applyFont="1" applyFill="1" applyBorder="1" applyAlignment="1">
      <alignment vertical="top" wrapText="1"/>
    </xf>
    <xf numFmtId="3" fontId="71" fillId="0" borderId="0" xfId="0" applyNumberFormat="1" applyFont="1" applyAlignment="1">
      <alignment vertical="top" wrapText="1"/>
    </xf>
    <xf numFmtId="0" fontId="47" fillId="0" borderId="0" xfId="0" applyFont="1" applyAlignment="1">
      <alignment horizontal="left" vertical="top"/>
    </xf>
    <xf numFmtId="0" fontId="47" fillId="0" borderId="0" xfId="0" applyFont="1" applyAlignment="1">
      <alignment horizontal="left" vertical="top" wrapText="1"/>
    </xf>
    <xf numFmtId="0" fontId="59" fillId="0" borderId="0" xfId="0" applyFont="1" applyAlignment="1">
      <alignment horizontal="left" vertical="top" wrapText="1"/>
    </xf>
    <xf numFmtId="14" fontId="51" fillId="0" borderId="20" xfId="8" applyNumberFormat="1" applyFont="1" applyBorder="1" applyAlignment="1">
      <alignment vertical="top" wrapText="1"/>
    </xf>
    <xf numFmtId="14" fontId="46" fillId="0" borderId="20" xfId="0" applyNumberFormat="1" applyFont="1" applyBorder="1" applyAlignment="1">
      <alignment vertical="top" wrapText="1"/>
    </xf>
    <xf numFmtId="0" fontId="50" fillId="0" borderId="12" xfId="6" applyFont="1" applyBorder="1" applyAlignment="1" applyProtection="1">
      <alignment vertical="top" wrapText="1"/>
      <protection locked="0"/>
    </xf>
    <xf numFmtId="0" fontId="82" fillId="0" borderId="0" xfId="0" applyFont="1" applyAlignment="1" applyProtection="1">
      <alignment vertical="top" wrapText="1"/>
      <protection locked="0"/>
    </xf>
    <xf numFmtId="15" fontId="46" fillId="0" borderId="12" xfId="6" applyNumberFormat="1" applyFont="1" applyBorder="1" applyAlignment="1" applyProtection="1">
      <alignment vertical="top" wrapText="1"/>
      <protection locked="0"/>
    </xf>
    <xf numFmtId="0" fontId="47" fillId="0" borderId="12" xfId="8" applyFont="1" applyBorder="1" applyAlignment="1">
      <alignment horizontal="center" vertical="center" wrapText="1"/>
    </xf>
    <xf numFmtId="0" fontId="87" fillId="0" borderId="12" xfId="8" applyFont="1" applyBorder="1" applyAlignment="1">
      <alignment horizontal="center" vertical="center" wrapText="1"/>
    </xf>
    <xf numFmtId="14" fontId="50" fillId="0" borderId="12" xfId="6" applyNumberFormat="1" applyFont="1" applyBorder="1" applyAlignment="1" applyProtection="1">
      <alignment horizontal="center" vertical="top" wrapText="1"/>
      <protection locked="0"/>
    </xf>
    <xf numFmtId="0" fontId="71" fillId="0" borderId="0" xfId="0" applyFont="1" applyAlignment="1">
      <alignment vertical="top" wrapText="1"/>
    </xf>
    <xf numFmtId="4" fontId="104" fillId="0" borderId="0" xfId="0" applyNumberFormat="1" applyFont="1" applyAlignment="1">
      <alignment vertical="top" wrapText="1"/>
    </xf>
    <xf numFmtId="0" fontId="104" fillId="0" borderId="0" xfId="0" applyFont="1" applyAlignment="1">
      <alignment vertical="top" wrapText="1"/>
    </xf>
    <xf numFmtId="0" fontId="81" fillId="0" borderId="44" xfId="0" applyFont="1" applyBorder="1" applyAlignment="1">
      <alignment horizontal="center" vertical="top" wrapText="1"/>
    </xf>
    <xf numFmtId="166" fontId="0" fillId="0" borderId="12" xfId="0" applyNumberFormat="1" applyBorder="1"/>
    <xf numFmtId="166" fontId="71" fillId="0" borderId="12" xfId="0" applyNumberFormat="1" applyFont="1" applyBorder="1" applyAlignment="1" applyProtection="1">
      <alignment horizontal="center" vertical="top" wrapText="1"/>
      <protection locked="0"/>
    </xf>
    <xf numFmtId="164" fontId="50" fillId="15" borderId="22" xfId="0" applyNumberFormat="1" applyFont="1" applyFill="1" applyBorder="1" applyAlignment="1">
      <alignment vertical="top" wrapText="1"/>
    </xf>
    <xf numFmtId="164" fontId="38" fillId="15" borderId="22" xfId="0" applyNumberFormat="1" applyFont="1" applyFill="1" applyBorder="1" applyAlignment="1">
      <alignment vertical="top" wrapText="1"/>
    </xf>
    <xf numFmtId="14" fontId="38" fillId="15" borderId="17" xfId="0" applyNumberFormat="1" applyFont="1" applyFill="1" applyBorder="1" applyAlignment="1">
      <alignment vertical="top" wrapText="1"/>
    </xf>
    <xf numFmtId="0" fontId="22" fillId="0" borderId="3" xfId="0" applyFont="1" applyBorder="1" applyAlignment="1">
      <alignment horizontal="left" wrapText="1"/>
    </xf>
    <xf numFmtId="0" fontId="46" fillId="0" borderId="1" xfId="0" applyFont="1" applyBorder="1" applyAlignment="1">
      <alignment horizontal="left" vertical="top" wrapText="1"/>
    </xf>
    <xf numFmtId="0" fontId="46" fillId="11" borderId="18" xfId="0" applyFont="1" applyFill="1" applyBorder="1" applyAlignment="1">
      <alignment horizontal="left" vertical="top" wrapText="1"/>
    </xf>
    <xf numFmtId="0" fontId="53" fillId="0" borderId="12" xfId="12" applyFont="1" applyBorder="1" applyAlignment="1">
      <alignment horizontal="left" vertical="top" wrapText="1"/>
    </xf>
    <xf numFmtId="0" fontId="48" fillId="0" borderId="12" xfId="12" applyFont="1" applyBorder="1" applyAlignment="1">
      <alignment horizontal="center" vertical="top" wrapText="1"/>
    </xf>
    <xf numFmtId="0" fontId="56" fillId="0" borderId="12" xfId="12" applyFont="1" applyBorder="1" applyAlignment="1">
      <alignment horizontal="left" vertical="top" wrapText="1"/>
    </xf>
    <xf numFmtId="0" fontId="47" fillId="0" borderId="23" xfId="12" applyFont="1" applyBorder="1" applyAlignment="1">
      <alignment horizontal="left" vertical="top" wrapText="1"/>
    </xf>
    <xf numFmtId="0" fontId="59" fillId="0" borderId="12" xfId="12" applyFont="1" applyBorder="1" applyAlignment="1">
      <alignment horizontal="left" vertical="top" wrapText="1"/>
    </xf>
    <xf numFmtId="0" fontId="47" fillId="0" borderId="0" xfId="12" applyFont="1" applyAlignment="1">
      <alignment horizontal="left" vertical="top" wrapText="1"/>
    </xf>
    <xf numFmtId="0" fontId="48" fillId="0" borderId="0" xfId="12" applyFont="1" applyAlignment="1">
      <alignment horizontal="center" vertical="top" wrapText="1"/>
    </xf>
    <xf numFmtId="0" fontId="56" fillId="0" borderId="0" xfId="12" applyFont="1" applyAlignment="1">
      <alignment horizontal="left" vertical="top" wrapText="1"/>
    </xf>
    <xf numFmtId="0" fontId="47" fillId="0" borderId="23" xfId="12" quotePrefix="1" applyFont="1" applyBorder="1" applyAlignment="1">
      <alignment horizontal="left" vertical="top" wrapText="1"/>
    </xf>
    <xf numFmtId="0" fontId="47" fillId="0" borderId="16" xfId="12" applyFont="1" applyBorder="1" applyAlignment="1">
      <alignment horizontal="left" vertical="top" wrapText="1"/>
    </xf>
    <xf numFmtId="0" fontId="48" fillId="0" borderId="13" xfId="12" applyFont="1" applyBorder="1" applyAlignment="1">
      <alignment horizontal="center" vertical="top" wrapText="1"/>
    </xf>
    <xf numFmtId="0" fontId="47" fillId="0" borderId="19" xfId="12" applyFont="1" applyBorder="1" applyAlignment="1">
      <alignment horizontal="left" vertical="top" wrapText="1"/>
    </xf>
    <xf numFmtId="0" fontId="53" fillId="25" borderId="12" xfId="12" applyFont="1" applyFill="1" applyBorder="1" applyAlignment="1">
      <alignment horizontal="left" vertical="top" wrapText="1"/>
    </xf>
    <xf numFmtId="0" fontId="48" fillId="25" borderId="12" xfId="12" applyFont="1" applyFill="1" applyBorder="1" applyAlignment="1">
      <alignment horizontal="center" vertical="top" wrapText="1"/>
    </xf>
    <xf numFmtId="0" fontId="56" fillId="25" borderId="12" xfId="12" applyFont="1" applyFill="1" applyBorder="1" applyAlignment="1">
      <alignment horizontal="left" vertical="top" wrapText="1"/>
    </xf>
    <xf numFmtId="0" fontId="84" fillId="25" borderId="12" xfId="12" applyFont="1" applyFill="1" applyBorder="1" applyAlignment="1">
      <alignment horizontal="left" vertical="top" wrapText="1"/>
    </xf>
    <xf numFmtId="0" fontId="47" fillId="17" borderId="23" xfId="12" applyFont="1" applyFill="1" applyBorder="1" applyAlignment="1">
      <alignment horizontal="left" vertical="top" wrapText="1"/>
    </xf>
    <xf numFmtId="0" fontId="56" fillId="17" borderId="12" xfId="12" applyFont="1" applyFill="1" applyBorder="1" applyAlignment="1">
      <alignment horizontal="left" vertical="top" wrapText="1"/>
    </xf>
    <xf numFmtId="0" fontId="47" fillId="0" borderId="24" xfId="12" applyFont="1" applyBorder="1" applyAlignment="1">
      <alignment horizontal="left" vertical="top" wrapText="1"/>
    </xf>
    <xf numFmtId="0" fontId="48" fillId="0" borderId="24" xfId="12" applyFont="1" applyBorder="1" applyAlignment="1">
      <alignment horizontal="center" vertical="top"/>
    </xf>
    <xf numFmtId="0" fontId="48" fillId="0" borderId="0" xfId="12" applyFont="1" applyAlignment="1">
      <alignment horizontal="center" vertical="top"/>
    </xf>
    <xf numFmtId="0" fontId="47" fillId="0" borderId="23" xfId="12" applyFont="1" applyBorder="1" applyAlignment="1">
      <alignment vertical="top" wrapText="1"/>
    </xf>
    <xf numFmtId="0" fontId="105" fillId="0" borderId="12" xfId="12" applyFont="1" applyBorder="1" applyAlignment="1">
      <alignment horizontal="left" vertical="top" wrapText="1"/>
    </xf>
    <xf numFmtId="0" fontId="48" fillId="0" borderId="23" xfId="12" applyFont="1" applyBorder="1" applyAlignment="1">
      <alignment horizontal="center" vertical="top" wrapText="1"/>
    </xf>
    <xf numFmtId="0" fontId="84" fillId="0" borderId="12" xfId="12" applyFont="1" applyBorder="1" applyAlignment="1">
      <alignment horizontal="left" vertical="top" wrapText="1"/>
    </xf>
    <xf numFmtId="0" fontId="56" fillId="0" borderId="12" xfId="12" applyFont="1" applyBorder="1" applyAlignment="1">
      <alignment horizontal="left" vertical="top"/>
    </xf>
    <xf numFmtId="0" fontId="53" fillId="0" borderId="23" xfId="12" applyFont="1" applyBorder="1" applyAlignment="1">
      <alignment horizontal="left" vertical="top" wrapText="1"/>
    </xf>
    <xf numFmtId="0" fontId="48" fillId="0" borderId="16" xfId="12" applyFont="1" applyBorder="1" applyAlignment="1">
      <alignment horizontal="center" vertical="top" wrapText="1"/>
    </xf>
    <xf numFmtId="0" fontId="47" fillId="0" borderId="43" xfId="12" applyFont="1" applyBorder="1" applyAlignment="1">
      <alignment horizontal="left" vertical="top" wrapText="1"/>
    </xf>
    <xf numFmtId="0" fontId="47" fillId="12" borderId="0" xfId="12" applyFont="1" applyFill="1" applyAlignment="1">
      <alignment horizontal="left" vertical="top" wrapText="1"/>
    </xf>
    <xf numFmtId="0" fontId="48" fillId="12" borderId="0" xfId="12" applyFont="1" applyFill="1" applyAlignment="1">
      <alignment horizontal="center" vertical="top" wrapText="1"/>
    </xf>
    <xf numFmtId="0" fontId="56" fillId="12" borderId="0" xfId="12" applyFont="1" applyFill="1" applyAlignment="1">
      <alignment horizontal="left" vertical="top" wrapText="1"/>
    </xf>
    <xf numFmtId="0" fontId="101" fillId="0" borderId="23" xfId="12" applyFont="1" applyBorder="1" applyAlignment="1">
      <alignment horizontal="left" vertical="top" wrapText="1"/>
    </xf>
    <xf numFmtId="0" fontId="102" fillId="0" borderId="23" xfId="12" applyFont="1" applyBorder="1" applyAlignment="1">
      <alignment horizontal="left" vertical="top" wrapText="1"/>
    </xf>
    <xf numFmtId="0" fontId="47" fillId="0" borderId="12" xfId="12" applyFont="1" applyBorder="1" applyAlignment="1">
      <alignment horizontal="left" vertical="top" wrapText="1"/>
    </xf>
    <xf numFmtId="0" fontId="93" fillId="0" borderId="43" xfId="10" applyFont="1" applyBorder="1"/>
    <xf numFmtId="0" fontId="94" fillId="0" borderId="43" xfId="0" applyFont="1" applyBorder="1" applyAlignment="1">
      <alignment vertical="top" wrapText="1"/>
    </xf>
    <xf numFmtId="0" fontId="93" fillId="0" borderId="44" xfId="10" applyFont="1" applyBorder="1"/>
    <xf numFmtId="0" fontId="96" fillId="0" borderId="43" xfId="0" applyFont="1" applyBorder="1" applyAlignment="1">
      <alignment vertical="top" wrapText="1"/>
    </xf>
    <xf numFmtId="0" fontId="94" fillId="14" borderId="43" xfId="0" applyFont="1" applyFill="1" applyBorder="1" applyAlignment="1">
      <alignment vertical="top" wrapText="1"/>
    </xf>
    <xf numFmtId="0" fontId="53" fillId="26" borderId="12" xfId="0" applyFont="1" applyFill="1" applyBorder="1" applyAlignment="1">
      <alignment vertical="top" wrapText="1"/>
    </xf>
    <xf numFmtId="0" fontId="53" fillId="29" borderId="12" xfId="0" applyFont="1" applyFill="1" applyBorder="1" applyAlignment="1">
      <alignment vertical="top" wrapText="1"/>
    </xf>
    <xf numFmtId="14" fontId="47" fillId="0" borderId="12" xfId="0" applyNumberFormat="1" applyFont="1" applyBorder="1" applyAlignment="1">
      <alignment vertical="top" wrapText="1"/>
    </xf>
    <xf numFmtId="0" fontId="93" fillId="31" borderId="43" xfId="10" applyFont="1" applyFill="1" applyBorder="1"/>
    <xf numFmtId="0" fontId="94" fillId="31" borderId="43" xfId="0" applyFont="1" applyFill="1" applyBorder="1" applyAlignment="1">
      <alignment vertical="top" wrapText="1"/>
    </xf>
    <xf numFmtId="0" fontId="96" fillId="31" borderId="43" xfId="0" applyFont="1" applyFill="1" applyBorder="1" applyAlignment="1">
      <alignment vertical="top" wrapText="1"/>
    </xf>
    <xf numFmtId="0" fontId="53" fillId="0" borderId="12" xfId="0" applyFont="1" applyBorder="1" applyAlignment="1">
      <alignment vertical="top" wrapText="1"/>
    </xf>
    <xf numFmtId="0" fontId="106" fillId="0" borderId="43" xfId="0" applyFont="1" applyBorder="1" applyAlignment="1">
      <alignment vertical="top" wrapText="1"/>
    </xf>
    <xf numFmtId="0" fontId="93" fillId="31" borderId="12" xfId="10" applyFont="1" applyFill="1" applyBorder="1"/>
    <xf numFmtId="0" fontId="94" fillId="0" borderId="12" xfId="0" applyFont="1" applyBorder="1" applyAlignment="1">
      <alignment vertical="top" wrapText="1"/>
    </xf>
    <xf numFmtId="0" fontId="94" fillId="31" borderId="12" xfId="0" applyFont="1" applyFill="1" applyBorder="1" applyAlignment="1">
      <alignment vertical="top" wrapText="1"/>
    </xf>
    <xf numFmtId="0" fontId="96" fillId="31" borderId="12" xfId="0" applyFont="1" applyFill="1" applyBorder="1" applyAlignment="1">
      <alignment vertical="top" wrapText="1"/>
    </xf>
    <xf numFmtId="0" fontId="94" fillId="31" borderId="45" xfId="0" applyFont="1" applyFill="1" applyBorder="1" applyAlignment="1">
      <alignment vertical="top" wrapText="1"/>
    </xf>
    <xf numFmtId="0" fontId="93" fillId="0" borderId="43" xfId="10" applyFont="1" applyBorder="1" applyAlignment="1">
      <alignment vertical="top"/>
    </xf>
    <xf numFmtId="0" fontId="95" fillId="0" borderId="43" xfId="0" applyFont="1" applyBorder="1" applyAlignment="1">
      <alignment vertical="top" wrapText="1"/>
    </xf>
    <xf numFmtId="0" fontId="94" fillId="0" borderId="0" xfId="0" applyFont="1" applyAlignment="1">
      <alignment vertical="top" wrapText="1"/>
    </xf>
    <xf numFmtId="0" fontId="3" fillId="12" borderId="12" xfId="0" applyFont="1" applyFill="1" applyBorder="1" applyAlignment="1">
      <alignment vertical="top" wrapText="1"/>
    </xf>
    <xf numFmtId="0" fontId="3" fillId="12" borderId="12" xfId="0" applyFont="1" applyFill="1" applyBorder="1" applyAlignment="1">
      <alignment horizontal="left" vertical="top"/>
    </xf>
    <xf numFmtId="0" fontId="47" fillId="8" borderId="12" xfId="0" applyFont="1" applyFill="1" applyBorder="1" applyAlignment="1">
      <alignment vertical="top" wrapText="1"/>
    </xf>
    <xf numFmtId="0" fontId="93" fillId="31" borderId="44" xfId="10" applyFont="1" applyFill="1" applyBorder="1"/>
    <xf numFmtId="0" fontId="93" fillId="31" borderId="45" xfId="10" applyFont="1" applyFill="1" applyBorder="1"/>
    <xf numFmtId="0" fontId="94" fillId="0" borderId="45" xfId="0" applyFont="1" applyBorder="1" applyAlignment="1">
      <alignment vertical="top" wrapText="1"/>
    </xf>
    <xf numFmtId="0" fontId="93" fillId="31" borderId="46" xfId="10" applyFont="1" applyFill="1" applyBorder="1"/>
    <xf numFmtId="0" fontId="96" fillId="31" borderId="45" xfId="0" applyFont="1" applyFill="1" applyBorder="1" applyAlignment="1">
      <alignment vertical="top" wrapText="1"/>
    </xf>
    <xf numFmtId="15" fontId="46" fillId="0" borderId="3" xfId="0" applyNumberFormat="1" applyFont="1" applyBorder="1" applyAlignment="1">
      <alignment vertical="top"/>
    </xf>
    <xf numFmtId="15" fontId="46" fillId="0" borderId="20" xfId="0" applyNumberFormat="1" applyFont="1" applyBorder="1" applyAlignment="1">
      <alignment vertical="top"/>
    </xf>
    <xf numFmtId="0" fontId="53" fillId="25" borderId="12" xfId="0" applyFont="1" applyFill="1" applyBorder="1" applyAlignment="1">
      <alignment horizontal="left" vertical="top" wrapText="1"/>
    </xf>
    <xf numFmtId="0" fontId="53" fillId="0" borderId="12" xfId="0" applyFont="1" applyBorder="1" applyAlignment="1">
      <alignment horizontal="left" vertical="top" wrapText="1"/>
    </xf>
    <xf numFmtId="0" fontId="59" fillId="0" borderId="12" xfId="0" applyFont="1" applyBorder="1" applyAlignment="1">
      <alignment horizontal="left" vertical="top" wrapText="1"/>
    </xf>
    <xf numFmtId="0" fontId="56" fillId="0" borderId="12" xfId="0" applyFont="1" applyBorder="1" applyAlignment="1">
      <alignment horizontal="left" vertical="top" wrapText="1"/>
    </xf>
    <xf numFmtId="0" fontId="107" fillId="0" borderId="12" xfId="0" applyFont="1" applyBorder="1"/>
    <xf numFmtId="0" fontId="107" fillId="0" borderId="12" xfId="0" applyFont="1" applyBorder="1" applyAlignment="1">
      <alignment horizontal="left" vertical="top"/>
    </xf>
    <xf numFmtId="0" fontId="107" fillId="0" borderId="12" xfId="0" applyFont="1" applyBorder="1" applyAlignment="1">
      <alignment horizontal="left" vertical="top" wrapText="1"/>
    </xf>
    <xf numFmtId="0" fontId="84" fillId="25" borderId="23" xfId="0" applyFont="1" applyFill="1" applyBorder="1" applyAlignment="1">
      <alignment horizontal="left" vertical="top" wrapText="1"/>
    </xf>
    <xf numFmtId="0" fontId="56" fillId="25" borderId="23" xfId="0" applyFont="1" applyFill="1" applyBorder="1" applyAlignment="1">
      <alignment horizontal="left" vertical="top" wrapText="1"/>
    </xf>
    <xf numFmtId="0" fontId="107" fillId="0" borderId="12" xfId="1" applyFont="1" applyBorder="1" applyAlignment="1">
      <alignment horizontal="left" vertical="top" wrapText="1"/>
    </xf>
    <xf numFmtId="15" fontId="108" fillId="12" borderId="47" xfId="6" applyNumberFormat="1" applyFont="1" applyFill="1" applyBorder="1" applyAlignment="1" applyProtection="1">
      <alignment horizontal="left" vertical="top" wrapText="1"/>
      <protection locked="0"/>
    </xf>
    <xf numFmtId="0" fontId="53" fillId="0" borderId="12" xfId="12" applyFont="1" applyBorder="1" applyAlignment="1">
      <alignment horizontal="left" vertical="top"/>
    </xf>
    <xf numFmtId="0" fontId="47" fillId="12" borderId="0" xfId="0" applyFont="1" applyFill="1" applyAlignment="1">
      <alignment horizontal="left" vertical="top"/>
    </xf>
    <xf numFmtId="0" fontId="53" fillId="0" borderId="0" xfId="12" applyFont="1" applyAlignment="1">
      <alignment horizontal="left" vertical="top"/>
    </xf>
    <xf numFmtId="0" fontId="53" fillId="0" borderId="0" xfId="12" applyFont="1" applyAlignment="1">
      <alignment horizontal="left" vertical="top" wrapText="1"/>
    </xf>
    <xf numFmtId="0" fontId="53" fillId="25" borderId="12" xfId="12" applyFont="1" applyFill="1" applyBorder="1" applyAlignment="1">
      <alignment horizontal="left" vertical="top"/>
    </xf>
    <xf numFmtId="0" fontId="53" fillId="0" borderId="23" xfId="12" applyFont="1" applyBorder="1" applyAlignment="1">
      <alignment horizontal="left" vertical="top"/>
    </xf>
    <xf numFmtId="2" fontId="53" fillId="25" borderId="12" xfId="12" applyNumberFormat="1" applyFont="1" applyFill="1" applyBorder="1" applyAlignment="1">
      <alignment horizontal="left" vertical="top"/>
    </xf>
    <xf numFmtId="2" fontId="53" fillId="25" borderId="12" xfId="12" applyNumberFormat="1" applyFont="1" applyFill="1" applyBorder="1" applyAlignment="1">
      <alignment horizontal="left" vertical="top" wrapText="1"/>
    </xf>
    <xf numFmtId="49" fontId="109" fillId="0" borderId="48" xfId="0" applyNumberFormat="1" applyFont="1" applyBorder="1" applyAlignment="1">
      <alignment horizontal="left" vertical="center" wrapText="1"/>
    </xf>
    <xf numFmtId="0" fontId="94" fillId="31" borderId="0" xfId="0" applyFont="1" applyFill="1" applyAlignment="1">
      <alignment vertical="top" wrapText="1"/>
    </xf>
    <xf numFmtId="0" fontId="47" fillId="26" borderId="0" xfId="0" applyFont="1" applyFill="1" applyAlignment="1">
      <alignment vertical="top" wrapText="1"/>
    </xf>
    <xf numFmtId="0" fontId="93" fillId="31" borderId="0" xfId="10" applyFont="1" applyFill="1" applyAlignment="1">
      <alignment wrapText="1"/>
    </xf>
    <xf numFmtId="0" fontId="95" fillId="31" borderId="0" xfId="0" applyFont="1" applyFill="1" applyAlignment="1">
      <alignment vertical="top" wrapText="1"/>
    </xf>
    <xf numFmtId="0" fontId="93" fillId="0" borderId="0" xfId="10" applyFont="1" applyAlignment="1">
      <alignment vertical="top" wrapText="1"/>
    </xf>
    <xf numFmtId="0" fontId="3" fillId="0" borderId="0" xfId="0" applyFont="1"/>
    <xf numFmtId="0" fontId="69" fillId="0" borderId="0" xfId="0" applyFont="1" applyAlignment="1">
      <alignment vertical="top"/>
    </xf>
    <xf numFmtId="0" fontId="95" fillId="0" borderId="0" xfId="0" applyFont="1" applyAlignment="1">
      <alignment vertical="top" wrapText="1"/>
    </xf>
    <xf numFmtId="0" fontId="47" fillId="12" borderId="12" xfId="0" applyFont="1" applyFill="1" applyBorder="1" applyAlignment="1">
      <alignment vertical="top" wrapText="1"/>
    </xf>
    <xf numFmtId="0" fontId="47" fillId="12" borderId="12" xfId="0" applyFont="1" applyFill="1" applyBorder="1" applyAlignment="1">
      <alignment vertical="top"/>
    </xf>
    <xf numFmtId="49" fontId="109" fillId="12" borderId="48" xfId="0" applyNumberFormat="1" applyFont="1" applyFill="1" applyBorder="1" applyAlignment="1">
      <alignment horizontal="left" vertical="center" wrapText="1"/>
    </xf>
    <xf numFmtId="0" fontId="94" fillId="32" borderId="12" xfId="0" applyFont="1" applyFill="1" applyBorder="1" applyAlignment="1">
      <alignment vertical="top" wrapText="1"/>
    </xf>
    <xf numFmtId="0" fontId="94" fillId="32" borderId="0" xfId="0" applyFont="1" applyFill="1" applyAlignment="1">
      <alignment vertical="top" wrapText="1"/>
    </xf>
    <xf numFmtId="0" fontId="47" fillId="12" borderId="0" xfId="0" applyFont="1" applyFill="1" applyAlignment="1">
      <alignment vertical="top" wrapText="1"/>
    </xf>
    <xf numFmtId="1" fontId="94" fillId="12" borderId="12" xfId="0" applyNumberFormat="1" applyFont="1" applyFill="1" applyBorder="1" applyAlignment="1">
      <alignment vertical="top" wrapText="1"/>
    </xf>
    <xf numFmtId="0" fontId="53" fillId="17" borderId="12" xfId="12" applyFont="1" applyFill="1" applyBorder="1" applyAlignment="1">
      <alignment horizontal="left" vertical="top"/>
    </xf>
    <xf numFmtId="0" fontId="53" fillId="17" borderId="12" xfId="12" applyFont="1" applyFill="1" applyBorder="1" applyAlignment="1">
      <alignment horizontal="left" vertical="top" wrapText="1"/>
    </xf>
    <xf numFmtId="0" fontId="48" fillId="17" borderId="23" xfId="12" applyFont="1" applyFill="1" applyBorder="1" applyAlignment="1">
      <alignment horizontal="center" vertical="top" wrapText="1"/>
    </xf>
    <xf numFmtId="15" fontId="47" fillId="0" borderId="0" xfId="0" applyNumberFormat="1" applyFont="1" applyAlignment="1">
      <alignment vertical="top"/>
    </xf>
    <xf numFmtId="0" fontId="49" fillId="0" borderId="0" xfId="0" applyFont="1" applyAlignment="1">
      <alignment vertical="top"/>
    </xf>
    <xf numFmtId="0" fontId="46" fillId="0" borderId="0" xfId="0" applyFont="1" applyAlignment="1">
      <alignment vertical="top"/>
    </xf>
    <xf numFmtId="0" fontId="46" fillId="0" borderId="0" xfId="0" applyFont="1" applyAlignment="1">
      <alignment horizontal="center" vertical="top"/>
    </xf>
    <xf numFmtId="0" fontId="46" fillId="0" borderId="0" xfId="0" applyFont="1"/>
    <xf numFmtId="0" fontId="56" fillId="0" borderId="0" xfId="0" applyFont="1" applyAlignment="1">
      <alignment horizontal="center" vertical="top"/>
    </xf>
    <xf numFmtId="0" fontId="47" fillId="0" borderId="0" xfId="0" applyFont="1" applyAlignment="1">
      <alignment horizontal="center" vertical="top"/>
    </xf>
    <xf numFmtId="0" fontId="47" fillId="0" borderId="0" xfId="0" applyFont="1" applyAlignment="1">
      <alignment horizontal="center" vertical="center"/>
    </xf>
    <xf numFmtId="0" fontId="46" fillId="0" borderId="0" xfId="0" applyFont="1" applyAlignment="1">
      <alignment horizontal="center" vertical="center"/>
    </xf>
    <xf numFmtId="0" fontId="77" fillId="0" borderId="0" xfId="0" applyFont="1" applyAlignment="1" applyProtection="1">
      <alignment horizontal="left" vertical="top" wrapText="1"/>
      <protection locked="0"/>
    </xf>
    <xf numFmtId="0" fontId="46" fillId="0" borderId="0" xfId="0" applyFont="1" applyAlignment="1">
      <alignment horizontal="center"/>
    </xf>
    <xf numFmtId="0" fontId="49" fillId="11" borderId="0" xfId="0" applyFont="1" applyFill="1" applyAlignment="1">
      <alignment wrapText="1"/>
    </xf>
    <xf numFmtId="0" fontId="46" fillId="11" borderId="0" xfId="0" applyFont="1" applyFill="1" applyAlignment="1">
      <alignment wrapText="1"/>
    </xf>
    <xf numFmtId="0" fontId="49" fillId="11" borderId="0" xfId="0" applyFont="1" applyFill="1" applyAlignment="1">
      <alignment vertical="top"/>
    </xf>
    <xf numFmtId="0" fontId="46" fillId="11" borderId="0" xfId="0" applyFont="1" applyFill="1" applyAlignment="1">
      <alignment vertical="top"/>
    </xf>
    <xf numFmtId="0" fontId="78" fillId="11" borderId="0" xfId="0" applyFont="1" applyFill="1" applyAlignment="1" applyProtection="1">
      <alignment vertical="top" wrapText="1"/>
      <protection locked="0"/>
    </xf>
    <xf numFmtId="0" fontId="79" fillId="11" borderId="0" xfId="0" applyFont="1" applyFill="1" applyAlignment="1" applyProtection="1">
      <alignment vertical="top" wrapText="1"/>
      <protection locked="0"/>
    </xf>
    <xf numFmtId="0" fontId="46" fillId="0" borderId="40" xfId="0" applyFont="1" applyBorder="1" applyAlignment="1" applyProtection="1">
      <alignment horizontal="left" vertical="top"/>
      <protection locked="0"/>
    </xf>
    <xf numFmtId="0" fontId="46" fillId="0" borderId="41" xfId="0" applyFont="1" applyBorder="1" applyAlignment="1" applyProtection="1">
      <alignment horizontal="left" vertical="top"/>
      <protection locked="0"/>
    </xf>
    <xf numFmtId="0" fontId="46" fillId="0" borderId="42" xfId="0" applyFont="1" applyBorder="1" applyAlignment="1" applyProtection="1">
      <alignment horizontal="left" vertical="top"/>
      <protection locked="0"/>
    </xf>
    <xf numFmtId="0" fontId="46" fillId="0" borderId="40"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50"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6" fillId="14" borderId="0" xfId="11" applyFont="1" applyFill="1" applyAlignment="1">
      <alignment horizontal="left" vertical="top" wrapText="1"/>
    </xf>
    <xf numFmtId="0" fontId="59" fillId="15" borderId="12" xfId="11" applyFont="1" applyFill="1" applyBorder="1" applyAlignment="1">
      <alignment horizontal="left" vertical="center" wrapText="1"/>
    </xf>
    <xf numFmtId="0" fontId="50" fillId="15" borderId="12" xfId="11" applyFont="1" applyFill="1" applyBorder="1" applyAlignment="1">
      <alignment vertical="top" wrapText="1"/>
    </xf>
    <xf numFmtId="0" fontId="2" fillId="15" borderId="12" xfId="11" applyFill="1" applyBorder="1" applyAlignment="1">
      <alignment vertical="top" wrapText="1"/>
    </xf>
    <xf numFmtId="0" fontId="53" fillId="25" borderId="12" xfId="0" applyFont="1" applyFill="1" applyBorder="1" applyAlignment="1">
      <alignment horizontal="left" vertical="top" wrapText="1"/>
    </xf>
    <xf numFmtId="0" fontId="0" fillId="0" borderId="12" xfId="0" applyBorder="1" applyAlignment="1">
      <alignment horizontal="left" vertical="top" wrapText="1"/>
    </xf>
    <xf numFmtId="0" fontId="46" fillId="0" borderId="0" xfId="0" applyFont="1" applyAlignment="1">
      <alignment horizontal="center" wrapText="1"/>
    </xf>
    <xf numFmtId="0" fontId="80" fillId="16" borderId="21" xfId="0" applyFont="1" applyFill="1" applyBorder="1" applyAlignment="1">
      <alignment horizontal="center" vertical="top" wrapText="1"/>
    </xf>
    <xf numFmtId="0" fontId="53" fillId="21" borderId="25" xfId="0" applyFont="1" applyFill="1" applyBorder="1" applyAlignment="1">
      <alignment horizontal="left" vertical="top" wrapText="1"/>
    </xf>
    <xf numFmtId="0" fontId="53" fillId="21" borderId="32" xfId="0" applyFont="1" applyFill="1" applyBorder="1" applyAlignment="1">
      <alignment horizontal="left" vertical="top" wrapText="1"/>
    </xf>
    <xf numFmtId="0" fontId="53" fillId="21" borderId="28" xfId="0" applyFont="1" applyFill="1" applyBorder="1" applyAlignment="1">
      <alignment horizontal="left" vertical="top" wrapText="1"/>
    </xf>
    <xf numFmtId="0" fontId="53" fillId="10" borderId="23" xfId="0" applyFont="1" applyFill="1" applyBorder="1"/>
    <xf numFmtId="0" fontId="46" fillId="10" borderId="13" xfId="0" applyFont="1" applyFill="1" applyBorder="1"/>
    <xf numFmtId="0" fontId="91" fillId="0" borderId="0" xfId="0" applyFont="1" applyAlignment="1">
      <alignment horizontal="left"/>
    </xf>
    <xf numFmtId="0" fontId="46" fillId="0" borderId="18" xfId="0" applyFont="1" applyBorder="1" applyAlignment="1">
      <alignment vertical="top" wrapText="1"/>
    </xf>
    <xf numFmtId="0" fontId="46" fillId="0" borderId="18" xfId="0" applyFont="1" applyBorder="1" applyAlignment="1">
      <alignment vertical="top"/>
    </xf>
    <xf numFmtId="0" fontId="56" fillId="0" borderId="0" xfId="0" applyFont="1" applyAlignment="1">
      <alignment horizontal="center" vertical="top" wrapText="1"/>
    </xf>
    <xf numFmtId="0" fontId="56" fillId="0" borderId="0" xfId="8" applyFont="1" applyAlignment="1">
      <alignment horizontal="center" vertical="top"/>
    </xf>
    <xf numFmtId="0" fontId="46" fillId="0" borderId="19" xfId="8" applyFont="1" applyBorder="1" applyAlignment="1">
      <alignment horizontal="left" vertical="top"/>
    </xf>
    <xf numFmtId="0" fontId="46" fillId="0" borderId="21" xfId="8" applyFont="1" applyBorder="1" applyAlignment="1">
      <alignment horizontal="left" vertical="top"/>
    </xf>
    <xf numFmtId="0" fontId="56" fillId="0" borderId="0" xfId="8" applyFont="1" applyAlignment="1">
      <alignment horizontal="center" vertical="top" wrapText="1"/>
    </xf>
    <xf numFmtId="0" fontId="45" fillId="0" borderId="24" xfId="8" applyFont="1" applyBorder="1" applyAlignment="1" applyProtection="1">
      <alignment horizontal="center" vertical="center" wrapText="1"/>
      <protection locked="0"/>
    </xf>
    <xf numFmtId="0" fontId="47" fillId="0" borderId="0" xfId="7" applyFont="1" applyAlignment="1">
      <alignment horizontal="left" vertical="top" wrapText="1"/>
    </xf>
    <xf numFmtId="0" fontId="50" fillId="0" borderId="0" xfId="8" applyFont="1" applyAlignment="1">
      <alignment horizontal="left" vertical="top"/>
    </xf>
    <xf numFmtId="0" fontId="46" fillId="0" borderId="0" xfId="8" applyFont="1" applyAlignment="1">
      <alignment horizontal="left" vertical="top"/>
    </xf>
    <xf numFmtId="0" fontId="46" fillId="0" borderId="18" xfId="8" applyFont="1" applyBorder="1" applyAlignment="1">
      <alignment horizontal="left" vertical="top"/>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7" fillId="0" borderId="0" xfId="8" applyFont="1" applyAlignment="1">
      <alignment horizontal="center" vertical="top"/>
    </xf>
    <xf numFmtId="0" fontId="47" fillId="0" borderId="3" xfId="8" applyFont="1" applyBorder="1" applyAlignment="1">
      <alignment horizontal="center" vertical="top"/>
    </xf>
    <xf numFmtId="14" fontId="47" fillId="0" borderId="21" xfId="8" applyNumberFormat="1" applyFont="1" applyBorder="1" applyAlignment="1">
      <alignment horizontal="left" vertical="top"/>
    </xf>
    <xf numFmtId="0" fontId="47" fillId="0" borderId="20" xfId="8" applyFont="1" applyBorder="1" applyAlignment="1">
      <alignment horizontal="left" vertical="top"/>
    </xf>
    <xf numFmtId="0" fontId="21" fillId="4" borderId="33" xfId="0" applyFont="1" applyFill="1" applyBorder="1" applyAlignment="1">
      <alignment vertical="top" wrapText="1"/>
    </xf>
    <xf numFmtId="0" fontId="21" fillId="4" borderId="5" xfId="0" applyFont="1" applyFill="1" applyBorder="1" applyAlignment="1">
      <alignment vertical="top" wrapText="1"/>
    </xf>
    <xf numFmtId="49" fontId="15" fillId="3" borderId="34"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8" fillId="4" borderId="33" xfId="0" applyFont="1" applyFill="1" applyBorder="1" applyAlignment="1">
      <alignment vertical="top" wrapText="1"/>
    </xf>
    <xf numFmtId="0" fontId="18" fillId="4" borderId="35" xfId="0" applyFont="1" applyFill="1" applyBorder="1" applyAlignment="1">
      <alignment vertical="top" wrapText="1"/>
    </xf>
    <xf numFmtId="0" fontId="18" fillId="4" borderId="36" xfId="0" applyFont="1" applyFill="1" applyBorder="1" applyAlignment="1">
      <alignment vertical="top" wrapText="1"/>
    </xf>
    <xf numFmtId="0" fontId="20" fillId="0" borderId="25" xfId="0" applyFont="1" applyBorder="1" applyAlignment="1">
      <alignment horizontal="center" vertical="top" wrapText="1"/>
    </xf>
    <xf numFmtId="0" fontId="20" fillId="0" borderId="32" xfId="0" applyFont="1" applyBorder="1" applyAlignment="1">
      <alignment horizontal="center" vertical="top" wrapText="1"/>
    </xf>
    <xf numFmtId="0" fontId="20" fillId="0" borderId="28" xfId="0" applyFont="1" applyBorder="1" applyAlignment="1">
      <alignment horizontal="center" vertical="top" wrapText="1"/>
    </xf>
    <xf numFmtId="0" fontId="20" fillId="0" borderId="37" xfId="0" applyFont="1" applyBorder="1" applyAlignment="1">
      <alignment horizontal="center" vertical="top" wrapText="1"/>
    </xf>
    <xf numFmtId="0" fontId="20" fillId="0" borderId="0" xfId="0" applyFont="1" applyAlignment="1">
      <alignment horizontal="center" vertical="top" wrapText="1"/>
    </xf>
    <xf numFmtId="0" fontId="19" fillId="0" borderId="25" xfId="0" applyFont="1" applyBorder="1" applyAlignment="1">
      <alignment horizontal="left" vertical="top" wrapText="1"/>
    </xf>
    <xf numFmtId="0" fontId="19" fillId="0" borderId="32" xfId="0" applyFont="1" applyBorder="1" applyAlignment="1">
      <alignment horizontal="left" vertical="top" wrapText="1"/>
    </xf>
    <xf numFmtId="0" fontId="19" fillId="0" borderId="28" xfId="0" applyFont="1" applyBorder="1" applyAlignment="1">
      <alignment horizontal="left" vertical="top" wrapText="1"/>
    </xf>
  </cellXfs>
  <cellStyles count="13">
    <cellStyle name="Normal" xfId="0" builtinId="0"/>
    <cellStyle name="Normal 2" xfId="1" xr:uid="{00000000-0005-0000-0000-000001000000}"/>
    <cellStyle name="Normal 2 2" xfId="2" xr:uid="{00000000-0005-0000-0000-000002000000}"/>
    <cellStyle name="Normal 2 2 2" xfId="12" xr:uid="{00000000-0005-0000-0000-000003000000}"/>
    <cellStyle name="Normal 3" xfId="11" xr:uid="{00000000-0005-0000-0000-000004000000}"/>
    <cellStyle name="Normal 5" xfId="3" xr:uid="{00000000-0005-0000-0000-000005000000}"/>
    <cellStyle name="Normal 5 2" xfId="4" xr:uid="{00000000-0005-0000-0000-000006000000}"/>
    <cellStyle name="Normal_2011 RA Coilte SHC Summary v10 - no names" xfId="5" xr:uid="{00000000-0005-0000-0000-000007000000}"/>
    <cellStyle name="Normal_NTWWoodlandList042012" xfId="10" xr:uid="{00000000-0005-0000-0000-000008000000}"/>
    <cellStyle name="Normal_RT-COC-001-13 Report spreadsheet" xfId="6" xr:uid="{00000000-0005-0000-0000-000009000000}"/>
    <cellStyle name="Normal_RT-COC-001-18 Report spreadsheet" xfId="7" xr:uid="{00000000-0005-0000-0000-00000A000000}"/>
    <cellStyle name="Normal_RT-FM-001-03 Forest cert report template" xfId="8" xr:uid="{00000000-0005-0000-0000-00000B000000}"/>
    <cellStyle name="Normal_T&amp;M RA report 2005 draft 2" xfId="9" xr:uid="{00000000-0005-0000-0000-00000C000000}"/>
  </cellStyles>
  <dxfs count="96">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patternType="solid">
          <fgColor rgb="FFFFFF00"/>
          <bgColor rgb="FFFFFF00"/>
        </patternFill>
      </fill>
    </dxf>
    <dxf>
      <fill>
        <patternFill patternType="solid">
          <fgColor rgb="FFD9D9D9"/>
          <bgColor rgb="FFD9D9D9"/>
        </patternFill>
      </fill>
    </dxf>
    <dxf>
      <fill>
        <patternFill patternType="solid">
          <fgColor rgb="FFFFFFCC"/>
          <bgColor rgb="FFFFFFCC"/>
        </patternFill>
      </fill>
    </dxf>
    <dxf>
      <fill>
        <patternFill>
          <bgColor theme="0" tint="-0.14996795556505021"/>
        </patternFill>
      </fill>
    </dxf>
    <dxf>
      <fill>
        <patternFill>
          <bgColor rgb="FFFFFF00"/>
        </patternFill>
      </fill>
    </dxf>
    <dxf>
      <fill>
        <patternFill>
          <bgColor rgb="FFFFFFCC"/>
        </patternFill>
      </fill>
    </dxf>
    <dxf>
      <fill>
        <patternFill patternType="solid">
          <fgColor rgb="FFFFFFCC"/>
          <bgColor rgb="FFFFFFCC"/>
        </patternFill>
      </fill>
    </dxf>
    <dxf>
      <fill>
        <patternFill patternType="solid">
          <fgColor rgb="FFFFFF00"/>
          <bgColor rgb="FFFFFF00"/>
        </patternFill>
      </fill>
    </dxf>
    <dxf>
      <fill>
        <patternFill patternType="solid">
          <fgColor rgb="FFD9D9D9"/>
          <bgColor rgb="FFD9D9D9"/>
        </patternFill>
      </fill>
    </dxf>
    <dxf>
      <fill>
        <patternFill patternType="solid">
          <fgColor rgb="FFD9D9D9"/>
          <bgColor rgb="FFD9D9D9"/>
        </patternFill>
      </fill>
    </dxf>
    <dxf>
      <fill>
        <patternFill patternType="solid">
          <fgColor rgb="FFFFFFCC"/>
          <bgColor rgb="FFFFFFCC"/>
        </patternFill>
      </fill>
    </dxf>
    <dxf>
      <fill>
        <patternFill patternType="solid">
          <fgColor rgb="FFFFFF00"/>
          <bgColor rgb="FFFFFF00"/>
        </patternFill>
      </fill>
    </dxf>
    <dxf>
      <fill>
        <patternFill patternType="solid">
          <fgColor rgb="FFD9D9D9"/>
          <bgColor rgb="FFD9D9D9"/>
        </patternFill>
      </fill>
    </dxf>
    <dxf>
      <fill>
        <patternFill patternType="solid">
          <fgColor rgb="FFFFFFCC"/>
          <bgColor rgb="FFFFFFCC"/>
        </patternFill>
      </fill>
    </dxf>
    <dxf>
      <fill>
        <patternFill patternType="solid">
          <fgColor rgb="FFFFFF00"/>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A5FB35DF-2D42-476F-844F-4AB6CF973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615950</xdr:colOff>
      <xdr:row>0</xdr:row>
      <xdr:rowOff>1949450</xdr:rowOff>
    </xdr:to>
    <xdr:pic>
      <xdr:nvPicPr>
        <xdr:cNvPr id="8744" name="Picture 3">
          <a:extLst>
            <a:ext uri="{FF2B5EF4-FFF2-40B4-BE49-F238E27FC236}">
              <a16:creationId xmlns:a16="http://schemas.microsoft.com/office/drawing/2014/main" id="{827B828F-107E-4081-99D9-707DFEA628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578485</xdr:colOff>
      <xdr:row>0</xdr:row>
      <xdr:rowOff>1695450</xdr:rowOff>
    </xdr:to>
    <xdr:pic>
      <xdr:nvPicPr>
        <xdr:cNvPr id="8745" name="Picture 2">
          <a:extLst>
            <a:ext uri="{FF2B5EF4-FFF2-40B4-BE49-F238E27FC236}">
              <a16:creationId xmlns:a16="http://schemas.microsoft.com/office/drawing/2014/main" id="{CFE4DC3D-AE9C-48A1-B322-4A025C995F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1530350</xdr:rowOff>
    </xdr:to>
    <xdr:pic>
      <xdr:nvPicPr>
        <xdr:cNvPr id="21759" name="Picture 4">
          <a:extLst>
            <a:ext uri="{FF2B5EF4-FFF2-40B4-BE49-F238E27FC236}">
              <a16:creationId xmlns:a16="http://schemas.microsoft.com/office/drawing/2014/main" id="{2543C523-EED1-4641-B7B0-A98FE824F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790575</xdr:colOff>
      <xdr:row>0</xdr:row>
      <xdr:rowOff>190500</xdr:rowOff>
    </xdr:from>
    <xdr:to>
      <xdr:col>3</xdr:col>
      <xdr:colOff>1866900</xdr:colOff>
      <xdr:row>0</xdr:row>
      <xdr:rowOff>1581150</xdr:rowOff>
    </xdr:to>
    <xdr:pic>
      <xdr:nvPicPr>
        <xdr:cNvPr id="31084" name="Picture 3">
          <a:extLst>
            <a:ext uri="{FF2B5EF4-FFF2-40B4-BE49-F238E27FC236}">
              <a16:creationId xmlns:a16="http://schemas.microsoft.com/office/drawing/2014/main" id="{547849E1-EDEA-4A72-92CE-377742543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90500"/>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403FA428-6611-498E-ADB9-75C53B0B38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ilassociation.sharepoint.com/Users/becky/Documents/Documents/National%20Trust%202020%20audit/final%20version%20report/RT-FM-001-21%20National%20Trust%20001526%20S4%202020%20d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RA Cert process"/>
      <sheetName val="4 Admin "/>
      <sheetName val="5 RA Forest "/>
      <sheetName val="6 S1 "/>
      <sheetName val="7 S2 "/>
      <sheetName val="8 S3"/>
      <sheetName val="9 S4"/>
      <sheetName val="A1 UKWAS v3.1 (2012+)"/>
      <sheetName val="A1 NFSS checklist"/>
      <sheetName val="FSC-ordered checklist"/>
      <sheetName val="A1.1 Pesticides"/>
      <sheetName val="A2 Consultation"/>
      <sheetName val="A3 Species list"/>
      <sheetName val="A5 additional info"/>
      <sheetName val="A6 Group checklist"/>
      <sheetName val="A6a Multi-site checklist (OLD)"/>
      <sheetName val="A7 Members &amp; FMUs"/>
      <sheetName val="A8 sampling"/>
      <sheetName val="A10 Glossary"/>
      <sheetName val="A11 Cert decsn"/>
      <sheetName val="A12a Product schedule"/>
      <sheetName val="A12b ES schedule "/>
      <sheetName val="A13 ILO conventions"/>
      <sheetName val="A14 Product codes"/>
      <sheetName val="A15 Translated summary"/>
      <sheetName val="A16 ES checklist and statement"/>
      <sheetName val="A17 ES Findings"/>
      <sheetName val="A18 Opening &amp; Closing"/>
    </sheetNames>
    <sheetDataSet>
      <sheetData sheetId="0">
        <row r="7">
          <cell r="D7" t="str">
            <v>SA-FM/COC-001526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persons/person.xml><?xml version="1.0" encoding="utf-8"?>
<personList xmlns="http://schemas.microsoft.com/office/spreadsheetml/2018/threadedcomments" xmlns:x="http://schemas.openxmlformats.org/spreadsheetml/2006/main">
  <person displayName="Nicola Brennan" id="{8119F05C-BA48-4B8C-8BC4-1C86F905E066}" userId="S::NBrennan@soilassociation.org::b46b8faa-9148-486a-b2bc-7448cf62f1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86" dT="2021-05-06T16:36:04.14" personId="{8119F05C-BA48-4B8C-8BC4-1C86F905E066}" id="{A42CF8EB-F2FD-46EC-AC40-53ED6971E231}">
    <text>highlighted green figures updates followign site changes</text>
  </threadedComment>
</ThreadedComments>
</file>

<file path=xl/threadedComments/threadedComment2.xml><?xml version="1.0" encoding="utf-8"?>
<ThreadedComments xmlns="http://schemas.microsoft.com/office/spreadsheetml/2018/threadedcomments" xmlns:x="http://schemas.openxmlformats.org/spreadsheetml/2006/main">
  <threadedComment ref="B75" dT="2021-07-27T14:20:54.53" personId="{8119F05C-BA48-4B8C-8BC4-1C86F905E066}" id="{55E68075-4371-434C-8AFC-871D9C78355E}">
    <text>Nicola interviewed 1 Contractor regards sectiosn 3 &amp; 5 of UKWAS.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C18" sqref="C18"/>
    </sheetView>
  </sheetViews>
  <sheetFormatPr defaultColWidth="9" defaultRowHeight="12.5"/>
  <cols>
    <col min="1" max="1" width="8.26953125" style="29" customWidth="1"/>
    <col min="2" max="2" width="12.54296875" style="29" customWidth="1"/>
    <col min="3" max="3" width="19.26953125" style="29" customWidth="1"/>
    <col min="4" max="4" width="29" style="29" customWidth="1"/>
    <col min="5" max="5" width="14.54296875" style="29" customWidth="1"/>
    <col min="6" max="6" width="16.453125" style="29" customWidth="1"/>
    <col min="7" max="7" width="15.453125" style="29" customWidth="1"/>
    <col min="8" max="16384" width="9" style="29"/>
  </cols>
  <sheetData>
    <row r="1" spans="1:8" ht="163.5" customHeight="1">
      <c r="A1" s="612"/>
      <c r="B1" s="613"/>
      <c r="C1" s="613"/>
      <c r="D1" s="28" t="s">
        <v>0</v>
      </c>
      <c r="E1" s="615"/>
      <c r="F1" s="615"/>
      <c r="G1" s="45"/>
    </row>
    <row r="2" spans="1:8">
      <c r="H2" s="30"/>
    </row>
    <row r="3" spans="1:8" ht="39.75" customHeight="1">
      <c r="A3" s="616" t="s">
        <v>1</v>
      </c>
      <c r="B3" s="617"/>
      <c r="C3" s="617"/>
      <c r="D3" s="252" t="s">
        <v>2</v>
      </c>
      <c r="E3" s="318"/>
      <c r="F3" s="318"/>
      <c r="H3" s="32"/>
    </row>
    <row r="4" spans="1:8" ht="17.5">
      <c r="A4" s="33"/>
      <c r="B4" s="34"/>
      <c r="D4" s="31"/>
      <c r="H4" s="32"/>
    </row>
    <row r="5" spans="1:8" s="35" customFormat="1" ht="17.5">
      <c r="A5" s="618" t="s">
        <v>3</v>
      </c>
      <c r="B5" s="619"/>
      <c r="C5" s="619"/>
      <c r="D5" s="252" t="s">
        <v>2</v>
      </c>
      <c r="E5" s="315"/>
      <c r="F5" s="315"/>
      <c r="H5" s="36"/>
    </row>
    <row r="6" spans="1:8" s="35" customFormat="1" ht="17.5">
      <c r="A6" s="395" t="s">
        <v>4</v>
      </c>
      <c r="B6" s="37"/>
      <c r="D6" s="314" t="s">
        <v>5</v>
      </c>
      <c r="E6" s="315"/>
      <c r="F6" s="315"/>
      <c r="H6" s="36"/>
    </row>
    <row r="7" spans="1:8" s="35" customFormat="1" ht="109.5" customHeight="1">
      <c r="A7" s="606" t="s">
        <v>6</v>
      </c>
      <c r="B7" s="607"/>
      <c r="C7" s="607"/>
      <c r="D7" s="620" t="s">
        <v>7</v>
      </c>
      <c r="E7" s="621"/>
      <c r="F7" s="621"/>
      <c r="H7" s="36"/>
    </row>
    <row r="8" spans="1:8" s="35" customFormat="1" ht="37.5" customHeight="1">
      <c r="A8" s="395" t="s">
        <v>8</v>
      </c>
      <c r="D8" s="614" t="s">
        <v>9</v>
      </c>
      <c r="E8" s="614"/>
      <c r="F8" s="315"/>
      <c r="H8" s="36"/>
    </row>
    <row r="9" spans="1:8" s="35" customFormat="1" ht="37.5" customHeight="1">
      <c r="A9" s="191" t="s">
        <v>10</v>
      </c>
      <c r="B9" s="172"/>
      <c r="C9" s="172"/>
      <c r="D9" s="316" t="s">
        <v>11</v>
      </c>
      <c r="E9" s="317"/>
      <c r="F9" s="315"/>
      <c r="H9" s="36"/>
    </row>
    <row r="10" spans="1:8" s="35" customFormat="1" ht="17.5">
      <c r="A10" s="395" t="s">
        <v>12</v>
      </c>
      <c r="B10" s="37"/>
      <c r="D10" s="321">
        <v>44473</v>
      </c>
      <c r="E10" s="315"/>
      <c r="F10" s="315"/>
      <c r="H10" s="36"/>
    </row>
    <row r="11" spans="1:8" s="35" customFormat="1" ht="17.5">
      <c r="A11" s="606" t="s">
        <v>13</v>
      </c>
      <c r="B11" s="607"/>
      <c r="C11" s="607"/>
      <c r="D11" s="321">
        <v>46298</v>
      </c>
      <c r="E11" s="315"/>
      <c r="F11" s="315"/>
      <c r="H11" s="36"/>
    </row>
    <row r="12" spans="1:8" s="35" customFormat="1" ht="17.5">
      <c r="A12" s="395"/>
      <c r="B12" s="37"/>
    </row>
    <row r="13" spans="1:8" s="35" customFormat="1" ht="17.5">
      <c r="B13" s="37"/>
    </row>
    <row r="14" spans="1:8" s="35" customFormat="1" ht="28">
      <c r="A14" s="38"/>
      <c r="B14" s="39" t="s">
        <v>14</v>
      </c>
      <c r="C14" s="39" t="s">
        <v>15</v>
      </c>
      <c r="D14" s="39" t="s">
        <v>16</v>
      </c>
      <c r="E14" s="39" t="s">
        <v>17</v>
      </c>
      <c r="F14" s="40" t="s">
        <v>18</v>
      </c>
      <c r="G14" s="41"/>
    </row>
    <row r="15" spans="1:8" s="35" customFormat="1" ht="14">
      <c r="A15" s="319" t="s">
        <v>19</v>
      </c>
      <c r="B15" s="311"/>
      <c r="C15" s="311"/>
      <c r="D15" s="311"/>
      <c r="E15" s="311"/>
      <c r="F15" s="312"/>
      <c r="G15" s="41"/>
    </row>
    <row r="16" spans="1:8" s="35" customFormat="1" ht="69" customHeight="1">
      <c r="A16" s="483" t="s">
        <v>2409</v>
      </c>
      <c r="B16" s="470" t="s">
        <v>2411</v>
      </c>
      <c r="C16" s="488">
        <v>44468</v>
      </c>
      <c r="D16" s="484" t="s">
        <v>2410</v>
      </c>
      <c r="E16" s="485" t="s">
        <v>2408</v>
      </c>
      <c r="F16" s="485" t="s">
        <v>2420</v>
      </c>
      <c r="G16" s="42"/>
    </row>
    <row r="17" spans="1:7" s="35" customFormat="1" ht="56">
      <c r="A17" s="320" t="s">
        <v>22</v>
      </c>
      <c r="B17" s="470" t="s">
        <v>2421</v>
      </c>
      <c r="C17" s="313">
        <v>44853</v>
      </c>
      <c r="D17" s="470" t="s">
        <v>21</v>
      </c>
      <c r="E17" s="313" t="s">
        <v>2553</v>
      </c>
      <c r="F17" s="313" t="s">
        <v>2555</v>
      </c>
      <c r="G17" s="42"/>
    </row>
    <row r="18" spans="1:7" s="35" customFormat="1" ht="28">
      <c r="A18" s="320" t="s">
        <v>23</v>
      </c>
      <c r="B18" s="577" t="s">
        <v>2559</v>
      </c>
      <c r="C18" s="313">
        <v>45302</v>
      </c>
      <c r="D18" s="470" t="s">
        <v>21</v>
      </c>
      <c r="E18" s="313" t="s">
        <v>2553</v>
      </c>
      <c r="F18" s="313" t="s">
        <v>2555</v>
      </c>
      <c r="G18" s="42"/>
    </row>
    <row r="19" spans="1:7" s="35" customFormat="1" ht="14">
      <c r="A19" s="320" t="s">
        <v>24</v>
      </c>
      <c r="B19" s="313"/>
      <c r="C19" s="313"/>
      <c r="D19" s="313"/>
      <c r="E19" s="313"/>
      <c r="F19" s="313"/>
      <c r="G19" s="42"/>
    </row>
    <row r="20" spans="1:7" s="35" customFormat="1" ht="14">
      <c r="A20" s="320" t="s">
        <v>25</v>
      </c>
      <c r="B20" s="313"/>
      <c r="C20" s="313"/>
      <c r="D20" s="313"/>
      <c r="E20" s="313"/>
      <c r="F20" s="313"/>
      <c r="G20" s="42"/>
    </row>
    <row r="21" spans="1:7" s="35" customFormat="1" ht="17.5">
      <c r="B21" s="37"/>
    </row>
    <row r="22" spans="1:7" s="35" customFormat="1" ht="18" customHeight="1">
      <c r="A22" s="611" t="s">
        <v>26</v>
      </c>
      <c r="B22" s="611"/>
      <c r="C22" s="611"/>
      <c r="D22" s="611"/>
      <c r="E22" s="611"/>
      <c r="F22" s="611"/>
    </row>
    <row r="23" spans="1:7" ht="14">
      <c r="A23" s="608" t="s">
        <v>27</v>
      </c>
      <c r="B23" s="609"/>
      <c r="C23" s="609"/>
      <c r="D23" s="609"/>
      <c r="E23" s="609"/>
      <c r="F23" s="609"/>
      <c r="G23" s="45"/>
    </row>
    <row r="24" spans="1:7" ht="14">
      <c r="A24" s="50"/>
      <c r="B24" s="50"/>
    </row>
    <row r="25" spans="1:7" ht="14">
      <c r="A25" s="608" t="s">
        <v>28</v>
      </c>
      <c r="B25" s="609"/>
      <c r="C25" s="609"/>
      <c r="D25" s="609"/>
      <c r="E25" s="609"/>
      <c r="F25" s="609"/>
      <c r="G25" s="45"/>
    </row>
    <row r="26" spans="1:7" ht="14">
      <c r="A26" s="608" t="s">
        <v>29</v>
      </c>
      <c r="B26" s="609"/>
      <c r="C26" s="609"/>
      <c r="D26" s="609"/>
      <c r="E26" s="609"/>
      <c r="F26" s="609"/>
      <c r="G26" s="45"/>
    </row>
    <row r="27" spans="1:7" ht="14">
      <c r="A27" s="608" t="s">
        <v>30</v>
      </c>
      <c r="B27" s="609"/>
      <c r="C27" s="609"/>
      <c r="D27" s="609"/>
      <c r="E27" s="609"/>
      <c r="F27" s="609"/>
      <c r="G27" s="45"/>
    </row>
    <row r="28" spans="1:7" ht="14">
      <c r="A28" s="43"/>
      <c r="B28" s="43"/>
    </row>
    <row r="29" spans="1:7" ht="14">
      <c r="A29" s="610" t="s">
        <v>31</v>
      </c>
      <c r="B29" s="609"/>
      <c r="C29" s="609"/>
      <c r="D29" s="609"/>
      <c r="E29" s="609"/>
      <c r="F29" s="609"/>
      <c r="G29" s="45"/>
    </row>
    <row r="30" spans="1:7" ht="14">
      <c r="A30" s="610" t="s">
        <v>32</v>
      </c>
      <c r="B30" s="609"/>
      <c r="C30" s="609"/>
      <c r="D30" s="609"/>
      <c r="E30" s="609"/>
      <c r="F30" s="609"/>
      <c r="G30" s="45"/>
    </row>
    <row r="32" spans="1:7">
      <c r="A32" s="29" t="s">
        <v>33</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8" type="noConversion"/>
  <pageMargins left="0.75" right="0.75" top="1" bottom="1" header="0.5" footer="0.5"/>
  <pageSetup paperSize="9" scale="83"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K1403"/>
  <sheetViews>
    <sheetView zoomScaleNormal="100" workbookViewId="0">
      <selection activeCell="D91" sqref="D91"/>
    </sheetView>
  </sheetViews>
  <sheetFormatPr defaultColWidth="9" defaultRowHeight="14"/>
  <cols>
    <col min="1" max="1" width="9" style="45"/>
    <col min="2" max="2" width="6.453125" style="59" hidden="1" customWidth="1"/>
    <col min="3" max="3" width="6" style="60" customWidth="1"/>
    <col min="4" max="4" width="98.54296875" style="44" customWidth="1"/>
    <col min="5" max="5" width="8.54296875" style="408" customWidth="1"/>
    <col min="6" max="6" width="9" style="44"/>
    <col min="7" max="16384" width="9" style="45"/>
  </cols>
  <sheetData>
    <row r="1" spans="2:6">
      <c r="B1" s="57" t="s">
        <v>497</v>
      </c>
      <c r="C1" s="58"/>
      <c r="D1" s="56"/>
      <c r="E1" s="407"/>
    </row>
    <row r="3" spans="2:6">
      <c r="D3" s="61" t="s">
        <v>498</v>
      </c>
    </row>
    <row r="4" spans="2:6">
      <c r="D4" s="62" t="s">
        <v>499</v>
      </c>
    </row>
    <row r="5" spans="2:6">
      <c r="D5" s="61" t="s">
        <v>500</v>
      </c>
    </row>
    <row r="6" spans="2:6">
      <c r="D6" s="62" t="s">
        <v>119</v>
      </c>
    </row>
    <row r="7" spans="2:6">
      <c r="D7" s="61" t="s">
        <v>501</v>
      </c>
    </row>
    <row r="8" spans="2:6">
      <c r="D8" s="63"/>
    </row>
    <row r="9" spans="2:6">
      <c r="D9" s="177" t="s">
        <v>502</v>
      </c>
    </row>
    <row r="10" spans="2:6" ht="16.5" customHeight="1">
      <c r="D10" s="56"/>
    </row>
    <row r="13" spans="2:6" ht="51" customHeight="1">
      <c r="B13" s="64" t="s">
        <v>503</v>
      </c>
      <c r="C13" s="65"/>
      <c r="D13" s="66" t="s">
        <v>2455</v>
      </c>
      <c r="E13" s="409" t="s">
        <v>504</v>
      </c>
      <c r="F13" s="67"/>
    </row>
    <row r="14" spans="2:6" ht="14.5" thickBot="1">
      <c r="B14" s="57" t="s">
        <v>505</v>
      </c>
      <c r="C14" s="58"/>
      <c r="D14" s="199" t="s">
        <v>506</v>
      </c>
      <c r="E14" s="407"/>
    </row>
    <row r="15" spans="2:6">
      <c r="B15" s="57"/>
      <c r="C15" s="58" t="s">
        <v>20</v>
      </c>
      <c r="D15" s="56" t="s">
        <v>507</v>
      </c>
      <c r="E15" s="407" t="s">
        <v>508</v>
      </c>
    </row>
    <row r="16" spans="2:6">
      <c r="B16" s="57"/>
      <c r="C16" s="58" t="s">
        <v>22</v>
      </c>
      <c r="D16" s="56" t="s">
        <v>507</v>
      </c>
      <c r="E16" s="407" t="s">
        <v>508</v>
      </c>
    </row>
    <row r="17" spans="2:5">
      <c r="B17" s="57"/>
      <c r="C17" s="58" t="s">
        <v>23</v>
      </c>
      <c r="D17" s="56" t="s">
        <v>507</v>
      </c>
      <c r="E17" s="407" t="s">
        <v>508</v>
      </c>
    </row>
    <row r="18" spans="2:5">
      <c r="B18" s="57"/>
      <c r="C18" s="58" t="s">
        <v>24</v>
      </c>
      <c r="D18" s="56"/>
      <c r="E18" s="407"/>
    </row>
    <row r="19" spans="2:5">
      <c r="B19" s="57"/>
      <c r="C19" s="58" t="s">
        <v>25</v>
      </c>
      <c r="D19" s="56"/>
      <c r="E19" s="407"/>
    </row>
    <row r="21" spans="2:5" ht="30" customHeight="1">
      <c r="B21" s="57" t="s">
        <v>509</v>
      </c>
      <c r="C21" s="58"/>
      <c r="D21" s="200" t="s">
        <v>510</v>
      </c>
      <c r="E21" s="410"/>
    </row>
    <row r="22" spans="2:5">
      <c r="B22" s="57"/>
      <c r="C22" s="58" t="s">
        <v>20</v>
      </c>
      <c r="D22" s="131" t="s">
        <v>507</v>
      </c>
      <c r="E22" s="407" t="s">
        <v>508</v>
      </c>
    </row>
    <row r="23" spans="2:5">
      <c r="B23" s="57"/>
      <c r="C23" s="58" t="s">
        <v>22</v>
      </c>
      <c r="D23" s="131" t="s">
        <v>507</v>
      </c>
      <c r="E23" s="407" t="s">
        <v>508</v>
      </c>
    </row>
    <row r="24" spans="2:5">
      <c r="B24" s="57"/>
      <c r="C24" s="58" t="s">
        <v>23</v>
      </c>
      <c r="D24" s="131" t="s">
        <v>507</v>
      </c>
      <c r="E24" s="407" t="s">
        <v>508</v>
      </c>
    </row>
    <row r="25" spans="2:5">
      <c r="B25" s="57"/>
      <c r="C25" s="58" t="s">
        <v>24</v>
      </c>
      <c r="D25" s="56"/>
      <c r="E25" s="407"/>
    </row>
    <row r="26" spans="2:5">
      <c r="B26" s="57"/>
      <c r="C26" s="58" t="s">
        <v>25</v>
      </c>
      <c r="D26" s="56"/>
      <c r="E26" s="407"/>
    </row>
    <row r="27" spans="2:5">
      <c r="D27" s="46"/>
    </row>
    <row r="28" spans="2:5" ht="28">
      <c r="B28" s="202" t="s">
        <v>511</v>
      </c>
      <c r="C28" s="58"/>
      <c r="D28" s="200" t="s">
        <v>512</v>
      </c>
      <c r="E28" s="411"/>
    </row>
    <row r="29" spans="2:5">
      <c r="B29" s="57"/>
      <c r="C29" s="58" t="s">
        <v>20</v>
      </c>
      <c r="D29" s="131" t="s">
        <v>507</v>
      </c>
      <c r="E29" s="407" t="s">
        <v>508</v>
      </c>
    </row>
    <row r="30" spans="2:5">
      <c r="B30" s="57"/>
      <c r="C30" s="58" t="s">
        <v>22</v>
      </c>
      <c r="D30" s="131" t="s">
        <v>507</v>
      </c>
      <c r="E30" s="407" t="s">
        <v>508</v>
      </c>
    </row>
    <row r="31" spans="2:5">
      <c r="B31" s="57"/>
      <c r="C31" s="58" t="s">
        <v>23</v>
      </c>
      <c r="D31" s="131" t="s">
        <v>507</v>
      </c>
      <c r="E31" s="407" t="s">
        <v>508</v>
      </c>
    </row>
    <row r="32" spans="2:5">
      <c r="B32" s="57"/>
      <c r="C32" s="58" t="s">
        <v>24</v>
      </c>
      <c r="D32" s="201"/>
      <c r="E32" s="412"/>
    </row>
    <row r="33" spans="1:13">
      <c r="B33" s="57"/>
      <c r="C33" s="58" t="s">
        <v>25</v>
      </c>
      <c r="D33" s="201"/>
      <c r="E33" s="412"/>
    </row>
    <row r="34" spans="1:13" ht="21" customHeight="1">
      <c r="D34" s="353"/>
      <c r="E34" s="413"/>
    </row>
    <row r="35" spans="1:13" ht="21" customHeight="1">
      <c r="A35" s="354"/>
      <c r="B35" s="355"/>
      <c r="C35" s="356"/>
      <c r="D35" s="357"/>
      <c r="E35" s="43"/>
      <c r="F35"/>
      <c r="G35" s="368"/>
      <c r="H35" s="368"/>
      <c r="I35" s="368"/>
      <c r="J35" s="368"/>
      <c r="K35" s="368"/>
      <c r="L35" s="368"/>
    </row>
    <row r="36" spans="1:13" ht="21" customHeight="1">
      <c r="A36" s="360"/>
      <c r="B36" s="354"/>
      <c r="C36" s="355"/>
      <c r="D36" s="356"/>
      <c r="E36" s="414"/>
      <c r="F36" s="358"/>
      <c r="G36"/>
      <c r="H36" s="359"/>
      <c r="I36" s="359"/>
      <c r="J36" s="359"/>
      <c r="K36" s="359"/>
      <c r="L36" s="359"/>
      <c r="M36" s="359"/>
    </row>
    <row r="37" spans="1:13" ht="30" customHeight="1">
      <c r="A37" s="355"/>
      <c r="B37" s="634" t="s">
        <v>513</v>
      </c>
      <c r="C37" s="635"/>
      <c r="D37" s="360"/>
      <c r="E37" s="415"/>
      <c r="F37" s="361"/>
      <c r="G37"/>
      <c r="H37" s="359" t="s">
        <v>20</v>
      </c>
      <c r="I37" s="359" t="s">
        <v>22</v>
      </c>
      <c r="J37" s="359" t="s">
        <v>23</v>
      </c>
      <c r="K37" s="359" t="s">
        <v>24</v>
      </c>
      <c r="L37" s="359" t="s">
        <v>20</v>
      </c>
      <c r="M37" s="359" t="s">
        <v>514</v>
      </c>
    </row>
    <row r="38" spans="1:13" ht="21" customHeight="1">
      <c r="A38" s="355"/>
      <c r="B38" s="363">
        <v>1</v>
      </c>
      <c r="C38" s="363"/>
      <c r="D38" s="367" t="s">
        <v>515</v>
      </c>
      <c r="E38" s="416"/>
      <c r="F38" s="364"/>
      <c r="G38"/>
      <c r="H38" s="365" t="s">
        <v>516</v>
      </c>
      <c r="I38" s="362"/>
      <c r="J38" s="365" t="s">
        <v>516</v>
      </c>
      <c r="K38" s="362"/>
      <c r="L38" s="362"/>
      <c r="M38" s="365" t="s">
        <v>516</v>
      </c>
    </row>
    <row r="39" spans="1:13" ht="21" customHeight="1">
      <c r="A39" s="355"/>
      <c r="B39" s="363">
        <v>2</v>
      </c>
      <c r="C39" s="363"/>
      <c r="D39" s="367" t="s">
        <v>517</v>
      </c>
      <c r="E39" s="416"/>
      <c r="F39" s="364"/>
      <c r="G39"/>
      <c r="H39" s="365" t="s">
        <v>516</v>
      </c>
      <c r="I39" s="365" t="s">
        <v>516</v>
      </c>
      <c r="J39" s="362"/>
      <c r="K39" s="362"/>
      <c r="L39" s="365"/>
      <c r="M39" s="365" t="s">
        <v>516</v>
      </c>
    </row>
    <row r="40" spans="1:13" ht="21" customHeight="1">
      <c r="A40" s="355"/>
      <c r="B40" s="363">
        <v>3</v>
      </c>
      <c r="C40" s="363"/>
      <c r="D40" s="367" t="s">
        <v>518</v>
      </c>
      <c r="E40" s="416"/>
      <c r="F40" s="364"/>
      <c r="G40"/>
      <c r="H40" s="365" t="s">
        <v>516</v>
      </c>
      <c r="I40" s="362"/>
      <c r="J40" s="365" t="s">
        <v>516</v>
      </c>
      <c r="K40" s="362"/>
      <c r="L40" s="362"/>
      <c r="M40" s="365" t="s">
        <v>516</v>
      </c>
    </row>
    <row r="41" spans="1:13" ht="21" customHeight="1">
      <c r="A41" s="355"/>
      <c r="B41" s="363">
        <v>4</v>
      </c>
      <c r="C41" s="363"/>
      <c r="D41" s="367" t="s">
        <v>519</v>
      </c>
      <c r="E41" s="416"/>
      <c r="F41" s="366"/>
      <c r="G41"/>
      <c r="H41" s="365" t="s">
        <v>516</v>
      </c>
      <c r="I41" s="362"/>
      <c r="J41" s="362"/>
      <c r="K41" s="365" t="s">
        <v>516</v>
      </c>
      <c r="L41" s="362"/>
      <c r="M41" s="365" t="s">
        <v>516</v>
      </c>
    </row>
    <row r="42" spans="1:13" ht="21" customHeight="1">
      <c r="B42" s="363">
        <v>5</v>
      </c>
      <c r="C42" s="363"/>
      <c r="D42" s="367" t="s">
        <v>520</v>
      </c>
      <c r="E42" s="416"/>
      <c r="F42" s="364"/>
      <c r="G42"/>
      <c r="H42" s="365" t="s">
        <v>516</v>
      </c>
      <c r="I42" s="365"/>
      <c r="J42" s="362"/>
      <c r="K42" s="362"/>
      <c r="L42" s="365" t="s">
        <v>516</v>
      </c>
      <c r="M42" s="365" t="s">
        <v>516</v>
      </c>
    </row>
    <row r="43" spans="1:13">
      <c r="C43" s="44"/>
    </row>
    <row r="44" spans="1:13" ht="25">
      <c r="A44" s="336" t="s">
        <v>513</v>
      </c>
      <c r="B44" s="336" t="s">
        <v>521</v>
      </c>
      <c r="C44" s="337"/>
      <c r="D44" s="338"/>
      <c r="E44" s="417"/>
      <c r="F44" s="339"/>
    </row>
    <row r="45" spans="1:13" ht="15">
      <c r="A45" s="340">
        <v>1</v>
      </c>
      <c r="B45" s="336"/>
      <c r="C45" s="340"/>
      <c r="D45" s="336" t="s">
        <v>515</v>
      </c>
      <c r="E45" s="418"/>
      <c r="F45" s="341"/>
    </row>
    <row r="46" spans="1:13" ht="25">
      <c r="A46" s="340">
        <v>1.1000000000000001</v>
      </c>
      <c r="B46" s="336"/>
      <c r="C46" s="340"/>
      <c r="D46" s="336" t="s">
        <v>522</v>
      </c>
      <c r="E46" s="418"/>
      <c r="F46" s="342"/>
    </row>
    <row r="47" spans="1:13" ht="112.5">
      <c r="A47" s="343" t="s">
        <v>40</v>
      </c>
      <c r="B47" s="344" t="s">
        <v>115</v>
      </c>
      <c r="C47" s="343"/>
      <c r="D47" s="501" t="s">
        <v>523</v>
      </c>
      <c r="E47" s="502"/>
      <c r="F47" s="503"/>
    </row>
    <row r="48" spans="1:13" ht="15">
      <c r="A48" s="343"/>
      <c r="B48" s="344"/>
      <c r="C48" s="343" t="s">
        <v>19</v>
      </c>
      <c r="D48" s="504"/>
      <c r="E48" s="505"/>
      <c r="F48" s="503"/>
    </row>
    <row r="49" spans="1:6" ht="15">
      <c r="A49" s="343"/>
      <c r="B49" s="344"/>
      <c r="C49" s="344" t="s">
        <v>20</v>
      </c>
      <c r="D49" s="504" t="s">
        <v>524</v>
      </c>
      <c r="E49" s="502" t="s">
        <v>525</v>
      </c>
      <c r="F49" s="503"/>
    </row>
    <row r="50" spans="1:6" ht="15">
      <c r="A50" s="343"/>
      <c r="B50" s="344"/>
      <c r="C50" s="344" t="s">
        <v>22</v>
      </c>
      <c r="D50" s="504" t="s">
        <v>524</v>
      </c>
      <c r="E50" s="502" t="s">
        <v>525</v>
      </c>
      <c r="F50" s="503"/>
    </row>
    <row r="51" spans="1:6" ht="15">
      <c r="A51" s="343"/>
      <c r="B51" s="344"/>
      <c r="C51" s="344" t="s">
        <v>23</v>
      </c>
      <c r="D51" s="504"/>
      <c r="E51" s="505"/>
      <c r="F51" s="503"/>
    </row>
    <row r="52" spans="1:6" ht="15">
      <c r="A52" s="343"/>
      <c r="B52" s="344"/>
      <c r="C52" s="344" t="s">
        <v>24</v>
      </c>
      <c r="D52" s="504"/>
      <c r="E52" s="505"/>
      <c r="F52" s="503"/>
    </row>
    <row r="53" spans="1:6" ht="15">
      <c r="A53" s="343"/>
      <c r="B53" s="344"/>
      <c r="C53" s="344" t="s">
        <v>25</v>
      </c>
      <c r="D53" s="504"/>
      <c r="E53" s="505"/>
      <c r="F53" s="503"/>
    </row>
    <row r="54" spans="1:6" ht="15">
      <c r="A54" s="337"/>
      <c r="B54" s="338"/>
      <c r="C54" s="337"/>
      <c r="D54" s="506"/>
      <c r="E54" s="507"/>
      <c r="F54" s="508"/>
    </row>
    <row r="55" spans="1:6" ht="87.5">
      <c r="A55" s="343" t="s">
        <v>43</v>
      </c>
      <c r="B55" s="344" t="s">
        <v>118</v>
      </c>
      <c r="C55" s="343"/>
      <c r="D55" s="501" t="s">
        <v>526</v>
      </c>
      <c r="E55" s="502"/>
      <c r="F55" s="503"/>
    </row>
    <row r="56" spans="1:6" ht="15">
      <c r="A56" s="343"/>
      <c r="B56" s="344"/>
      <c r="C56" s="343" t="s">
        <v>19</v>
      </c>
      <c r="D56" s="504"/>
      <c r="E56" s="505"/>
      <c r="F56" s="503"/>
    </row>
    <row r="57" spans="1:6" ht="37.5">
      <c r="A57" s="343"/>
      <c r="B57" s="344"/>
      <c r="C57" s="343" t="s">
        <v>20</v>
      </c>
      <c r="D57" s="504" t="s">
        <v>527</v>
      </c>
      <c r="E57" s="502" t="s">
        <v>525</v>
      </c>
      <c r="F57" s="503"/>
    </row>
    <row r="58" spans="1:6" ht="75">
      <c r="A58" s="343"/>
      <c r="B58" s="344"/>
      <c r="C58" s="343" t="s">
        <v>22</v>
      </c>
      <c r="D58" s="504" t="s">
        <v>2456</v>
      </c>
      <c r="E58" s="502" t="s">
        <v>525</v>
      </c>
      <c r="F58" s="503"/>
    </row>
    <row r="59" spans="1:6" ht="15">
      <c r="A59" s="343"/>
      <c r="B59" s="344"/>
      <c r="C59" s="343" t="s">
        <v>23</v>
      </c>
      <c r="D59" s="504"/>
      <c r="E59" s="505"/>
      <c r="F59" s="503"/>
    </row>
    <row r="60" spans="1:6" ht="15">
      <c r="A60" s="343"/>
      <c r="B60" s="344"/>
      <c r="C60" s="343" t="s">
        <v>24</v>
      </c>
      <c r="D60" s="504"/>
      <c r="E60" s="505"/>
      <c r="F60" s="503"/>
    </row>
    <row r="61" spans="1:6" ht="15">
      <c r="A61" s="343"/>
      <c r="B61" s="344"/>
      <c r="C61" s="343" t="s">
        <v>25</v>
      </c>
      <c r="D61" s="504"/>
      <c r="E61" s="505"/>
      <c r="F61" s="503"/>
    </row>
    <row r="62" spans="1:6" ht="15">
      <c r="A62" s="337"/>
      <c r="B62" s="338"/>
      <c r="C62" s="337"/>
      <c r="D62" s="506"/>
      <c r="E62" s="507"/>
      <c r="F62" s="508"/>
    </row>
    <row r="63" spans="1:6" ht="87.5">
      <c r="A63" s="343" t="s">
        <v>528</v>
      </c>
      <c r="B63" s="344" t="s">
        <v>40</v>
      </c>
      <c r="C63" s="343"/>
      <c r="D63" s="501" t="s">
        <v>529</v>
      </c>
      <c r="E63" s="502"/>
      <c r="F63" s="503"/>
    </row>
    <row r="64" spans="1:6" ht="15">
      <c r="A64" s="343"/>
      <c r="B64" s="344"/>
      <c r="C64" s="343" t="s">
        <v>19</v>
      </c>
      <c r="D64" s="504"/>
      <c r="E64" s="505"/>
      <c r="F64" s="503"/>
    </row>
    <row r="65" spans="1:6" ht="15">
      <c r="A65" s="343"/>
      <c r="B65" s="344"/>
      <c r="C65" s="343" t="s">
        <v>20</v>
      </c>
      <c r="D65" s="406" t="s">
        <v>530</v>
      </c>
      <c r="E65" s="502" t="s">
        <v>525</v>
      </c>
      <c r="F65" s="503"/>
    </row>
    <row r="66" spans="1:6" ht="15">
      <c r="A66" s="343"/>
      <c r="B66" s="344"/>
      <c r="C66" s="343" t="s">
        <v>22</v>
      </c>
      <c r="D66" s="406" t="s">
        <v>530</v>
      </c>
      <c r="E66" s="502" t="s">
        <v>525</v>
      </c>
      <c r="F66" s="503"/>
    </row>
    <row r="67" spans="1:6" ht="15">
      <c r="A67" s="343"/>
      <c r="B67" s="344"/>
      <c r="C67" s="343" t="s">
        <v>23</v>
      </c>
      <c r="D67" s="504"/>
      <c r="E67" s="505"/>
      <c r="F67" s="503"/>
    </row>
    <row r="68" spans="1:6" ht="15">
      <c r="A68" s="343"/>
      <c r="B68" s="344"/>
      <c r="C68" s="343" t="s">
        <v>24</v>
      </c>
      <c r="D68" s="504"/>
      <c r="E68" s="505"/>
      <c r="F68" s="503"/>
    </row>
    <row r="69" spans="1:6" ht="15">
      <c r="A69" s="343"/>
      <c r="B69" s="344"/>
      <c r="C69" s="343" t="s">
        <v>25</v>
      </c>
      <c r="D69" s="504"/>
      <c r="E69" s="505"/>
      <c r="F69" s="503"/>
    </row>
    <row r="70" spans="1:6" ht="15">
      <c r="A70" s="337"/>
      <c r="B70" s="338"/>
      <c r="C70" s="337"/>
      <c r="D70" s="506"/>
      <c r="E70" s="507"/>
      <c r="F70" s="508"/>
    </row>
    <row r="71" spans="1:6" ht="62.5">
      <c r="A71" s="343" t="s">
        <v>531</v>
      </c>
      <c r="B71" s="344" t="s">
        <v>55</v>
      </c>
      <c r="C71" s="343"/>
      <c r="D71" s="501" t="s">
        <v>532</v>
      </c>
      <c r="E71" s="502"/>
      <c r="F71" s="503"/>
    </row>
    <row r="72" spans="1:6" ht="15">
      <c r="A72" s="343"/>
      <c r="B72" s="344"/>
      <c r="C72" s="343" t="s">
        <v>19</v>
      </c>
      <c r="D72" s="504"/>
      <c r="E72" s="505"/>
      <c r="F72" s="503"/>
    </row>
    <row r="73" spans="1:6" ht="15">
      <c r="A73" s="343"/>
      <c r="B73" s="344"/>
      <c r="C73" s="343" t="s">
        <v>20</v>
      </c>
      <c r="D73" s="406" t="s">
        <v>530</v>
      </c>
      <c r="E73" s="502" t="s">
        <v>525</v>
      </c>
      <c r="F73" s="503"/>
    </row>
    <row r="74" spans="1:6" ht="50">
      <c r="A74" s="343"/>
      <c r="B74" s="344"/>
      <c r="C74" s="343" t="s">
        <v>22</v>
      </c>
      <c r="D74" s="406" t="s">
        <v>2457</v>
      </c>
      <c r="E74" s="502" t="s">
        <v>525</v>
      </c>
      <c r="F74" s="503"/>
    </row>
    <row r="75" spans="1:6" ht="15">
      <c r="A75" s="343"/>
      <c r="B75" s="344"/>
      <c r="C75" s="343" t="s">
        <v>23</v>
      </c>
      <c r="D75" s="504"/>
      <c r="E75" s="505"/>
      <c r="F75" s="503"/>
    </row>
    <row r="76" spans="1:6" ht="15">
      <c r="A76" s="343"/>
      <c r="B76" s="344"/>
      <c r="C76" s="343" t="s">
        <v>24</v>
      </c>
      <c r="D76" s="504"/>
      <c r="E76" s="505"/>
      <c r="F76" s="503"/>
    </row>
    <row r="77" spans="1:6" ht="15">
      <c r="A77" s="343"/>
      <c r="B77" s="344"/>
      <c r="C77" s="343" t="s">
        <v>25</v>
      </c>
      <c r="D77" s="504"/>
      <c r="E77" s="505"/>
      <c r="F77" s="503"/>
    </row>
    <row r="78" spans="1:6" ht="15">
      <c r="A78" s="337"/>
      <c r="B78" s="338"/>
      <c r="C78" s="337"/>
      <c r="D78" s="506"/>
      <c r="E78" s="507"/>
      <c r="F78" s="508"/>
    </row>
    <row r="79" spans="1:6" ht="75">
      <c r="A79" s="343" t="s">
        <v>533</v>
      </c>
      <c r="B79" s="344" t="s">
        <v>97</v>
      </c>
      <c r="C79" s="343"/>
      <c r="D79" s="501" t="s">
        <v>534</v>
      </c>
      <c r="E79" s="502"/>
      <c r="F79" s="503"/>
    </row>
    <row r="80" spans="1:6" ht="15">
      <c r="A80" s="343"/>
      <c r="B80" s="344"/>
      <c r="C80" s="343" t="s">
        <v>19</v>
      </c>
      <c r="D80" s="504"/>
      <c r="E80" s="505"/>
      <c r="F80" s="503"/>
    </row>
    <row r="81" spans="1:13" s="478" customFormat="1" ht="75">
      <c r="A81" s="343"/>
      <c r="B81" s="344"/>
      <c r="C81" s="343" t="s">
        <v>20</v>
      </c>
      <c r="D81" s="73" t="s">
        <v>2458</v>
      </c>
      <c r="E81" s="407" t="s">
        <v>535</v>
      </c>
      <c r="F81" s="56" t="s">
        <v>536</v>
      </c>
      <c r="I81" s="355"/>
      <c r="J81" s="355"/>
      <c r="K81" s="479"/>
      <c r="L81" s="480"/>
      <c r="M81" s="361"/>
    </row>
    <row r="82" spans="1:13" ht="62.5">
      <c r="A82" s="343"/>
      <c r="B82" s="344"/>
      <c r="C82" s="343" t="s">
        <v>22</v>
      </c>
      <c r="D82" s="504" t="s">
        <v>2459</v>
      </c>
      <c r="E82" s="502" t="s">
        <v>525</v>
      </c>
      <c r="F82" s="503"/>
    </row>
    <row r="83" spans="1:13" ht="15">
      <c r="A83" s="343"/>
      <c r="B83" s="344"/>
      <c r="C83" s="343" t="s">
        <v>23</v>
      </c>
      <c r="D83" s="504"/>
      <c r="E83" s="505"/>
      <c r="F83" s="503"/>
    </row>
    <row r="84" spans="1:13" ht="15">
      <c r="A84" s="343"/>
      <c r="B84" s="344"/>
      <c r="C84" s="343" t="s">
        <v>24</v>
      </c>
      <c r="D84" s="504"/>
      <c r="E84" s="505"/>
      <c r="F84" s="503"/>
    </row>
    <row r="85" spans="1:13" ht="15">
      <c r="A85" s="343"/>
      <c r="B85" s="344"/>
      <c r="C85" s="343" t="s">
        <v>25</v>
      </c>
      <c r="D85" s="504"/>
      <c r="E85" s="505"/>
      <c r="F85" s="503"/>
    </row>
    <row r="86" spans="1:13" ht="15">
      <c r="A86" s="337"/>
      <c r="B86" s="338"/>
      <c r="C86" s="337"/>
      <c r="D86" s="506"/>
      <c r="E86" s="507"/>
      <c r="F86" s="508"/>
    </row>
    <row r="87" spans="1:13" ht="75">
      <c r="A87" s="343" t="s">
        <v>537</v>
      </c>
      <c r="B87" s="344" t="s">
        <v>43</v>
      </c>
      <c r="C87" s="343"/>
      <c r="D87" s="501" t="s">
        <v>538</v>
      </c>
      <c r="E87" s="502"/>
      <c r="F87" s="503"/>
    </row>
    <row r="88" spans="1:13" ht="15">
      <c r="A88" s="343"/>
      <c r="B88" s="344"/>
      <c r="C88" s="343" t="s">
        <v>19</v>
      </c>
      <c r="D88" s="504"/>
      <c r="E88" s="505"/>
      <c r="F88" s="503"/>
    </row>
    <row r="89" spans="1:13" ht="37.5">
      <c r="A89" s="343"/>
      <c r="B89" s="344"/>
      <c r="C89" s="343" t="s">
        <v>20</v>
      </c>
      <c r="D89" s="504" t="s">
        <v>539</v>
      </c>
      <c r="E89" s="502" t="s">
        <v>525</v>
      </c>
      <c r="F89" s="503"/>
    </row>
    <row r="90" spans="1:13" ht="112.5">
      <c r="A90" s="343"/>
      <c r="B90" s="344"/>
      <c r="C90" s="343" t="s">
        <v>22</v>
      </c>
      <c r="D90" s="504" t="s">
        <v>2460</v>
      </c>
      <c r="E90" s="502" t="s">
        <v>525</v>
      </c>
      <c r="F90" s="535" t="s">
        <v>2461</v>
      </c>
    </row>
    <row r="91" spans="1:13" ht="37.5">
      <c r="A91" s="343"/>
      <c r="B91" s="344"/>
      <c r="C91" s="343" t="s">
        <v>23</v>
      </c>
      <c r="D91" s="504" t="s">
        <v>2589</v>
      </c>
      <c r="E91" s="502" t="s">
        <v>525</v>
      </c>
      <c r="F91" s="503"/>
    </row>
    <row r="92" spans="1:13" ht="15">
      <c r="A92" s="343"/>
      <c r="B92" s="344"/>
      <c r="C92" s="343" t="s">
        <v>24</v>
      </c>
      <c r="D92" s="504"/>
      <c r="E92" s="505"/>
      <c r="F92" s="503"/>
    </row>
    <row r="93" spans="1:13" ht="15">
      <c r="A93" s="343"/>
      <c r="B93" s="344"/>
      <c r="C93" s="343" t="s">
        <v>25</v>
      </c>
      <c r="D93" s="504"/>
      <c r="E93" s="505"/>
      <c r="F93" s="503"/>
    </row>
    <row r="94" spans="1:13" ht="15">
      <c r="A94" s="337"/>
      <c r="B94" s="338"/>
      <c r="C94" s="337"/>
      <c r="D94" s="506"/>
      <c r="E94" s="507"/>
      <c r="F94" s="508"/>
    </row>
    <row r="95" spans="1:13" ht="75">
      <c r="A95" s="343" t="s">
        <v>540</v>
      </c>
      <c r="B95" s="344" t="s">
        <v>541</v>
      </c>
      <c r="C95" s="343"/>
      <c r="D95" s="501" t="s">
        <v>542</v>
      </c>
      <c r="E95" s="502"/>
      <c r="F95" s="503"/>
    </row>
    <row r="96" spans="1:13" ht="15">
      <c r="A96" s="343"/>
      <c r="B96" s="344"/>
      <c r="C96" s="343" t="s">
        <v>19</v>
      </c>
      <c r="D96" s="504"/>
      <c r="E96" s="505"/>
      <c r="F96" s="503"/>
    </row>
    <row r="97" spans="1:6" ht="15">
      <c r="A97" s="343"/>
      <c r="B97" s="344"/>
      <c r="C97" s="343" t="s">
        <v>20</v>
      </c>
      <c r="D97" s="504" t="s">
        <v>543</v>
      </c>
      <c r="E97" s="502" t="s">
        <v>525</v>
      </c>
      <c r="F97" s="503"/>
    </row>
    <row r="98" spans="1:6" ht="37.5">
      <c r="A98" s="343"/>
      <c r="B98" s="344"/>
      <c r="C98" s="343" t="s">
        <v>22</v>
      </c>
      <c r="D98" s="504" t="s">
        <v>2462</v>
      </c>
      <c r="E98" s="502" t="s">
        <v>525</v>
      </c>
      <c r="F98" s="503"/>
    </row>
    <row r="99" spans="1:6" ht="15">
      <c r="A99" s="343"/>
      <c r="B99" s="344"/>
      <c r="C99" s="343" t="s">
        <v>23</v>
      </c>
      <c r="D99" s="504"/>
      <c r="E99" s="505"/>
      <c r="F99" s="503"/>
    </row>
    <row r="100" spans="1:6" ht="15">
      <c r="A100" s="343"/>
      <c r="B100" s="344"/>
      <c r="C100" s="343" t="s">
        <v>24</v>
      </c>
      <c r="D100" s="504"/>
      <c r="E100" s="505"/>
      <c r="F100" s="503"/>
    </row>
    <row r="101" spans="1:6" ht="15">
      <c r="A101" s="343"/>
      <c r="B101" s="344"/>
      <c r="C101" s="343" t="s">
        <v>25</v>
      </c>
      <c r="D101" s="504"/>
      <c r="E101" s="505"/>
      <c r="F101" s="503"/>
    </row>
    <row r="102" spans="1:6" ht="15">
      <c r="A102" s="337"/>
      <c r="B102" s="338"/>
      <c r="C102" s="337"/>
      <c r="D102" s="506"/>
      <c r="E102" s="507"/>
      <c r="F102" s="508"/>
    </row>
    <row r="103" spans="1:6" ht="62.5">
      <c r="A103" s="343" t="s">
        <v>544</v>
      </c>
      <c r="B103" s="344" t="s">
        <v>545</v>
      </c>
      <c r="C103" s="343"/>
      <c r="D103" s="501" t="s">
        <v>546</v>
      </c>
      <c r="E103" s="502"/>
      <c r="F103" s="503"/>
    </row>
    <row r="104" spans="1:6" ht="15">
      <c r="A104" s="343"/>
      <c r="B104" s="344"/>
      <c r="C104" s="343" t="s">
        <v>19</v>
      </c>
      <c r="D104" s="504"/>
      <c r="E104" s="505"/>
      <c r="F104" s="503"/>
    </row>
    <row r="105" spans="1:6" ht="25">
      <c r="A105" s="343"/>
      <c r="B105" s="344"/>
      <c r="C105" s="343" t="s">
        <v>20</v>
      </c>
      <c r="D105" s="504" t="s">
        <v>547</v>
      </c>
      <c r="E105" s="502" t="s">
        <v>525</v>
      </c>
      <c r="F105" s="503"/>
    </row>
    <row r="106" spans="1:6" ht="15">
      <c r="A106" s="343"/>
      <c r="B106" s="344"/>
      <c r="C106" s="343" t="s">
        <v>22</v>
      </c>
      <c r="D106" s="504" t="s">
        <v>2463</v>
      </c>
      <c r="E106" s="502" t="s">
        <v>525</v>
      </c>
      <c r="F106" s="503"/>
    </row>
    <row r="107" spans="1:6" ht="15">
      <c r="A107" s="343"/>
      <c r="B107" s="344"/>
      <c r="C107" s="343" t="s">
        <v>23</v>
      </c>
      <c r="D107" s="504"/>
      <c r="E107" s="505"/>
      <c r="F107" s="503"/>
    </row>
    <row r="108" spans="1:6" ht="15">
      <c r="A108" s="343"/>
      <c r="B108" s="344"/>
      <c r="C108" s="343" t="s">
        <v>24</v>
      </c>
      <c r="D108" s="504"/>
      <c r="E108" s="505"/>
      <c r="F108" s="503"/>
    </row>
    <row r="109" spans="1:6" ht="15">
      <c r="A109" s="343"/>
      <c r="B109" s="344"/>
      <c r="C109" s="343" t="s">
        <v>25</v>
      </c>
      <c r="D109" s="504"/>
      <c r="E109" s="505"/>
      <c r="F109" s="503"/>
    </row>
    <row r="110" spans="1:6" ht="15">
      <c r="A110" s="337"/>
      <c r="B110" s="338"/>
      <c r="C110" s="337"/>
      <c r="D110" s="506"/>
      <c r="E110" s="507"/>
      <c r="F110" s="508"/>
    </row>
    <row r="111" spans="1:6" ht="62.5">
      <c r="A111" s="343" t="s">
        <v>548</v>
      </c>
      <c r="B111" s="344" t="s">
        <v>549</v>
      </c>
      <c r="C111" s="343"/>
      <c r="D111" s="501" t="s">
        <v>550</v>
      </c>
      <c r="E111" s="502"/>
      <c r="F111" s="503"/>
    </row>
    <row r="112" spans="1:6" ht="15">
      <c r="A112" s="343"/>
      <c r="B112" s="344"/>
      <c r="C112" s="343" t="s">
        <v>19</v>
      </c>
      <c r="D112" s="504"/>
      <c r="E112" s="505"/>
      <c r="F112" s="503"/>
    </row>
    <row r="113" spans="1:6" ht="15">
      <c r="A113" s="343"/>
      <c r="B113" s="344"/>
      <c r="C113" s="343" t="s">
        <v>20</v>
      </c>
      <c r="D113" s="504" t="s">
        <v>551</v>
      </c>
      <c r="E113" s="502" t="s">
        <v>525</v>
      </c>
      <c r="F113" s="503"/>
    </row>
    <row r="114" spans="1:6" ht="15">
      <c r="A114" s="343"/>
      <c r="B114" s="344"/>
      <c r="C114" s="343" t="s">
        <v>22</v>
      </c>
      <c r="D114" s="504" t="s">
        <v>551</v>
      </c>
      <c r="E114" s="502" t="s">
        <v>525</v>
      </c>
      <c r="F114" s="503"/>
    </row>
    <row r="115" spans="1:6" ht="15">
      <c r="A115" s="343"/>
      <c r="B115" s="344"/>
      <c r="C115" s="343" t="s">
        <v>23</v>
      </c>
      <c r="D115" s="504"/>
      <c r="E115" s="505"/>
      <c r="F115" s="503"/>
    </row>
    <row r="116" spans="1:6" ht="15">
      <c r="A116" s="343"/>
      <c r="B116" s="344"/>
      <c r="C116" s="343" t="s">
        <v>24</v>
      </c>
      <c r="D116" s="504"/>
      <c r="E116" s="505"/>
      <c r="F116" s="503"/>
    </row>
    <row r="117" spans="1:6" ht="15">
      <c r="A117" s="343"/>
      <c r="B117" s="344"/>
      <c r="C117" s="343" t="s">
        <v>25</v>
      </c>
      <c r="D117" s="504"/>
      <c r="E117" s="505"/>
      <c r="F117" s="503"/>
    </row>
    <row r="118" spans="1:6" ht="15">
      <c r="A118" s="337"/>
      <c r="B118" s="338"/>
      <c r="C118" s="337"/>
      <c r="D118" s="506"/>
      <c r="E118" s="507"/>
      <c r="F118" s="508"/>
    </row>
    <row r="119" spans="1:6" ht="112.5">
      <c r="A119" s="343" t="s">
        <v>552</v>
      </c>
      <c r="B119" s="344" t="s">
        <v>553</v>
      </c>
      <c r="C119" s="343"/>
      <c r="D119" s="501" t="s">
        <v>554</v>
      </c>
      <c r="E119" s="502"/>
      <c r="F119" s="503"/>
    </row>
    <row r="120" spans="1:6" ht="15">
      <c r="A120" s="343"/>
      <c r="B120" s="344"/>
      <c r="C120" s="343" t="s">
        <v>19</v>
      </c>
      <c r="D120" s="504"/>
      <c r="E120" s="505"/>
      <c r="F120" s="503"/>
    </row>
    <row r="121" spans="1:6" ht="62.5">
      <c r="A121" s="343"/>
      <c r="B121" s="344"/>
      <c r="C121" s="343" t="s">
        <v>20</v>
      </c>
      <c r="D121" s="509" t="s">
        <v>555</v>
      </c>
      <c r="E121" s="502" t="s">
        <v>525</v>
      </c>
      <c r="F121" s="503"/>
    </row>
    <row r="122" spans="1:6" ht="37.5">
      <c r="A122" s="343"/>
      <c r="B122" s="344"/>
      <c r="C122" s="343" t="s">
        <v>22</v>
      </c>
      <c r="D122" s="504" t="s">
        <v>2464</v>
      </c>
      <c r="E122" s="502" t="s">
        <v>525</v>
      </c>
      <c r="F122" s="503"/>
    </row>
    <row r="123" spans="1:6" ht="15">
      <c r="A123" s="343"/>
      <c r="B123" s="344"/>
      <c r="C123" s="343" t="s">
        <v>23</v>
      </c>
      <c r="D123" s="504"/>
      <c r="E123" s="505"/>
      <c r="F123" s="503"/>
    </row>
    <row r="124" spans="1:6" ht="15">
      <c r="A124" s="343"/>
      <c r="B124" s="344"/>
      <c r="C124" s="343" t="s">
        <v>24</v>
      </c>
      <c r="D124" s="504"/>
      <c r="E124" s="505"/>
      <c r="F124" s="503"/>
    </row>
    <row r="125" spans="1:6" ht="15">
      <c r="A125" s="343"/>
      <c r="B125" s="344"/>
      <c r="C125" s="343" t="s">
        <v>25</v>
      </c>
      <c r="D125" s="504"/>
      <c r="E125" s="505"/>
      <c r="F125" s="503"/>
    </row>
    <row r="126" spans="1:6" ht="15">
      <c r="A126" s="337"/>
      <c r="B126" s="338"/>
      <c r="C126" s="337"/>
      <c r="D126" s="506"/>
      <c r="E126" s="507"/>
      <c r="F126" s="508"/>
    </row>
    <row r="127" spans="1:6" ht="75">
      <c r="A127" s="343" t="s">
        <v>556</v>
      </c>
      <c r="B127" s="344" t="s">
        <v>557</v>
      </c>
      <c r="C127" s="343"/>
      <c r="D127" s="501" t="s">
        <v>558</v>
      </c>
      <c r="E127" s="502"/>
      <c r="F127" s="503"/>
    </row>
    <row r="128" spans="1:6" ht="15">
      <c r="A128" s="343"/>
      <c r="B128" s="344"/>
      <c r="C128" s="343" t="s">
        <v>19</v>
      </c>
      <c r="D128" s="504"/>
      <c r="E128" s="505"/>
      <c r="F128" s="503"/>
    </row>
    <row r="129" spans="1:6" ht="15">
      <c r="A129" s="343"/>
      <c r="B129" s="344"/>
      <c r="C129" s="343" t="s">
        <v>20</v>
      </c>
      <c r="D129" s="504" t="s">
        <v>559</v>
      </c>
      <c r="E129" s="502" t="s">
        <v>525</v>
      </c>
      <c r="F129" s="503"/>
    </row>
    <row r="130" spans="1:6" ht="15">
      <c r="A130" s="343"/>
      <c r="B130" s="344"/>
      <c r="C130" s="343" t="s">
        <v>22</v>
      </c>
      <c r="D130" s="504" t="s">
        <v>559</v>
      </c>
      <c r="E130" s="502" t="s">
        <v>525</v>
      </c>
      <c r="F130" s="503"/>
    </row>
    <row r="131" spans="1:6" ht="15">
      <c r="A131" s="343"/>
      <c r="B131" s="344"/>
      <c r="C131" s="343" t="s">
        <v>23</v>
      </c>
      <c r="D131" s="504"/>
      <c r="E131" s="505"/>
      <c r="F131" s="503"/>
    </row>
    <row r="132" spans="1:6" ht="15">
      <c r="A132" s="343"/>
      <c r="B132" s="344"/>
      <c r="C132" s="343" t="s">
        <v>24</v>
      </c>
      <c r="D132" s="504"/>
      <c r="E132" s="505"/>
      <c r="F132" s="503"/>
    </row>
    <row r="133" spans="1:6" ht="15">
      <c r="A133" s="343"/>
      <c r="B133" s="344"/>
      <c r="C133" s="343" t="s">
        <v>25</v>
      </c>
      <c r="D133" s="504"/>
      <c r="E133" s="505"/>
      <c r="F133" s="503"/>
    </row>
    <row r="134" spans="1:6" ht="15">
      <c r="A134" s="337"/>
      <c r="B134" s="338"/>
      <c r="C134" s="337"/>
      <c r="D134" s="506"/>
      <c r="E134" s="507"/>
      <c r="F134" s="508"/>
    </row>
    <row r="135" spans="1:6" ht="75">
      <c r="A135" s="343" t="s">
        <v>560</v>
      </c>
      <c r="B135" s="344" t="s">
        <v>561</v>
      </c>
      <c r="C135" s="343"/>
      <c r="D135" s="501" t="s">
        <v>562</v>
      </c>
      <c r="E135" s="502"/>
      <c r="F135" s="503"/>
    </row>
    <row r="136" spans="1:6" ht="15">
      <c r="A136" s="343"/>
      <c r="B136" s="344"/>
      <c r="C136" s="343" t="s">
        <v>19</v>
      </c>
      <c r="D136" s="504"/>
      <c r="E136" s="505"/>
      <c r="F136" s="503"/>
    </row>
    <row r="137" spans="1:6" ht="25">
      <c r="A137" s="343"/>
      <c r="B137" s="344"/>
      <c r="C137" s="343" t="s">
        <v>20</v>
      </c>
      <c r="D137" s="504" t="s">
        <v>563</v>
      </c>
      <c r="E137" s="502" t="s">
        <v>525</v>
      </c>
      <c r="F137" s="503"/>
    </row>
    <row r="138" spans="1:6" ht="15">
      <c r="A138" s="343"/>
      <c r="B138" s="344"/>
      <c r="C138" s="343" t="s">
        <v>22</v>
      </c>
      <c r="D138" s="504" t="s">
        <v>2465</v>
      </c>
      <c r="E138" s="502" t="s">
        <v>525</v>
      </c>
      <c r="F138" s="503"/>
    </row>
    <row r="139" spans="1:6" ht="15">
      <c r="A139" s="343"/>
      <c r="B139" s="344"/>
      <c r="C139" s="343" t="s">
        <v>23</v>
      </c>
      <c r="D139" s="504"/>
      <c r="E139" s="505"/>
      <c r="F139" s="503"/>
    </row>
    <row r="140" spans="1:6" ht="15">
      <c r="A140" s="343"/>
      <c r="B140" s="344"/>
      <c r="C140" s="343" t="s">
        <v>24</v>
      </c>
      <c r="D140" s="504"/>
      <c r="E140" s="505"/>
      <c r="F140" s="503"/>
    </row>
    <row r="141" spans="1:6" ht="15">
      <c r="A141" s="343"/>
      <c r="B141" s="344"/>
      <c r="C141" s="343" t="s">
        <v>25</v>
      </c>
      <c r="D141" s="504"/>
      <c r="E141" s="505"/>
      <c r="F141" s="503"/>
    </row>
    <row r="142" spans="1:6" ht="15">
      <c r="A142" s="337"/>
      <c r="B142" s="338"/>
      <c r="C142" s="337"/>
      <c r="D142" s="506"/>
      <c r="E142" s="507"/>
      <c r="F142" s="508"/>
    </row>
    <row r="143" spans="1:6" ht="100">
      <c r="A143" s="343" t="s">
        <v>564</v>
      </c>
      <c r="B143" s="344" t="s">
        <v>565</v>
      </c>
      <c r="C143" s="343"/>
      <c r="D143" s="501" t="s">
        <v>566</v>
      </c>
      <c r="E143" s="502"/>
      <c r="F143" s="503"/>
    </row>
    <row r="144" spans="1:6" ht="15">
      <c r="A144" s="343"/>
      <c r="B144" s="344"/>
      <c r="C144" s="343" t="s">
        <v>19</v>
      </c>
      <c r="D144" s="504"/>
      <c r="E144" s="505"/>
      <c r="F144" s="503"/>
    </row>
    <row r="145" spans="1:6" ht="15">
      <c r="A145" s="343"/>
      <c r="B145" s="344"/>
      <c r="C145" s="343" t="s">
        <v>20</v>
      </c>
      <c r="D145" s="504" t="s">
        <v>559</v>
      </c>
      <c r="E145" s="502" t="s">
        <v>525</v>
      </c>
      <c r="F145" s="503"/>
    </row>
    <row r="146" spans="1:6" ht="15">
      <c r="A146" s="343"/>
      <c r="B146" s="344"/>
      <c r="C146" s="343" t="s">
        <v>22</v>
      </c>
      <c r="D146" s="504" t="s">
        <v>559</v>
      </c>
      <c r="E146" s="502" t="s">
        <v>525</v>
      </c>
      <c r="F146" s="503"/>
    </row>
    <row r="147" spans="1:6" ht="15">
      <c r="A147" s="343"/>
      <c r="B147" s="344"/>
      <c r="C147" s="343" t="s">
        <v>23</v>
      </c>
      <c r="D147" s="504"/>
      <c r="E147" s="505"/>
      <c r="F147" s="503"/>
    </row>
    <row r="148" spans="1:6" ht="15">
      <c r="A148" s="343"/>
      <c r="B148" s="344"/>
      <c r="C148" s="343" t="s">
        <v>24</v>
      </c>
      <c r="D148" s="504"/>
      <c r="E148" s="505"/>
      <c r="F148" s="503"/>
    </row>
    <row r="149" spans="1:6" ht="15">
      <c r="A149" s="343"/>
      <c r="B149" s="344"/>
      <c r="C149" s="343" t="s">
        <v>25</v>
      </c>
      <c r="D149" s="504"/>
      <c r="E149" s="505"/>
      <c r="F149" s="503"/>
    </row>
    <row r="150" spans="1:6" ht="15">
      <c r="A150" s="337"/>
      <c r="B150" s="338"/>
      <c r="C150" s="337"/>
      <c r="D150" s="506"/>
      <c r="E150" s="507"/>
      <c r="F150" s="508"/>
    </row>
    <row r="151" spans="1:6" ht="62.5">
      <c r="A151" s="343" t="s">
        <v>567</v>
      </c>
      <c r="B151" s="344" t="s">
        <v>568</v>
      </c>
      <c r="C151" s="343"/>
      <c r="D151" s="501" t="s">
        <v>569</v>
      </c>
      <c r="E151" s="502"/>
      <c r="F151" s="503"/>
    </row>
    <row r="152" spans="1:6" ht="15">
      <c r="A152" s="343"/>
      <c r="B152" s="344"/>
      <c r="C152" s="343" t="s">
        <v>19</v>
      </c>
      <c r="D152" s="510"/>
      <c r="E152" s="505"/>
      <c r="F152" s="503"/>
    </row>
    <row r="153" spans="1:6" ht="50.5">
      <c r="A153" s="343"/>
      <c r="B153" s="344"/>
      <c r="C153" s="343" t="s">
        <v>20</v>
      </c>
      <c r="D153" s="419" t="s">
        <v>570</v>
      </c>
      <c r="E153" s="511" t="s">
        <v>525</v>
      </c>
      <c r="F153" s="503"/>
    </row>
    <row r="154" spans="1:6" ht="25">
      <c r="A154" s="343"/>
      <c r="B154" s="344"/>
      <c r="C154" s="343" t="s">
        <v>22</v>
      </c>
      <c r="D154" s="512" t="s">
        <v>2466</v>
      </c>
      <c r="E154" s="502" t="s">
        <v>525</v>
      </c>
      <c r="F154" s="503"/>
    </row>
    <row r="155" spans="1:6" ht="15">
      <c r="A155" s="343"/>
      <c r="B155" s="344"/>
      <c r="C155" s="343" t="s">
        <v>23</v>
      </c>
      <c r="D155" s="504"/>
      <c r="E155" s="505"/>
      <c r="F155" s="503"/>
    </row>
    <row r="156" spans="1:6" ht="15">
      <c r="A156" s="343"/>
      <c r="B156" s="344"/>
      <c r="C156" s="343" t="s">
        <v>24</v>
      </c>
      <c r="D156" s="504"/>
      <c r="E156" s="505"/>
      <c r="F156" s="503"/>
    </row>
    <row r="157" spans="1:6" ht="15">
      <c r="A157" s="343"/>
      <c r="B157" s="344"/>
      <c r="C157" s="343" t="s">
        <v>25</v>
      </c>
      <c r="D157" s="504"/>
      <c r="E157" s="505"/>
      <c r="F157" s="503"/>
    </row>
    <row r="158" spans="1:6" ht="15">
      <c r="A158" s="337"/>
      <c r="B158" s="338"/>
      <c r="C158" s="337"/>
      <c r="D158" s="506"/>
      <c r="E158" s="507"/>
      <c r="F158" s="508"/>
    </row>
    <row r="159" spans="1:6" ht="15">
      <c r="A159" s="340">
        <v>1.2</v>
      </c>
      <c r="B159" s="336"/>
      <c r="C159" s="340"/>
      <c r="D159" s="513" t="s">
        <v>571</v>
      </c>
      <c r="E159" s="514"/>
      <c r="F159" s="515"/>
    </row>
    <row r="160" spans="1:6" ht="125">
      <c r="A160" s="343" t="s">
        <v>55</v>
      </c>
      <c r="B160" s="344" t="s">
        <v>157</v>
      </c>
      <c r="C160" s="343"/>
      <c r="D160" s="501" t="s">
        <v>572</v>
      </c>
      <c r="E160" s="502"/>
      <c r="F160" s="503"/>
    </row>
    <row r="161" spans="1:6" ht="15">
      <c r="A161" s="343"/>
      <c r="B161" s="344"/>
      <c r="C161" s="343" t="s">
        <v>19</v>
      </c>
      <c r="D161" s="504"/>
      <c r="E161" s="505"/>
      <c r="F161" s="503"/>
    </row>
    <row r="162" spans="1:6" ht="25">
      <c r="A162" s="343"/>
      <c r="B162" s="344"/>
      <c r="C162" s="343" t="s">
        <v>20</v>
      </c>
      <c r="D162" s="504" t="s">
        <v>573</v>
      </c>
      <c r="E162" s="502" t="s">
        <v>525</v>
      </c>
      <c r="F162" s="503"/>
    </row>
    <row r="163" spans="1:6" ht="87.5">
      <c r="A163" s="343"/>
      <c r="B163" s="344"/>
      <c r="C163" s="343" t="s">
        <v>22</v>
      </c>
      <c r="D163" s="504" t="s">
        <v>2467</v>
      </c>
      <c r="E163" s="502" t="s">
        <v>525</v>
      </c>
      <c r="F163" s="503"/>
    </row>
    <row r="164" spans="1:6" ht="15">
      <c r="A164" s="343"/>
      <c r="B164" s="344"/>
      <c r="C164" s="343" t="s">
        <v>23</v>
      </c>
      <c r="D164" s="504"/>
      <c r="E164" s="505"/>
      <c r="F164" s="503"/>
    </row>
    <row r="165" spans="1:6" ht="15">
      <c r="A165" s="343"/>
      <c r="B165" s="344"/>
      <c r="C165" s="343" t="s">
        <v>24</v>
      </c>
      <c r="D165" s="504"/>
      <c r="E165" s="505"/>
      <c r="F165" s="503"/>
    </row>
    <row r="166" spans="1:6" ht="15">
      <c r="A166" s="343"/>
      <c r="B166" s="344"/>
      <c r="C166" s="343" t="s">
        <v>25</v>
      </c>
      <c r="D166" s="504"/>
      <c r="E166" s="505"/>
      <c r="F166" s="503"/>
    </row>
    <row r="167" spans="1:6" ht="15">
      <c r="A167" s="337"/>
      <c r="B167" s="338"/>
      <c r="C167" s="337"/>
      <c r="D167" s="506"/>
      <c r="E167" s="507"/>
      <c r="F167" s="508"/>
    </row>
    <row r="168" spans="1:6" ht="15">
      <c r="A168" s="340">
        <v>1.3</v>
      </c>
      <c r="B168" s="336"/>
      <c r="C168" s="340"/>
      <c r="D168" s="513" t="s">
        <v>574</v>
      </c>
      <c r="E168" s="514"/>
      <c r="F168" s="515"/>
    </row>
    <row r="169" spans="1:6" ht="75">
      <c r="A169" s="343" t="s">
        <v>97</v>
      </c>
      <c r="B169" s="344" t="s">
        <v>575</v>
      </c>
      <c r="C169" s="343"/>
      <c r="D169" s="501" t="s">
        <v>576</v>
      </c>
      <c r="E169" s="502"/>
      <c r="F169" s="503"/>
    </row>
    <row r="170" spans="1:6" ht="15">
      <c r="A170" s="343"/>
      <c r="B170" s="344"/>
      <c r="C170" s="343" t="s">
        <v>19</v>
      </c>
      <c r="D170" s="504"/>
      <c r="E170" s="505"/>
      <c r="F170" s="503"/>
    </row>
    <row r="171" spans="1:6" ht="15">
      <c r="A171" s="343"/>
      <c r="B171" s="344"/>
      <c r="C171" s="343" t="s">
        <v>20</v>
      </c>
      <c r="D171" s="504" t="s">
        <v>577</v>
      </c>
      <c r="E171" s="502" t="s">
        <v>525</v>
      </c>
      <c r="F171" s="503"/>
    </row>
    <row r="172" spans="1:6" ht="15">
      <c r="A172" s="343"/>
      <c r="B172" s="344"/>
      <c r="C172" s="343" t="s">
        <v>22</v>
      </c>
      <c r="D172" s="504" t="s">
        <v>577</v>
      </c>
      <c r="E172" s="502" t="s">
        <v>525</v>
      </c>
      <c r="F172" s="503"/>
    </row>
    <row r="173" spans="1:6" ht="15">
      <c r="A173" s="343"/>
      <c r="B173" s="344"/>
      <c r="C173" s="343" t="s">
        <v>23</v>
      </c>
      <c r="D173" s="504"/>
      <c r="E173" s="505"/>
      <c r="F173" s="503"/>
    </row>
    <row r="174" spans="1:6" ht="15">
      <c r="A174" s="343"/>
      <c r="B174" s="344"/>
      <c r="C174" s="343" t="s">
        <v>24</v>
      </c>
      <c r="D174" s="504"/>
      <c r="E174" s="505"/>
      <c r="F174" s="503"/>
    </row>
    <row r="175" spans="1:6" ht="15">
      <c r="A175" s="343"/>
      <c r="B175" s="344"/>
      <c r="C175" s="343" t="s">
        <v>25</v>
      </c>
      <c r="D175" s="504"/>
      <c r="E175" s="505"/>
      <c r="F175" s="503"/>
    </row>
    <row r="176" spans="1:6" ht="15">
      <c r="A176" s="337"/>
      <c r="B176" s="338"/>
      <c r="C176" s="337"/>
      <c r="D176" s="506"/>
      <c r="E176" s="507"/>
      <c r="F176" s="508"/>
    </row>
    <row r="177" spans="1:6" ht="15">
      <c r="A177" s="340">
        <v>2</v>
      </c>
      <c r="B177" s="336"/>
      <c r="C177" s="340"/>
      <c r="D177" s="513" t="s">
        <v>517</v>
      </c>
      <c r="E177" s="514"/>
      <c r="F177" s="516"/>
    </row>
    <row r="178" spans="1:6" ht="25">
      <c r="A178" s="340">
        <v>2.1</v>
      </c>
      <c r="B178" s="336"/>
      <c r="C178" s="340"/>
      <c r="D178" s="513" t="s">
        <v>578</v>
      </c>
      <c r="E178" s="514"/>
      <c r="F178" s="515"/>
    </row>
    <row r="179" spans="1:6" ht="87.5">
      <c r="A179" s="343" t="s">
        <v>579</v>
      </c>
      <c r="B179" s="344" t="s">
        <v>580</v>
      </c>
      <c r="C179" s="343"/>
      <c r="D179" s="501" t="s">
        <v>581</v>
      </c>
      <c r="E179" s="502"/>
      <c r="F179" s="503"/>
    </row>
    <row r="180" spans="1:6" ht="15">
      <c r="A180" s="343"/>
      <c r="B180" s="344"/>
      <c r="C180" s="343" t="s">
        <v>19</v>
      </c>
      <c r="D180" s="504"/>
      <c r="E180" s="505"/>
      <c r="F180" s="503"/>
    </row>
    <row r="181" spans="1:6" ht="25">
      <c r="A181" s="343"/>
      <c r="B181" s="344"/>
      <c r="C181" s="343" t="s">
        <v>20</v>
      </c>
      <c r="D181" s="504" t="s">
        <v>582</v>
      </c>
      <c r="E181" s="502" t="s">
        <v>525</v>
      </c>
      <c r="F181" s="503"/>
    </row>
    <row r="182" spans="1:6" ht="15">
      <c r="A182" s="343"/>
      <c r="B182" s="344"/>
      <c r="C182" s="343" t="s">
        <v>22</v>
      </c>
      <c r="D182" s="504"/>
      <c r="E182" s="502"/>
      <c r="F182" s="503"/>
    </row>
    <row r="183" spans="1:6" ht="15">
      <c r="A183" s="343"/>
      <c r="B183" s="344"/>
      <c r="C183" s="343" t="s">
        <v>23</v>
      </c>
      <c r="D183" s="504"/>
      <c r="E183" s="505"/>
      <c r="F183" s="503"/>
    </row>
    <row r="184" spans="1:6" ht="15">
      <c r="A184" s="343"/>
      <c r="B184" s="344"/>
      <c r="C184" s="343" t="s">
        <v>24</v>
      </c>
      <c r="D184" s="504"/>
      <c r="E184" s="505"/>
      <c r="F184" s="503"/>
    </row>
    <row r="185" spans="1:6" ht="15">
      <c r="A185" s="343"/>
      <c r="B185" s="344"/>
      <c r="C185" s="343" t="s">
        <v>25</v>
      </c>
      <c r="D185" s="504"/>
      <c r="E185" s="505"/>
      <c r="F185" s="503"/>
    </row>
    <row r="186" spans="1:6" ht="15">
      <c r="A186" s="337"/>
      <c r="B186" s="338"/>
      <c r="C186" s="337"/>
      <c r="D186" s="506"/>
      <c r="E186" s="507"/>
      <c r="F186" s="508"/>
    </row>
    <row r="187" spans="1:6" ht="87.5">
      <c r="A187" s="343" t="s">
        <v>583</v>
      </c>
      <c r="B187" s="344" t="s">
        <v>584</v>
      </c>
      <c r="C187" s="343"/>
      <c r="D187" s="501" t="s">
        <v>585</v>
      </c>
      <c r="E187" s="502"/>
      <c r="F187" s="503"/>
    </row>
    <row r="188" spans="1:6" ht="15">
      <c r="A188" s="343"/>
      <c r="B188" s="344"/>
      <c r="C188" s="343" t="s">
        <v>19</v>
      </c>
      <c r="D188" s="504"/>
      <c r="E188" s="505"/>
      <c r="F188" s="503"/>
    </row>
    <row r="189" spans="1:6" ht="37.5">
      <c r="A189" s="343"/>
      <c r="B189" s="344"/>
      <c r="C189" s="343" t="s">
        <v>20</v>
      </c>
      <c r="D189" s="504" t="s">
        <v>586</v>
      </c>
      <c r="E189" s="502" t="s">
        <v>525</v>
      </c>
      <c r="F189" s="503"/>
    </row>
    <row r="190" spans="1:6" ht="15">
      <c r="A190" s="343"/>
      <c r="B190" s="344"/>
      <c r="C190" s="343" t="s">
        <v>22</v>
      </c>
      <c r="D190" s="504"/>
      <c r="E190" s="502"/>
      <c r="F190" s="503"/>
    </row>
    <row r="191" spans="1:6" ht="15">
      <c r="A191" s="343"/>
      <c r="B191" s="344"/>
      <c r="C191" s="343" t="s">
        <v>23</v>
      </c>
      <c r="D191" s="504"/>
      <c r="E191" s="505"/>
      <c r="F191" s="503"/>
    </row>
    <row r="192" spans="1:6" ht="15">
      <c r="A192" s="343"/>
      <c r="B192" s="344"/>
      <c r="C192" s="343" t="s">
        <v>24</v>
      </c>
      <c r="D192" s="504"/>
      <c r="E192" s="505"/>
      <c r="F192" s="503"/>
    </row>
    <row r="193" spans="1:6" ht="15">
      <c r="A193" s="343"/>
      <c r="B193" s="344"/>
      <c r="C193" s="343" t="s">
        <v>25</v>
      </c>
      <c r="D193" s="504"/>
      <c r="E193" s="505"/>
      <c r="F193" s="503"/>
    </row>
    <row r="194" spans="1:6" ht="15">
      <c r="A194" s="337"/>
      <c r="B194" s="338"/>
      <c r="C194" s="337"/>
      <c r="D194" s="506"/>
      <c r="E194" s="507"/>
      <c r="F194" s="508"/>
    </row>
    <row r="195" spans="1:6" ht="87.5">
      <c r="A195" s="343" t="s">
        <v>587</v>
      </c>
      <c r="B195" s="344" t="s">
        <v>388</v>
      </c>
      <c r="C195" s="343"/>
      <c r="D195" s="501" t="s">
        <v>588</v>
      </c>
      <c r="E195" s="502"/>
      <c r="F195" s="503"/>
    </row>
    <row r="196" spans="1:6" ht="15">
      <c r="A196" s="343"/>
      <c r="B196" s="344"/>
      <c r="C196" s="343" t="s">
        <v>19</v>
      </c>
      <c r="D196" s="504"/>
      <c r="E196" s="505"/>
      <c r="F196" s="503"/>
    </row>
    <row r="197" spans="1:6" ht="25">
      <c r="A197" s="343"/>
      <c r="B197" s="344"/>
      <c r="C197" s="343" t="s">
        <v>20</v>
      </c>
      <c r="D197" s="504" t="s">
        <v>589</v>
      </c>
      <c r="E197" s="502" t="s">
        <v>525</v>
      </c>
      <c r="F197" s="503"/>
    </row>
    <row r="198" spans="1:6" ht="15">
      <c r="A198" s="343"/>
      <c r="B198" s="344"/>
      <c r="C198" s="343" t="s">
        <v>22</v>
      </c>
      <c r="D198" s="504"/>
      <c r="E198" s="502"/>
      <c r="F198" s="503"/>
    </row>
    <row r="199" spans="1:6" ht="15">
      <c r="A199" s="343"/>
      <c r="B199" s="344"/>
      <c r="C199" s="343" t="s">
        <v>23</v>
      </c>
      <c r="D199" s="504"/>
      <c r="E199" s="505"/>
      <c r="F199" s="503"/>
    </row>
    <row r="200" spans="1:6" ht="15">
      <c r="A200" s="343"/>
      <c r="B200" s="344"/>
      <c r="C200" s="343" t="s">
        <v>24</v>
      </c>
      <c r="D200" s="504"/>
      <c r="E200" s="505"/>
      <c r="F200" s="503"/>
    </row>
    <row r="201" spans="1:6" ht="15">
      <c r="A201" s="343"/>
      <c r="B201" s="344"/>
      <c r="C201" s="343" t="s">
        <v>25</v>
      </c>
      <c r="D201" s="504"/>
      <c r="E201" s="505"/>
      <c r="F201" s="503"/>
    </row>
    <row r="202" spans="1:6" ht="15">
      <c r="A202" s="337"/>
      <c r="B202" s="338"/>
      <c r="C202" s="337"/>
      <c r="D202" s="506"/>
      <c r="E202" s="507"/>
      <c r="F202" s="508"/>
    </row>
    <row r="203" spans="1:6" ht="100">
      <c r="A203" s="343" t="s">
        <v>590</v>
      </c>
      <c r="B203" s="344" t="s">
        <v>409</v>
      </c>
      <c r="C203" s="343"/>
      <c r="D203" s="501" t="s">
        <v>591</v>
      </c>
      <c r="E203" s="502"/>
      <c r="F203" s="503"/>
    </row>
    <row r="204" spans="1:6" ht="15">
      <c r="A204" s="343"/>
      <c r="B204" s="344"/>
      <c r="C204" s="343" t="s">
        <v>19</v>
      </c>
      <c r="D204" s="504"/>
      <c r="E204" s="505"/>
      <c r="F204" s="503"/>
    </row>
    <row r="205" spans="1:6" ht="87.5">
      <c r="A205" s="343"/>
      <c r="B205" s="344"/>
      <c r="C205" s="343" t="s">
        <v>20</v>
      </c>
      <c r="D205" s="504" t="s">
        <v>592</v>
      </c>
      <c r="E205" s="502" t="s">
        <v>525</v>
      </c>
      <c r="F205" s="503"/>
    </row>
    <row r="206" spans="1:6" ht="15">
      <c r="A206" s="343"/>
      <c r="B206" s="344"/>
      <c r="C206" s="343" t="s">
        <v>22</v>
      </c>
      <c r="D206" s="504"/>
      <c r="E206" s="502"/>
      <c r="F206" s="503"/>
    </row>
    <row r="207" spans="1:6" ht="15">
      <c r="A207" s="343"/>
      <c r="B207" s="344"/>
      <c r="C207" s="343" t="s">
        <v>23</v>
      </c>
      <c r="D207" s="504"/>
      <c r="E207" s="505"/>
      <c r="F207" s="503"/>
    </row>
    <row r="208" spans="1:6" ht="15">
      <c r="A208" s="343"/>
      <c r="B208" s="344"/>
      <c r="C208" s="343" t="s">
        <v>24</v>
      </c>
      <c r="D208" s="504"/>
      <c r="E208" s="505"/>
      <c r="F208" s="503"/>
    </row>
    <row r="209" spans="1:6" ht="15">
      <c r="A209" s="343"/>
      <c r="B209" s="344"/>
      <c r="C209" s="343" t="s">
        <v>25</v>
      </c>
      <c r="D209" s="504"/>
      <c r="E209" s="505"/>
      <c r="F209" s="503"/>
    </row>
    <row r="210" spans="1:6" ht="15">
      <c r="A210" s="337"/>
      <c r="B210" s="338"/>
      <c r="C210" s="337"/>
      <c r="D210" s="506"/>
      <c r="E210" s="507"/>
      <c r="F210" s="508"/>
    </row>
    <row r="211" spans="1:6" ht="100">
      <c r="A211" s="343" t="s">
        <v>593</v>
      </c>
      <c r="B211" s="344" t="s">
        <v>594</v>
      </c>
      <c r="C211" s="343"/>
      <c r="D211" s="501" t="s">
        <v>595</v>
      </c>
      <c r="E211" s="502"/>
      <c r="F211" s="503"/>
    </row>
    <row r="212" spans="1:6" ht="15">
      <c r="A212" s="343"/>
      <c r="B212" s="344"/>
      <c r="C212" s="343" t="s">
        <v>19</v>
      </c>
      <c r="D212" s="504"/>
      <c r="E212" s="505"/>
      <c r="F212" s="503"/>
    </row>
    <row r="213" spans="1:6" ht="15">
      <c r="A213" s="343"/>
      <c r="B213" s="344"/>
      <c r="C213" s="343" t="s">
        <v>20</v>
      </c>
      <c r="D213" s="504" t="s">
        <v>596</v>
      </c>
      <c r="E213" s="502" t="s">
        <v>525</v>
      </c>
      <c r="F213" s="503"/>
    </row>
    <row r="214" spans="1:6" ht="15">
      <c r="A214" s="343"/>
      <c r="B214" s="344"/>
      <c r="C214" s="343" t="s">
        <v>22</v>
      </c>
      <c r="D214" s="504"/>
      <c r="E214" s="502"/>
      <c r="F214" s="503"/>
    </row>
    <row r="215" spans="1:6" ht="15">
      <c r="A215" s="343"/>
      <c r="B215" s="344"/>
      <c r="C215" s="343" t="s">
        <v>23</v>
      </c>
      <c r="D215" s="504"/>
      <c r="E215" s="505"/>
      <c r="F215" s="503"/>
    </row>
    <row r="216" spans="1:6" ht="15">
      <c r="A216" s="343"/>
      <c r="B216" s="344"/>
      <c r="C216" s="343" t="s">
        <v>24</v>
      </c>
      <c r="D216" s="504"/>
      <c r="E216" s="505"/>
      <c r="F216" s="503"/>
    </row>
    <row r="217" spans="1:6" ht="15">
      <c r="A217" s="343"/>
      <c r="B217" s="344"/>
      <c r="C217" s="343" t="s">
        <v>25</v>
      </c>
      <c r="D217" s="504"/>
      <c r="E217" s="505"/>
      <c r="F217" s="503"/>
    </row>
    <row r="218" spans="1:6" ht="15">
      <c r="A218" s="337"/>
      <c r="B218" s="338"/>
      <c r="C218" s="337"/>
      <c r="D218" s="506"/>
      <c r="E218" s="507"/>
      <c r="F218" s="508"/>
    </row>
    <row r="219" spans="1:6" ht="25">
      <c r="A219" s="340">
        <v>2.2000000000000002</v>
      </c>
      <c r="B219" s="336"/>
      <c r="C219" s="340"/>
      <c r="D219" s="513" t="s">
        <v>597</v>
      </c>
      <c r="E219" s="514"/>
      <c r="F219" s="515"/>
    </row>
    <row r="220" spans="1:6" ht="100">
      <c r="A220" s="343" t="s">
        <v>598</v>
      </c>
      <c r="B220" s="344" t="s">
        <v>599</v>
      </c>
      <c r="C220" s="343"/>
      <c r="D220" s="501" t="s">
        <v>600</v>
      </c>
      <c r="E220" s="502"/>
      <c r="F220" s="503"/>
    </row>
    <row r="221" spans="1:6" ht="15">
      <c r="A221" s="343"/>
      <c r="B221" s="344"/>
      <c r="C221" s="343" t="s">
        <v>19</v>
      </c>
      <c r="D221" s="504"/>
      <c r="E221" s="505"/>
      <c r="F221" s="503"/>
    </row>
    <row r="222" spans="1:6" ht="25">
      <c r="A222" s="343"/>
      <c r="B222" s="344"/>
      <c r="C222" s="343" t="s">
        <v>20</v>
      </c>
      <c r="D222" s="504" t="s">
        <v>601</v>
      </c>
      <c r="E222" s="502" t="s">
        <v>525</v>
      </c>
      <c r="F222" s="503"/>
    </row>
    <row r="223" spans="1:6" ht="15">
      <c r="A223" s="343"/>
      <c r="B223" s="344"/>
      <c r="C223" s="343" t="s">
        <v>22</v>
      </c>
      <c r="D223" s="504"/>
      <c r="E223" s="502"/>
      <c r="F223" s="503"/>
    </row>
    <row r="224" spans="1:6" ht="15">
      <c r="A224" s="343"/>
      <c r="B224" s="344"/>
      <c r="C224" s="343" t="s">
        <v>23</v>
      </c>
      <c r="D224" s="504"/>
      <c r="E224" s="505"/>
      <c r="F224" s="503"/>
    </row>
    <row r="225" spans="1:6" ht="15">
      <c r="A225" s="343"/>
      <c r="B225" s="344"/>
      <c r="C225" s="343" t="s">
        <v>24</v>
      </c>
      <c r="D225" s="504"/>
      <c r="E225" s="505"/>
      <c r="F225" s="503"/>
    </row>
    <row r="226" spans="1:6" ht="15">
      <c r="A226" s="343"/>
      <c r="B226" s="344"/>
      <c r="C226" s="343" t="s">
        <v>25</v>
      </c>
      <c r="D226" s="504"/>
      <c r="E226" s="505"/>
      <c r="F226" s="503"/>
    </row>
    <row r="227" spans="1:6" ht="15">
      <c r="A227" s="337"/>
      <c r="B227" s="338"/>
      <c r="C227" s="337"/>
      <c r="D227" s="506"/>
      <c r="E227" s="507"/>
      <c r="F227" s="508"/>
    </row>
    <row r="228" spans="1:6" ht="87.5">
      <c r="A228" s="343" t="s">
        <v>602</v>
      </c>
      <c r="B228" s="344" t="s">
        <v>603</v>
      </c>
      <c r="C228" s="343"/>
      <c r="D228" s="501" t="s">
        <v>604</v>
      </c>
      <c r="E228" s="502"/>
      <c r="F228" s="503"/>
    </row>
    <row r="229" spans="1:6" ht="15">
      <c r="A229" s="343"/>
      <c r="B229" s="344"/>
      <c r="C229" s="343" t="s">
        <v>19</v>
      </c>
      <c r="D229" s="504"/>
      <c r="E229" s="505"/>
      <c r="F229" s="503"/>
    </row>
    <row r="230" spans="1:6" ht="25">
      <c r="A230" s="343"/>
      <c r="B230" s="344"/>
      <c r="C230" s="343" t="s">
        <v>20</v>
      </c>
      <c r="D230" s="504" t="s">
        <v>605</v>
      </c>
      <c r="E230" s="502" t="s">
        <v>525</v>
      </c>
      <c r="F230" s="503"/>
    </row>
    <row r="231" spans="1:6" ht="15">
      <c r="A231" s="343"/>
      <c r="B231" s="344"/>
      <c r="C231" s="343" t="s">
        <v>22</v>
      </c>
      <c r="D231" s="504"/>
      <c r="E231" s="502"/>
      <c r="F231" s="503"/>
    </row>
    <row r="232" spans="1:6" ht="15">
      <c r="A232" s="343"/>
      <c r="B232" s="344"/>
      <c r="C232" s="343" t="s">
        <v>23</v>
      </c>
      <c r="D232" s="504"/>
      <c r="E232" s="505"/>
      <c r="F232" s="503"/>
    </row>
    <row r="233" spans="1:6" ht="15">
      <c r="A233" s="343"/>
      <c r="B233" s="344"/>
      <c r="C233" s="343" t="s">
        <v>24</v>
      </c>
      <c r="D233" s="504"/>
      <c r="E233" s="505"/>
      <c r="F233" s="503"/>
    </row>
    <row r="234" spans="1:6" ht="15">
      <c r="A234" s="343"/>
      <c r="B234" s="344"/>
      <c r="C234" s="343" t="s">
        <v>25</v>
      </c>
      <c r="D234" s="504"/>
      <c r="E234" s="505"/>
      <c r="F234" s="503"/>
    </row>
    <row r="235" spans="1:6" ht="15">
      <c r="A235" s="337"/>
      <c r="B235" s="338"/>
      <c r="C235" s="337"/>
      <c r="D235" s="506"/>
      <c r="E235" s="507"/>
      <c r="F235" s="508"/>
    </row>
    <row r="236" spans="1:6" ht="87.5">
      <c r="A236" s="343" t="s">
        <v>606</v>
      </c>
      <c r="B236" s="344" t="s">
        <v>607</v>
      </c>
      <c r="C236" s="343"/>
      <c r="D236" s="501" t="s">
        <v>608</v>
      </c>
      <c r="E236" s="502"/>
      <c r="F236" s="503"/>
    </row>
    <row r="237" spans="1:6" ht="15">
      <c r="A237" s="343"/>
      <c r="B237" s="344"/>
      <c r="C237" s="343" t="s">
        <v>19</v>
      </c>
      <c r="D237" s="504"/>
      <c r="E237" s="505"/>
      <c r="F237" s="503"/>
    </row>
    <row r="238" spans="1:6" ht="25">
      <c r="A238" s="343"/>
      <c r="B238" s="344"/>
      <c r="C238" s="343" t="s">
        <v>20</v>
      </c>
      <c r="D238" s="504" t="s">
        <v>609</v>
      </c>
      <c r="E238" s="502" t="s">
        <v>525</v>
      </c>
      <c r="F238" s="503"/>
    </row>
    <row r="239" spans="1:6" ht="15">
      <c r="A239" s="343"/>
      <c r="B239" s="344"/>
      <c r="C239" s="343" t="s">
        <v>22</v>
      </c>
      <c r="D239" s="504"/>
      <c r="E239" s="502"/>
      <c r="F239" s="503"/>
    </row>
    <row r="240" spans="1:6" ht="15">
      <c r="A240" s="343"/>
      <c r="B240" s="344"/>
      <c r="C240" s="343" t="s">
        <v>23</v>
      </c>
      <c r="D240" s="504"/>
      <c r="E240" s="505"/>
      <c r="F240" s="503"/>
    </row>
    <row r="241" spans="1:13" ht="15">
      <c r="A241" s="343"/>
      <c r="B241" s="344"/>
      <c r="C241" s="343" t="s">
        <v>24</v>
      </c>
      <c r="D241" s="504"/>
      <c r="E241" s="505"/>
      <c r="F241" s="503"/>
    </row>
    <row r="242" spans="1:13" ht="15">
      <c r="A242" s="343"/>
      <c r="B242" s="344"/>
      <c r="C242" s="343" t="s">
        <v>25</v>
      </c>
      <c r="D242" s="504"/>
      <c r="E242" s="505"/>
      <c r="F242" s="503"/>
    </row>
    <row r="243" spans="1:13" ht="15">
      <c r="A243" s="337"/>
      <c r="B243" s="338"/>
      <c r="C243" s="337"/>
      <c r="D243" s="506"/>
      <c r="E243" s="507"/>
      <c r="F243" s="508"/>
    </row>
    <row r="244" spans="1:13" ht="62.5">
      <c r="A244" s="343" t="s">
        <v>610</v>
      </c>
      <c r="B244" s="344" t="s">
        <v>611</v>
      </c>
      <c r="C244" s="343"/>
      <c r="D244" s="501" t="s">
        <v>612</v>
      </c>
      <c r="E244" s="502"/>
      <c r="F244" s="503"/>
    </row>
    <row r="245" spans="1:13" ht="15">
      <c r="A245" s="343"/>
      <c r="B245" s="344"/>
      <c r="C245" s="343" t="s">
        <v>19</v>
      </c>
      <c r="D245" s="504"/>
      <c r="E245" s="505"/>
      <c r="F245" s="503"/>
    </row>
    <row r="246" spans="1:13" ht="37.5">
      <c r="A246" s="343"/>
      <c r="B246" s="344"/>
      <c r="C246" s="343" t="s">
        <v>20</v>
      </c>
      <c r="D246" s="504" t="s">
        <v>613</v>
      </c>
      <c r="E246" s="502" t="s">
        <v>525</v>
      </c>
      <c r="F246" s="503"/>
    </row>
    <row r="247" spans="1:13" ht="15">
      <c r="A247" s="343"/>
      <c r="B247" s="344"/>
      <c r="C247" s="343" t="s">
        <v>22</v>
      </c>
      <c r="D247" s="504"/>
      <c r="E247" s="502"/>
      <c r="F247" s="503"/>
    </row>
    <row r="248" spans="1:13" ht="15">
      <c r="A248" s="343"/>
      <c r="B248" s="344"/>
      <c r="C248" s="343" t="s">
        <v>23</v>
      </c>
      <c r="D248" s="504"/>
      <c r="E248" s="505"/>
      <c r="F248" s="503"/>
    </row>
    <row r="249" spans="1:13" ht="15">
      <c r="A249" s="343"/>
      <c r="B249" s="344"/>
      <c r="C249" s="343" t="s">
        <v>24</v>
      </c>
      <c r="D249" s="504"/>
      <c r="E249" s="505"/>
      <c r="F249" s="503"/>
    </row>
    <row r="250" spans="1:13" ht="15">
      <c r="A250" s="343"/>
      <c r="B250" s="344"/>
      <c r="C250" s="343" t="s">
        <v>25</v>
      </c>
      <c r="D250" s="504"/>
      <c r="E250" s="505"/>
      <c r="F250" s="503"/>
    </row>
    <row r="251" spans="1:13" ht="15">
      <c r="A251" s="337"/>
      <c r="B251" s="338"/>
      <c r="C251" s="337"/>
      <c r="D251" s="506"/>
      <c r="E251" s="507"/>
      <c r="F251" s="508"/>
    </row>
    <row r="252" spans="1:13" ht="87.5">
      <c r="A252" s="343" t="s">
        <v>614</v>
      </c>
      <c r="B252" s="344" t="s">
        <v>615</v>
      </c>
      <c r="C252" s="343"/>
      <c r="D252" s="501" t="s">
        <v>616</v>
      </c>
      <c r="E252" s="502"/>
      <c r="F252" s="503"/>
    </row>
    <row r="253" spans="1:13" ht="15">
      <c r="A253" s="343"/>
      <c r="B253" s="344"/>
      <c r="C253" s="343" t="s">
        <v>19</v>
      </c>
      <c r="D253" s="504"/>
      <c r="E253" s="505"/>
      <c r="F253" s="503"/>
    </row>
    <row r="254" spans="1:13" s="478" customFormat="1" ht="50">
      <c r="A254" s="343"/>
      <c r="B254" s="344"/>
      <c r="C254" s="343" t="s">
        <v>20</v>
      </c>
      <c r="D254" s="504" t="s">
        <v>617</v>
      </c>
      <c r="E254" s="502" t="s">
        <v>535</v>
      </c>
      <c r="F254" s="503" t="s">
        <v>618</v>
      </c>
      <c r="I254" s="355"/>
      <c r="J254" s="355"/>
      <c r="K254" s="479"/>
      <c r="L254" s="480"/>
      <c r="M254" s="361"/>
    </row>
    <row r="255" spans="1:13" ht="25">
      <c r="A255" s="343"/>
      <c r="B255" s="344"/>
      <c r="C255" s="343" t="s">
        <v>22</v>
      </c>
      <c r="D255" s="504" t="s">
        <v>2468</v>
      </c>
      <c r="E255" s="502" t="s">
        <v>525</v>
      </c>
      <c r="F255" s="503"/>
    </row>
    <row r="256" spans="1:13" ht="15">
      <c r="A256" s="343"/>
      <c r="B256" s="344"/>
      <c r="C256" s="343" t="s">
        <v>23</v>
      </c>
      <c r="D256" s="504"/>
      <c r="E256" s="505"/>
      <c r="F256" s="503"/>
    </row>
    <row r="257" spans="1:6" ht="15">
      <c r="A257" s="343"/>
      <c r="B257" s="344"/>
      <c r="C257" s="343" t="s">
        <v>24</v>
      </c>
      <c r="D257" s="504"/>
      <c r="E257" s="505"/>
      <c r="F257" s="503"/>
    </row>
    <row r="258" spans="1:6" ht="15">
      <c r="A258" s="343"/>
      <c r="B258" s="344"/>
      <c r="C258" s="343" t="s">
        <v>25</v>
      </c>
      <c r="D258" s="504"/>
      <c r="E258" s="505"/>
      <c r="F258" s="503"/>
    </row>
    <row r="259" spans="1:6" ht="15">
      <c r="A259" s="337"/>
      <c r="B259" s="338"/>
      <c r="C259" s="337"/>
      <c r="D259" s="506"/>
      <c r="E259" s="507"/>
      <c r="F259" s="508"/>
    </row>
    <row r="260" spans="1:6" ht="62.5">
      <c r="A260" s="343" t="s">
        <v>619</v>
      </c>
      <c r="B260" s="344" t="s">
        <v>620</v>
      </c>
      <c r="C260" s="343"/>
      <c r="D260" s="501" t="s">
        <v>621</v>
      </c>
      <c r="E260" s="502"/>
      <c r="F260" s="503"/>
    </row>
    <row r="261" spans="1:6" ht="15">
      <c r="A261" s="343"/>
      <c r="B261" s="344"/>
      <c r="C261" s="343" t="s">
        <v>19</v>
      </c>
      <c r="D261" s="504"/>
      <c r="E261" s="505"/>
      <c r="F261" s="503"/>
    </row>
    <row r="262" spans="1:6" ht="37.5">
      <c r="A262" s="343"/>
      <c r="B262" s="344"/>
      <c r="C262" s="343" t="s">
        <v>20</v>
      </c>
      <c r="D262" s="504" t="s">
        <v>622</v>
      </c>
      <c r="E262" s="502" t="s">
        <v>525</v>
      </c>
      <c r="F262" s="503"/>
    </row>
    <row r="263" spans="1:6" ht="15">
      <c r="A263" s="343"/>
      <c r="B263" s="344"/>
      <c r="C263" s="343" t="s">
        <v>22</v>
      </c>
      <c r="D263" s="504"/>
      <c r="E263" s="502"/>
      <c r="F263" s="503"/>
    </row>
    <row r="264" spans="1:6" ht="15">
      <c r="A264" s="343"/>
      <c r="B264" s="344"/>
      <c r="C264" s="343" t="s">
        <v>23</v>
      </c>
      <c r="D264" s="504"/>
      <c r="E264" s="505"/>
      <c r="F264" s="503"/>
    </row>
    <row r="265" spans="1:6" ht="15">
      <c r="A265" s="343"/>
      <c r="B265" s="344"/>
      <c r="C265" s="343" t="s">
        <v>24</v>
      </c>
      <c r="D265" s="504"/>
      <c r="E265" s="505"/>
      <c r="F265" s="503"/>
    </row>
    <row r="266" spans="1:6" ht="15">
      <c r="A266" s="343"/>
      <c r="B266" s="344"/>
      <c r="C266" s="343" t="s">
        <v>25</v>
      </c>
      <c r="D266" s="504"/>
      <c r="E266" s="505"/>
      <c r="F266" s="503"/>
    </row>
    <row r="267" spans="1:6" ht="15">
      <c r="A267" s="337"/>
      <c r="B267" s="338"/>
      <c r="C267" s="337"/>
      <c r="D267" s="506"/>
      <c r="E267" s="507"/>
      <c r="F267" s="508"/>
    </row>
    <row r="268" spans="1:6" ht="100">
      <c r="A268" s="343" t="s">
        <v>623</v>
      </c>
      <c r="B268" s="344" t="s">
        <v>624</v>
      </c>
      <c r="C268" s="343"/>
      <c r="D268" s="501" t="s">
        <v>625</v>
      </c>
      <c r="E268" s="502"/>
      <c r="F268" s="503"/>
    </row>
    <row r="269" spans="1:6" ht="15">
      <c r="A269" s="343"/>
      <c r="B269" s="344"/>
      <c r="C269" s="343" t="s">
        <v>19</v>
      </c>
      <c r="D269" s="504"/>
      <c r="E269" s="505"/>
      <c r="F269" s="503"/>
    </row>
    <row r="270" spans="1:6" ht="50">
      <c r="A270" s="343"/>
      <c r="B270" s="344"/>
      <c r="C270" s="343" t="s">
        <v>20</v>
      </c>
      <c r="D270" s="504" t="s">
        <v>626</v>
      </c>
      <c r="E270" s="502" t="s">
        <v>525</v>
      </c>
      <c r="F270" s="503"/>
    </row>
    <row r="271" spans="1:6" ht="15">
      <c r="A271" s="343"/>
      <c r="B271" s="344"/>
      <c r="C271" s="343" t="s">
        <v>22</v>
      </c>
      <c r="D271" s="504"/>
      <c r="E271" s="502"/>
      <c r="F271" s="503"/>
    </row>
    <row r="272" spans="1:6" ht="15">
      <c r="A272" s="343"/>
      <c r="B272" s="344"/>
      <c r="C272" s="343" t="s">
        <v>23</v>
      </c>
      <c r="D272" s="504"/>
      <c r="E272" s="505"/>
      <c r="F272" s="503"/>
    </row>
    <row r="273" spans="1:13" ht="15">
      <c r="A273" s="343"/>
      <c r="B273" s="344"/>
      <c r="C273" s="343" t="s">
        <v>24</v>
      </c>
      <c r="D273" s="504"/>
      <c r="E273" s="505"/>
      <c r="F273" s="503"/>
    </row>
    <row r="274" spans="1:13" ht="15">
      <c r="A274" s="343"/>
      <c r="B274" s="344"/>
      <c r="C274" s="343" t="s">
        <v>25</v>
      </c>
      <c r="D274" s="504"/>
      <c r="E274" s="505"/>
      <c r="F274" s="503"/>
    </row>
    <row r="275" spans="1:13" ht="15">
      <c r="A275" s="337"/>
      <c r="B275" s="338"/>
      <c r="C275" s="337"/>
      <c r="D275" s="506"/>
      <c r="E275" s="507"/>
      <c r="F275" s="508"/>
    </row>
    <row r="276" spans="1:13" ht="62.5">
      <c r="A276" s="343" t="s">
        <v>627</v>
      </c>
      <c r="B276" s="344" t="s">
        <v>628</v>
      </c>
      <c r="C276" s="343"/>
      <c r="D276" s="501" t="s">
        <v>629</v>
      </c>
      <c r="E276" s="502"/>
      <c r="F276" s="503"/>
    </row>
    <row r="277" spans="1:13" ht="15">
      <c r="A277" s="343"/>
      <c r="B277" s="344"/>
      <c r="C277" s="343" t="s">
        <v>19</v>
      </c>
      <c r="D277" s="504"/>
      <c r="E277" s="505"/>
      <c r="F277" s="503"/>
    </row>
    <row r="278" spans="1:13" ht="25">
      <c r="A278" s="343"/>
      <c r="B278" s="344"/>
      <c r="C278" s="343" t="s">
        <v>20</v>
      </c>
      <c r="D278" s="504" t="s">
        <v>630</v>
      </c>
      <c r="E278" s="502" t="s">
        <v>525</v>
      </c>
      <c r="F278" s="503"/>
    </row>
    <row r="279" spans="1:13" ht="15">
      <c r="A279" s="343"/>
      <c r="B279" s="344"/>
      <c r="C279" s="343" t="s">
        <v>22</v>
      </c>
      <c r="D279" s="504"/>
      <c r="E279" s="502"/>
      <c r="F279" s="503"/>
    </row>
    <row r="280" spans="1:13" ht="15">
      <c r="A280" s="343"/>
      <c r="B280" s="344"/>
      <c r="C280" s="343" t="s">
        <v>23</v>
      </c>
      <c r="D280" s="504"/>
      <c r="E280" s="505"/>
      <c r="F280" s="503"/>
    </row>
    <row r="281" spans="1:13" ht="15">
      <c r="A281" s="343"/>
      <c r="B281" s="344"/>
      <c r="C281" s="343" t="s">
        <v>24</v>
      </c>
      <c r="D281" s="504"/>
      <c r="E281" s="505"/>
      <c r="F281" s="503"/>
    </row>
    <row r="282" spans="1:13" ht="15">
      <c r="A282" s="343"/>
      <c r="B282" s="344"/>
      <c r="C282" s="343" t="s">
        <v>25</v>
      </c>
      <c r="D282" s="504"/>
      <c r="E282" s="505"/>
      <c r="F282" s="503"/>
    </row>
    <row r="283" spans="1:13" ht="15">
      <c r="A283" s="337"/>
      <c r="B283" s="338"/>
      <c r="C283" s="337"/>
      <c r="D283" s="506"/>
      <c r="E283" s="507"/>
      <c r="F283" s="508"/>
    </row>
    <row r="284" spans="1:13" ht="62.5">
      <c r="A284" s="343" t="s">
        <v>631</v>
      </c>
      <c r="B284" s="344" t="s">
        <v>632</v>
      </c>
      <c r="C284" s="343"/>
      <c r="D284" s="501" t="s">
        <v>633</v>
      </c>
      <c r="E284" s="502"/>
      <c r="F284" s="503"/>
    </row>
    <row r="285" spans="1:13" ht="15">
      <c r="A285" s="343"/>
      <c r="B285" s="344"/>
      <c r="C285" s="343" t="s">
        <v>19</v>
      </c>
      <c r="D285" s="504"/>
      <c r="E285" s="505"/>
      <c r="F285" s="503"/>
    </row>
    <row r="286" spans="1:13" s="478" customFormat="1" ht="62.25" customHeight="1">
      <c r="A286" s="343"/>
      <c r="B286" s="344"/>
      <c r="C286" s="343" t="s">
        <v>20</v>
      </c>
      <c r="D286" s="504" t="s">
        <v>634</v>
      </c>
      <c r="E286" s="502" t="s">
        <v>525</v>
      </c>
      <c r="F286" s="503" t="s">
        <v>635</v>
      </c>
      <c r="I286" s="355"/>
      <c r="J286" s="355"/>
      <c r="K286" s="479"/>
      <c r="L286" s="480"/>
      <c r="M286" s="361"/>
    </row>
    <row r="287" spans="1:13" ht="37.5">
      <c r="A287" s="343"/>
      <c r="B287" s="344"/>
      <c r="C287" s="343" t="s">
        <v>22</v>
      </c>
      <c r="D287" s="504" t="s">
        <v>2469</v>
      </c>
      <c r="E287" s="502" t="s">
        <v>525</v>
      </c>
      <c r="F287" s="503"/>
    </row>
    <row r="288" spans="1:13" ht="15">
      <c r="A288" s="343"/>
      <c r="B288" s="344"/>
      <c r="C288" s="343" t="s">
        <v>23</v>
      </c>
      <c r="D288" s="504"/>
      <c r="E288" s="505"/>
      <c r="F288" s="503"/>
    </row>
    <row r="289" spans="1:6" ht="15">
      <c r="A289" s="343"/>
      <c r="B289" s="344"/>
      <c r="C289" s="343" t="s">
        <v>24</v>
      </c>
      <c r="D289" s="504"/>
      <c r="E289" s="505"/>
      <c r="F289" s="503"/>
    </row>
    <row r="290" spans="1:6" ht="15">
      <c r="A290" s="343"/>
      <c r="B290" s="344"/>
      <c r="C290" s="343" t="s">
        <v>25</v>
      </c>
      <c r="D290" s="504"/>
      <c r="E290" s="505"/>
      <c r="F290" s="503"/>
    </row>
    <row r="291" spans="1:6" ht="15">
      <c r="A291" s="337"/>
      <c r="B291" s="338"/>
      <c r="C291" s="337"/>
      <c r="D291" s="506"/>
      <c r="E291" s="507"/>
      <c r="F291" s="508"/>
    </row>
    <row r="292" spans="1:6" ht="62.5">
      <c r="A292" s="343" t="s">
        <v>636</v>
      </c>
      <c r="B292" s="344" t="s">
        <v>637</v>
      </c>
      <c r="C292" s="343"/>
      <c r="D292" s="501" t="s">
        <v>638</v>
      </c>
      <c r="E292" s="502"/>
      <c r="F292" s="503"/>
    </row>
    <row r="293" spans="1:6" ht="15">
      <c r="A293" s="343"/>
      <c r="B293" s="344"/>
      <c r="C293" s="343" t="s">
        <v>19</v>
      </c>
      <c r="D293" s="504"/>
      <c r="E293" s="505"/>
      <c r="F293" s="503"/>
    </row>
    <row r="294" spans="1:6" ht="15">
      <c r="A294" s="343"/>
      <c r="B294" s="344"/>
      <c r="C294" s="343" t="s">
        <v>20</v>
      </c>
      <c r="D294" s="504" t="s">
        <v>639</v>
      </c>
      <c r="E294" s="502" t="s">
        <v>525</v>
      </c>
      <c r="F294" s="503"/>
    </row>
    <row r="295" spans="1:6" ht="15">
      <c r="A295" s="343"/>
      <c r="B295" s="344"/>
      <c r="C295" s="343" t="s">
        <v>22</v>
      </c>
      <c r="D295" s="504"/>
      <c r="E295" s="502"/>
      <c r="F295" s="503"/>
    </row>
    <row r="296" spans="1:6" ht="15">
      <c r="A296" s="343"/>
      <c r="B296" s="344"/>
      <c r="C296" s="343" t="s">
        <v>23</v>
      </c>
      <c r="D296" s="504"/>
      <c r="E296" s="505"/>
      <c r="F296" s="503"/>
    </row>
    <row r="297" spans="1:6" ht="15">
      <c r="A297" s="343"/>
      <c r="B297" s="344"/>
      <c r="C297" s="343" t="s">
        <v>24</v>
      </c>
      <c r="D297" s="504"/>
      <c r="E297" s="505"/>
      <c r="F297" s="503"/>
    </row>
    <row r="298" spans="1:6" ht="15">
      <c r="A298" s="343"/>
      <c r="B298" s="344"/>
      <c r="C298" s="343" t="s">
        <v>25</v>
      </c>
      <c r="D298" s="504"/>
      <c r="E298" s="505"/>
      <c r="F298" s="503"/>
    </row>
    <row r="299" spans="1:6" ht="15">
      <c r="A299" s="337"/>
      <c r="B299" s="338"/>
      <c r="C299" s="337"/>
      <c r="D299" s="506"/>
      <c r="E299" s="507"/>
      <c r="F299" s="508"/>
    </row>
    <row r="300" spans="1:6" ht="62.5">
      <c r="A300" s="343" t="s">
        <v>640</v>
      </c>
      <c r="B300" s="344" t="s">
        <v>641</v>
      </c>
      <c r="C300" s="343"/>
      <c r="D300" s="501" t="s">
        <v>642</v>
      </c>
      <c r="E300" s="502"/>
      <c r="F300" s="503"/>
    </row>
    <row r="301" spans="1:6" ht="15">
      <c r="A301" s="343"/>
      <c r="B301" s="344"/>
      <c r="C301" s="343" t="s">
        <v>19</v>
      </c>
      <c r="D301" s="504"/>
      <c r="E301" s="505"/>
      <c r="F301" s="503"/>
    </row>
    <row r="302" spans="1:6" ht="25">
      <c r="A302" s="343"/>
      <c r="B302" s="344"/>
      <c r="C302" s="343" t="s">
        <v>20</v>
      </c>
      <c r="D302" s="504" t="s">
        <v>643</v>
      </c>
      <c r="E302" s="502" t="s">
        <v>525</v>
      </c>
      <c r="F302" s="503"/>
    </row>
    <row r="303" spans="1:6" ht="15">
      <c r="A303" s="343"/>
      <c r="B303" s="344"/>
      <c r="C303" s="343" t="s">
        <v>22</v>
      </c>
      <c r="D303" s="504"/>
      <c r="E303" s="502"/>
      <c r="F303" s="503"/>
    </row>
    <row r="304" spans="1:6" ht="15">
      <c r="A304" s="343"/>
      <c r="B304" s="344"/>
      <c r="C304" s="343" t="s">
        <v>23</v>
      </c>
      <c r="D304" s="504"/>
      <c r="E304" s="505"/>
      <c r="F304" s="503"/>
    </row>
    <row r="305" spans="1:6" ht="15">
      <c r="A305" s="343"/>
      <c r="B305" s="344"/>
      <c r="C305" s="343" t="s">
        <v>24</v>
      </c>
      <c r="D305" s="504"/>
      <c r="E305" s="505"/>
      <c r="F305" s="503"/>
    </row>
    <row r="306" spans="1:6" ht="15">
      <c r="A306" s="343"/>
      <c r="B306" s="344"/>
      <c r="C306" s="343" t="s">
        <v>25</v>
      </c>
      <c r="D306" s="504"/>
      <c r="E306" s="505"/>
      <c r="F306" s="503"/>
    </row>
    <row r="307" spans="1:6" ht="15">
      <c r="A307" s="337"/>
      <c r="B307" s="338"/>
      <c r="C307" s="337"/>
      <c r="D307" s="506"/>
      <c r="E307" s="507"/>
      <c r="F307" s="508"/>
    </row>
    <row r="308" spans="1:6" ht="62.5">
      <c r="A308" s="343" t="s">
        <v>644</v>
      </c>
      <c r="B308" s="344" t="s">
        <v>645</v>
      </c>
      <c r="C308" s="343"/>
      <c r="D308" s="501" t="s">
        <v>646</v>
      </c>
      <c r="E308" s="502"/>
      <c r="F308" s="503"/>
    </row>
    <row r="309" spans="1:6" ht="15">
      <c r="A309" s="343"/>
      <c r="B309" s="344"/>
      <c r="C309" s="343" t="s">
        <v>19</v>
      </c>
      <c r="D309" s="504"/>
      <c r="E309" s="505"/>
      <c r="F309" s="503"/>
    </row>
    <row r="310" spans="1:6" ht="15">
      <c r="A310" s="343"/>
      <c r="B310" s="344"/>
      <c r="C310" s="343" t="s">
        <v>20</v>
      </c>
      <c r="D310" s="504" t="s">
        <v>647</v>
      </c>
      <c r="E310" s="502" t="s">
        <v>525</v>
      </c>
      <c r="F310" s="503"/>
    </row>
    <row r="311" spans="1:6" ht="15">
      <c r="A311" s="343"/>
      <c r="B311" s="344"/>
      <c r="C311" s="343" t="s">
        <v>22</v>
      </c>
      <c r="D311" s="504"/>
      <c r="E311" s="502"/>
      <c r="F311" s="503"/>
    </row>
    <row r="312" spans="1:6" ht="15">
      <c r="A312" s="343"/>
      <c r="B312" s="344"/>
      <c r="C312" s="343" t="s">
        <v>23</v>
      </c>
      <c r="D312" s="504"/>
      <c r="E312" s="505"/>
      <c r="F312" s="503"/>
    </row>
    <row r="313" spans="1:6" ht="15">
      <c r="A313" s="343"/>
      <c r="B313" s="344"/>
      <c r="C313" s="343" t="s">
        <v>24</v>
      </c>
      <c r="D313" s="504"/>
      <c r="E313" s="505"/>
      <c r="F313" s="503"/>
    </row>
    <row r="314" spans="1:6" ht="15">
      <c r="A314" s="343"/>
      <c r="B314" s="344"/>
      <c r="C314" s="343" t="s">
        <v>25</v>
      </c>
      <c r="D314" s="504"/>
      <c r="E314" s="505"/>
      <c r="F314" s="503"/>
    </row>
    <row r="315" spans="1:6" ht="15">
      <c r="A315" s="337"/>
      <c r="B315" s="338"/>
      <c r="C315" s="337"/>
      <c r="D315" s="506"/>
      <c r="E315" s="507"/>
      <c r="F315" s="508"/>
    </row>
    <row r="316" spans="1:6" ht="62.5">
      <c r="A316" s="343" t="s">
        <v>648</v>
      </c>
      <c r="B316" s="344" t="s">
        <v>649</v>
      </c>
      <c r="C316" s="343"/>
      <c r="D316" s="501" t="s">
        <v>650</v>
      </c>
      <c r="E316" s="502"/>
      <c r="F316" s="503"/>
    </row>
    <row r="317" spans="1:6" ht="15">
      <c r="A317" s="343"/>
      <c r="B317" s="344"/>
      <c r="C317" s="343" t="s">
        <v>19</v>
      </c>
      <c r="D317" s="504"/>
      <c r="E317" s="505"/>
      <c r="F317" s="503"/>
    </row>
    <row r="318" spans="1:6" ht="15">
      <c r="A318" s="343"/>
      <c r="B318" s="344"/>
      <c r="C318" s="343" t="s">
        <v>20</v>
      </c>
      <c r="D318" s="504" t="s">
        <v>651</v>
      </c>
      <c r="E318" s="502" t="s">
        <v>525</v>
      </c>
      <c r="F318" s="503"/>
    </row>
    <row r="319" spans="1:6" ht="15">
      <c r="A319" s="343"/>
      <c r="B319" s="344"/>
      <c r="C319" s="343" t="s">
        <v>22</v>
      </c>
      <c r="D319" s="504"/>
      <c r="E319" s="502"/>
      <c r="F319" s="503"/>
    </row>
    <row r="320" spans="1:6" ht="15">
      <c r="A320" s="343"/>
      <c r="B320" s="344"/>
      <c r="C320" s="343" t="s">
        <v>23</v>
      </c>
      <c r="D320" s="504"/>
      <c r="E320" s="505"/>
      <c r="F320" s="503"/>
    </row>
    <row r="321" spans="1:13" ht="15">
      <c r="A321" s="343"/>
      <c r="B321" s="344"/>
      <c r="C321" s="343" t="s">
        <v>24</v>
      </c>
      <c r="D321" s="504"/>
      <c r="E321" s="505"/>
      <c r="F321" s="503"/>
    </row>
    <row r="322" spans="1:13" ht="15">
      <c r="A322" s="343"/>
      <c r="B322" s="344"/>
      <c r="C322" s="343" t="s">
        <v>25</v>
      </c>
      <c r="D322" s="504"/>
      <c r="E322" s="505"/>
      <c r="F322" s="503"/>
    </row>
    <row r="323" spans="1:13" ht="15">
      <c r="A323" s="337"/>
      <c r="B323" s="338"/>
      <c r="C323" s="337"/>
      <c r="D323" s="506"/>
      <c r="E323" s="507"/>
      <c r="F323" s="508"/>
    </row>
    <row r="324" spans="1:13" ht="62.5">
      <c r="A324" s="343" t="s">
        <v>652</v>
      </c>
      <c r="B324" s="344" t="s">
        <v>653</v>
      </c>
      <c r="C324" s="343"/>
      <c r="D324" s="501" t="s">
        <v>654</v>
      </c>
      <c r="E324" s="502"/>
      <c r="F324" s="503"/>
    </row>
    <row r="325" spans="1:13" ht="15">
      <c r="A325" s="343"/>
      <c r="B325" s="344"/>
      <c r="C325" s="343" t="s">
        <v>19</v>
      </c>
      <c r="D325" s="504"/>
      <c r="E325" s="505"/>
      <c r="F325" s="503"/>
    </row>
    <row r="326" spans="1:13" s="478" customFormat="1" ht="75">
      <c r="A326" s="343"/>
      <c r="B326" s="344"/>
      <c r="C326" s="343" t="s">
        <v>20</v>
      </c>
      <c r="D326" s="504" t="s">
        <v>655</v>
      </c>
      <c r="E326" s="502" t="s">
        <v>535</v>
      </c>
      <c r="F326" s="503" t="s">
        <v>656</v>
      </c>
      <c r="I326" s="355"/>
      <c r="J326" s="355"/>
      <c r="K326" s="479"/>
      <c r="L326" s="480"/>
      <c r="M326" s="361"/>
    </row>
    <row r="327" spans="1:13" ht="25">
      <c r="A327" s="343"/>
      <c r="B327" s="344"/>
      <c r="C327" s="343" t="s">
        <v>22</v>
      </c>
      <c r="D327" s="504" t="s">
        <v>2470</v>
      </c>
      <c r="E327" s="502" t="s">
        <v>525</v>
      </c>
      <c r="F327" s="503"/>
    </row>
    <row r="328" spans="1:13" ht="15">
      <c r="A328" s="343"/>
      <c r="B328" s="344"/>
      <c r="C328" s="343" t="s">
        <v>23</v>
      </c>
      <c r="D328" s="504"/>
      <c r="E328" s="505"/>
      <c r="F328" s="503"/>
    </row>
    <row r="329" spans="1:13" ht="15">
      <c r="A329" s="343"/>
      <c r="B329" s="344"/>
      <c r="C329" s="343" t="s">
        <v>24</v>
      </c>
      <c r="D329" s="504"/>
      <c r="E329" s="505"/>
      <c r="F329" s="503"/>
    </row>
    <row r="330" spans="1:13" ht="15">
      <c r="A330" s="343"/>
      <c r="B330" s="344"/>
      <c r="C330" s="343" t="s">
        <v>25</v>
      </c>
      <c r="D330" s="504"/>
      <c r="E330" s="505"/>
      <c r="F330" s="503"/>
    </row>
    <row r="331" spans="1:13" ht="15">
      <c r="A331" s="337"/>
      <c r="B331" s="338"/>
      <c r="C331" s="337"/>
      <c r="D331" s="506"/>
      <c r="E331" s="507"/>
      <c r="F331" s="508"/>
    </row>
    <row r="332" spans="1:13" ht="150">
      <c r="A332" s="343" t="s">
        <v>657</v>
      </c>
      <c r="B332" s="344" t="s">
        <v>658</v>
      </c>
      <c r="C332" s="343"/>
      <c r="D332" s="501" t="s">
        <v>659</v>
      </c>
      <c r="E332" s="502"/>
      <c r="F332" s="503"/>
    </row>
    <row r="333" spans="1:13" ht="15">
      <c r="A333" s="343"/>
      <c r="B333" s="344"/>
      <c r="C333" s="343" t="s">
        <v>19</v>
      </c>
      <c r="D333" s="504"/>
      <c r="E333" s="505"/>
      <c r="F333" s="503"/>
    </row>
    <row r="334" spans="1:13" ht="15">
      <c r="A334" s="343"/>
      <c r="B334" s="344"/>
      <c r="C334" s="343" t="s">
        <v>20</v>
      </c>
      <c r="D334" s="504" t="s">
        <v>660</v>
      </c>
      <c r="E334" s="502" t="s">
        <v>525</v>
      </c>
      <c r="F334" s="503"/>
    </row>
    <row r="335" spans="1:13" ht="15">
      <c r="A335" s="343"/>
      <c r="B335" s="344"/>
      <c r="C335" s="343" t="s">
        <v>22</v>
      </c>
      <c r="D335" s="504"/>
      <c r="E335" s="502"/>
      <c r="F335" s="503"/>
    </row>
    <row r="336" spans="1:13" ht="15">
      <c r="A336" s="343"/>
      <c r="B336" s="344"/>
      <c r="C336" s="343" t="s">
        <v>23</v>
      </c>
      <c r="D336" s="504"/>
      <c r="E336" s="505"/>
      <c r="F336" s="503"/>
    </row>
    <row r="337" spans="1:6" ht="15">
      <c r="A337" s="343"/>
      <c r="B337" s="344"/>
      <c r="C337" s="343" t="s">
        <v>24</v>
      </c>
      <c r="D337" s="504"/>
      <c r="E337" s="505"/>
      <c r="F337" s="503"/>
    </row>
    <row r="338" spans="1:6" ht="15">
      <c r="A338" s="343"/>
      <c r="B338" s="344"/>
      <c r="C338" s="343" t="s">
        <v>25</v>
      </c>
      <c r="D338" s="504"/>
      <c r="E338" s="505"/>
      <c r="F338" s="503"/>
    </row>
    <row r="339" spans="1:6" ht="15">
      <c r="A339" s="337"/>
      <c r="B339" s="338"/>
      <c r="C339" s="337"/>
      <c r="D339" s="506"/>
      <c r="E339" s="507"/>
      <c r="F339" s="508"/>
    </row>
    <row r="340" spans="1:6" ht="175">
      <c r="A340" s="343" t="s">
        <v>661</v>
      </c>
      <c r="B340" s="344" t="s">
        <v>469</v>
      </c>
      <c r="C340" s="343"/>
      <c r="D340" s="501" t="s">
        <v>662</v>
      </c>
      <c r="E340" s="502"/>
      <c r="F340" s="503"/>
    </row>
    <row r="341" spans="1:6" ht="15">
      <c r="A341" s="343"/>
      <c r="B341" s="344"/>
      <c r="C341" s="343" t="s">
        <v>19</v>
      </c>
      <c r="D341" s="504"/>
      <c r="E341" s="505"/>
      <c r="F341" s="503"/>
    </row>
    <row r="342" spans="1:6" ht="15">
      <c r="A342" s="343"/>
      <c r="B342" s="344"/>
      <c r="C342" s="343" t="s">
        <v>20</v>
      </c>
      <c r="D342" s="504" t="s">
        <v>663</v>
      </c>
      <c r="E342" s="502" t="s">
        <v>525</v>
      </c>
      <c r="F342" s="503"/>
    </row>
    <row r="343" spans="1:6" ht="15">
      <c r="A343" s="343"/>
      <c r="B343" s="344"/>
      <c r="C343" s="343" t="s">
        <v>22</v>
      </c>
      <c r="D343" s="504"/>
      <c r="E343" s="502"/>
      <c r="F343" s="503"/>
    </row>
    <row r="344" spans="1:6" ht="15">
      <c r="A344" s="343"/>
      <c r="B344" s="344"/>
      <c r="C344" s="343" t="s">
        <v>23</v>
      </c>
      <c r="D344" s="504"/>
      <c r="E344" s="505"/>
      <c r="F344" s="503"/>
    </row>
    <row r="345" spans="1:6" ht="15">
      <c r="A345" s="343"/>
      <c r="B345" s="344"/>
      <c r="C345" s="343" t="s">
        <v>24</v>
      </c>
      <c r="D345" s="504"/>
      <c r="E345" s="505"/>
      <c r="F345" s="503"/>
    </row>
    <row r="346" spans="1:6" ht="15">
      <c r="A346" s="343"/>
      <c r="B346" s="344"/>
      <c r="C346" s="343" t="s">
        <v>25</v>
      </c>
      <c r="D346" s="504"/>
      <c r="E346" s="505"/>
      <c r="F346" s="503"/>
    </row>
    <row r="347" spans="1:6" ht="15">
      <c r="A347" s="337"/>
      <c r="B347" s="338"/>
      <c r="C347" s="337"/>
      <c r="D347" s="506"/>
      <c r="E347" s="507"/>
      <c r="F347" s="508"/>
    </row>
    <row r="348" spans="1:6" ht="15">
      <c r="A348" s="336">
        <v>2.2999999999999998</v>
      </c>
      <c r="B348" s="336"/>
      <c r="C348" s="336"/>
      <c r="D348" s="513" t="s">
        <v>664</v>
      </c>
      <c r="E348" s="514"/>
      <c r="F348" s="515"/>
    </row>
    <row r="349" spans="1:6" ht="187.5">
      <c r="A349" s="343" t="s">
        <v>665</v>
      </c>
      <c r="B349" s="344" t="s">
        <v>666</v>
      </c>
      <c r="C349" s="343"/>
      <c r="D349" s="501" t="s">
        <v>667</v>
      </c>
      <c r="E349" s="502"/>
      <c r="F349" s="503"/>
    </row>
    <row r="350" spans="1:6" ht="15">
      <c r="A350" s="343"/>
      <c r="B350" s="344"/>
      <c r="C350" s="343" t="s">
        <v>19</v>
      </c>
      <c r="D350" s="504"/>
      <c r="E350" s="505"/>
      <c r="F350" s="503"/>
    </row>
    <row r="351" spans="1:6" ht="50">
      <c r="A351" s="343"/>
      <c r="B351" s="344"/>
      <c r="C351" s="343" t="s">
        <v>20</v>
      </c>
      <c r="D351" s="504" t="s">
        <v>668</v>
      </c>
      <c r="E351" s="502" t="s">
        <v>525</v>
      </c>
      <c r="F351" s="503"/>
    </row>
    <row r="352" spans="1:6" ht="15">
      <c r="A352" s="343"/>
      <c r="B352" s="344"/>
      <c r="C352" s="343" t="s">
        <v>22</v>
      </c>
      <c r="D352" s="504"/>
      <c r="E352" s="502"/>
      <c r="F352" s="503"/>
    </row>
    <row r="353" spans="1:6" ht="15">
      <c r="A353" s="343"/>
      <c r="B353" s="344"/>
      <c r="C353" s="343" t="s">
        <v>23</v>
      </c>
      <c r="D353" s="504"/>
      <c r="E353" s="505"/>
      <c r="F353" s="503"/>
    </row>
    <row r="354" spans="1:6" ht="15">
      <c r="A354" s="343"/>
      <c r="B354" s="344"/>
      <c r="C354" s="343" t="s">
        <v>24</v>
      </c>
      <c r="D354" s="504"/>
      <c r="E354" s="505"/>
      <c r="F354" s="503"/>
    </row>
    <row r="355" spans="1:6" ht="15">
      <c r="A355" s="343"/>
      <c r="B355" s="344"/>
      <c r="C355" s="343" t="s">
        <v>25</v>
      </c>
      <c r="D355" s="504"/>
      <c r="E355" s="505"/>
      <c r="F355" s="503"/>
    </row>
    <row r="356" spans="1:6" ht="15">
      <c r="A356" s="337"/>
      <c r="B356" s="338"/>
      <c r="C356" s="337"/>
      <c r="D356" s="506"/>
      <c r="E356" s="507"/>
      <c r="F356" s="508"/>
    </row>
    <row r="357" spans="1:6" ht="137.5">
      <c r="A357" s="343" t="s">
        <v>669</v>
      </c>
      <c r="B357" s="344" t="s">
        <v>670</v>
      </c>
      <c r="C357" s="343"/>
      <c r="D357" s="501" t="s">
        <v>671</v>
      </c>
      <c r="E357" s="502"/>
      <c r="F357" s="503"/>
    </row>
    <row r="358" spans="1:6" ht="15">
      <c r="A358" s="343"/>
      <c r="B358" s="344"/>
      <c r="C358" s="343" t="s">
        <v>19</v>
      </c>
      <c r="D358" s="504"/>
      <c r="E358" s="505"/>
      <c r="F358" s="503"/>
    </row>
    <row r="359" spans="1:6" ht="15">
      <c r="A359" s="343"/>
      <c r="B359" s="344"/>
      <c r="C359" s="343" t="s">
        <v>20</v>
      </c>
      <c r="D359" s="504" t="s">
        <v>672</v>
      </c>
      <c r="E359" s="502" t="s">
        <v>525</v>
      </c>
      <c r="F359" s="503"/>
    </row>
    <row r="360" spans="1:6" ht="15">
      <c r="A360" s="343"/>
      <c r="B360" s="344"/>
      <c r="C360" s="343" t="s">
        <v>22</v>
      </c>
      <c r="D360" s="504"/>
      <c r="E360" s="502"/>
      <c r="F360" s="503"/>
    </row>
    <row r="361" spans="1:6" ht="15">
      <c r="A361" s="343"/>
      <c r="B361" s="344"/>
      <c r="C361" s="343" t="s">
        <v>23</v>
      </c>
      <c r="D361" s="504"/>
      <c r="E361" s="505"/>
      <c r="F361" s="503"/>
    </row>
    <row r="362" spans="1:6" ht="15">
      <c r="A362" s="343"/>
      <c r="B362" s="344"/>
      <c r="C362" s="343" t="s">
        <v>24</v>
      </c>
      <c r="D362" s="504"/>
      <c r="E362" s="505"/>
      <c r="F362" s="503"/>
    </row>
    <row r="363" spans="1:6" ht="15">
      <c r="A363" s="343"/>
      <c r="B363" s="344"/>
      <c r="C363" s="343" t="s">
        <v>25</v>
      </c>
      <c r="D363" s="504"/>
      <c r="E363" s="505"/>
      <c r="F363" s="503"/>
    </row>
    <row r="364" spans="1:6" ht="15">
      <c r="A364" s="337"/>
      <c r="B364" s="338"/>
      <c r="C364" s="337"/>
      <c r="D364" s="506"/>
      <c r="E364" s="507"/>
      <c r="F364" s="508"/>
    </row>
    <row r="365" spans="1:6" ht="237.5">
      <c r="A365" s="343" t="s">
        <v>673</v>
      </c>
      <c r="B365" s="344" t="s">
        <v>674</v>
      </c>
      <c r="C365" s="343"/>
      <c r="D365" s="501" t="s">
        <v>675</v>
      </c>
      <c r="E365" s="502"/>
      <c r="F365" s="503"/>
    </row>
    <row r="366" spans="1:6" ht="15">
      <c r="A366" s="343"/>
      <c r="B366" s="344"/>
      <c r="C366" s="343" t="s">
        <v>19</v>
      </c>
      <c r="D366" s="504"/>
      <c r="E366" s="505"/>
      <c r="F366" s="503"/>
    </row>
    <row r="367" spans="1:6" ht="50">
      <c r="A367" s="343"/>
      <c r="B367" s="344"/>
      <c r="C367" s="343" t="s">
        <v>20</v>
      </c>
      <c r="D367" s="504" t="s">
        <v>676</v>
      </c>
      <c r="E367" s="502" t="s">
        <v>525</v>
      </c>
      <c r="F367" s="503"/>
    </row>
    <row r="368" spans="1:6" ht="15">
      <c r="A368" s="343"/>
      <c r="B368" s="344"/>
      <c r="C368" s="343" t="s">
        <v>22</v>
      </c>
      <c r="D368" s="504"/>
      <c r="E368" s="502"/>
      <c r="F368" s="503"/>
    </row>
    <row r="369" spans="1:6" ht="15">
      <c r="A369" s="343"/>
      <c r="B369" s="344"/>
      <c r="C369" s="343" t="s">
        <v>23</v>
      </c>
      <c r="D369" s="504"/>
      <c r="E369" s="505"/>
      <c r="F369" s="503"/>
    </row>
    <row r="370" spans="1:6" ht="15">
      <c r="A370" s="343"/>
      <c r="B370" s="344"/>
      <c r="C370" s="343" t="s">
        <v>24</v>
      </c>
      <c r="D370" s="504"/>
      <c r="E370" s="505"/>
      <c r="F370" s="503"/>
    </row>
    <row r="371" spans="1:6" ht="15">
      <c r="A371" s="343"/>
      <c r="B371" s="344"/>
      <c r="C371" s="343" t="s">
        <v>25</v>
      </c>
      <c r="D371" s="504"/>
      <c r="E371" s="505"/>
      <c r="F371" s="503"/>
    </row>
    <row r="372" spans="1:6" ht="15">
      <c r="A372" s="337"/>
      <c r="B372" s="338"/>
      <c r="C372" s="337"/>
      <c r="D372" s="506"/>
      <c r="E372" s="507"/>
      <c r="F372" s="508"/>
    </row>
    <row r="373" spans="1:6" ht="150">
      <c r="A373" s="343" t="s">
        <v>677</v>
      </c>
      <c r="B373" s="344" t="s">
        <v>657</v>
      </c>
      <c r="C373" s="343"/>
      <c r="D373" s="501" t="s">
        <v>678</v>
      </c>
      <c r="E373" s="502"/>
      <c r="F373" s="503"/>
    </row>
    <row r="374" spans="1:6" ht="15">
      <c r="A374" s="343"/>
      <c r="B374" s="344"/>
      <c r="C374" s="343" t="s">
        <v>19</v>
      </c>
      <c r="D374" s="504"/>
      <c r="E374" s="505"/>
      <c r="F374" s="503"/>
    </row>
    <row r="375" spans="1:6" ht="25">
      <c r="A375" s="343"/>
      <c r="B375" s="344"/>
      <c r="C375" s="343" t="s">
        <v>20</v>
      </c>
      <c r="D375" s="504" t="s">
        <v>679</v>
      </c>
      <c r="E375" s="502" t="s">
        <v>525</v>
      </c>
      <c r="F375" s="503"/>
    </row>
    <row r="376" spans="1:6" ht="15">
      <c r="A376" s="343"/>
      <c r="B376" s="344"/>
      <c r="C376" s="343" t="s">
        <v>22</v>
      </c>
      <c r="D376" s="504"/>
      <c r="E376" s="502"/>
      <c r="F376" s="503"/>
    </row>
    <row r="377" spans="1:6" ht="15">
      <c r="A377" s="343"/>
      <c r="B377" s="344"/>
      <c r="C377" s="343" t="s">
        <v>23</v>
      </c>
      <c r="D377" s="504"/>
      <c r="E377" s="505"/>
      <c r="F377" s="503"/>
    </row>
    <row r="378" spans="1:6" ht="15">
      <c r="A378" s="343"/>
      <c r="B378" s="344"/>
      <c r="C378" s="343" t="s">
        <v>24</v>
      </c>
      <c r="D378" s="504"/>
      <c r="E378" s="505"/>
      <c r="F378" s="503"/>
    </row>
    <row r="379" spans="1:6" ht="15">
      <c r="A379" s="343"/>
      <c r="B379" s="344"/>
      <c r="C379" s="343" t="s">
        <v>25</v>
      </c>
      <c r="D379" s="504"/>
      <c r="E379" s="505"/>
      <c r="F379" s="503"/>
    </row>
    <row r="380" spans="1:6" ht="15">
      <c r="A380" s="337"/>
      <c r="B380" s="338"/>
      <c r="C380" s="337"/>
      <c r="D380" s="506"/>
      <c r="E380" s="507"/>
      <c r="F380" s="508"/>
    </row>
    <row r="381" spans="1:6" ht="137.5">
      <c r="A381" s="343" t="s">
        <v>680</v>
      </c>
      <c r="B381" s="344" t="s">
        <v>681</v>
      </c>
      <c r="C381" s="343"/>
      <c r="D381" s="501" t="s">
        <v>682</v>
      </c>
      <c r="E381" s="502"/>
      <c r="F381" s="503"/>
    </row>
    <row r="382" spans="1:6" ht="15">
      <c r="A382" s="343"/>
      <c r="B382" s="344"/>
      <c r="C382" s="343" t="s">
        <v>19</v>
      </c>
      <c r="D382" s="504"/>
      <c r="E382" s="505"/>
      <c r="F382" s="503"/>
    </row>
    <row r="383" spans="1:6" ht="37.5">
      <c r="A383" s="343"/>
      <c r="B383" s="344"/>
      <c r="C383" s="343" t="s">
        <v>20</v>
      </c>
      <c r="D383" s="504" t="s">
        <v>683</v>
      </c>
      <c r="E383" s="502" t="s">
        <v>525</v>
      </c>
      <c r="F383" s="503"/>
    </row>
    <row r="384" spans="1:6" ht="15">
      <c r="A384" s="343"/>
      <c r="B384" s="344"/>
      <c r="C384" s="343" t="s">
        <v>22</v>
      </c>
      <c r="D384" s="504"/>
      <c r="E384" s="502"/>
      <c r="F384" s="503"/>
    </row>
    <row r="385" spans="1:6" ht="15">
      <c r="A385" s="343"/>
      <c r="B385" s="344"/>
      <c r="C385" s="343" t="s">
        <v>23</v>
      </c>
      <c r="D385" s="504"/>
      <c r="E385" s="505"/>
      <c r="F385" s="503"/>
    </row>
    <row r="386" spans="1:6" ht="15">
      <c r="A386" s="343"/>
      <c r="B386" s="344"/>
      <c r="C386" s="343" t="s">
        <v>24</v>
      </c>
      <c r="D386" s="504"/>
      <c r="E386" s="505"/>
      <c r="F386" s="503"/>
    </row>
    <row r="387" spans="1:6" ht="15">
      <c r="A387" s="343"/>
      <c r="B387" s="344"/>
      <c r="C387" s="343" t="s">
        <v>25</v>
      </c>
      <c r="D387" s="504"/>
      <c r="E387" s="505"/>
      <c r="F387" s="503"/>
    </row>
    <row r="388" spans="1:6" ht="15">
      <c r="A388" s="337"/>
      <c r="B388" s="338"/>
      <c r="C388" s="337"/>
      <c r="D388" s="506"/>
      <c r="E388" s="507"/>
      <c r="F388" s="508"/>
    </row>
    <row r="389" spans="1:6" ht="112.5">
      <c r="A389" s="343" t="s">
        <v>684</v>
      </c>
      <c r="B389" s="344" t="s">
        <v>685</v>
      </c>
      <c r="C389" s="343"/>
      <c r="D389" s="501" t="s">
        <v>686</v>
      </c>
      <c r="E389" s="502"/>
      <c r="F389" s="503"/>
    </row>
    <row r="390" spans="1:6" ht="15">
      <c r="A390" s="343"/>
      <c r="B390" s="344"/>
      <c r="C390" s="343" t="s">
        <v>19</v>
      </c>
      <c r="D390" s="504"/>
      <c r="E390" s="505"/>
      <c r="F390" s="503"/>
    </row>
    <row r="391" spans="1:6" ht="15">
      <c r="A391" s="343"/>
      <c r="B391" s="344"/>
      <c r="C391" s="343" t="s">
        <v>20</v>
      </c>
      <c r="D391" s="504" t="s">
        <v>687</v>
      </c>
      <c r="E391" s="502" t="s">
        <v>525</v>
      </c>
      <c r="F391" s="503"/>
    </row>
    <row r="392" spans="1:6" ht="15">
      <c r="A392" s="343"/>
      <c r="B392" s="344"/>
      <c r="C392" s="343" t="s">
        <v>22</v>
      </c>
      <c r="D392" s="504"/>
      <c r="E392" s="502"/>
      <c r="F392" s="503"/>
    </row>
    <row r="393" spans="1:6" ht="15">
      <c r="A393" s="343"/>
      <c r="B393" s="344"/>
      <c r="C393" s="343" t="s">
        <v>23</v>
      </c>
      <c r="D393" s="504"/>
      <c r="E393" s="505"/>
      <c r="F393" s="503"/>
    </row>
    <row r="394" spans="1:6" ht="15">
      <c r="A394" s="343"/>
      <c r="B394" s="344"/>
      <c r="C394" s="343" t="s">
        <v>24</v>
      </c>
      <c r="D394" s="504"/>
      <c r="E394" s="505"/>
      <c r="F394" s="503"/>
    </row>
    <row r="395" spans="1:6" ht="15">
      <c r="A395" s="343"/>
      <c r="B395" s="344"/>
      <c r="C395" s="343" t="s">
        <v>25</v>
      </c>
      <c r="D395" s="504"/>
      <c r="E395" s="505"/>
      <c r="F395" s="503"/>
    </row>
    <row r="396" spans="1:6" ht="15">
      <c r="A396" s="337"/>
      <c r="B396" s="338"/>
      <c r="C396" s="337"/>
      <c r="D396" s="506"/>
      <c r="E396" s="507"/>
      <c r="F396" s="508"/>
    </row>
    <row r="397" spans="1:6" ht="137.5">
      <c r="A397" s="343" t="s">
        <v>688</v>
      </c>
      <c r="B397" s="344" t="s">
        <v>689</v>
      </c>
      <c r="C397" s="343"/>
      <c r="D397" s="501" t="s">
        <v>690</v>
      </c>
      <c r="E397" s="502"/>
      <c r="F397" s="503"/>
    </row>
    <row r="398" spans="1:6" ht="15">
      <c r="A398" s="343"/>
      <c r="B398" s="344"/>
      <c r="C398" s="343" t="s">
        <v>19</v>
      </c>
      <c r="D398" s="504"/>
      <c r="E398" s="505"/>
      <c r="F398" s="503"/>
    </row>
    <row r="399" spans="1:6" ht="25">
      <c r="A399" s="343"/>
      <c r="B399" s="344"/>
      <c r="C399" s="343" t="s">
        <v>20</v>
      </c>
      <c r="D399" s="504" t="s">
        <v>691</v>
      </c>
      <c r="E399" s="502" t="s">
        <v>525</v>
      </c>
      <c r="F399" s="503"/>
    </row>
    <row r="400" spans="1:6" ht="15">
      <c r="A400" s="343"/>
      <c r="B400" s="344"/>
      <c r="C400" s="343" t="s">
        <v>22</v>
      </c>
      <c r="D400" s="504"/>
      <c r="E400" s="502"/>
      <c r="F400" s="503"/>
    </row>
    <row r="401" spans="1:6" ht="15">
      <c r="A401" s="343"/>
      <c r="B401" s="344"/>
      <c r="C401" s="343" t="s">
        <v>23</v>
      </c>
      <c r="D401" s="504"/>
      <c r="E401" s="505"/>
      <c r="F401" s="503"/>
    </row>
    <row r="402" spans="1:6" ht="15">
      <c r="A402" s="343"/>
      <c r="B402" s="344"/>
      <c r="C402" s="343" t="s">
        <v>24</v>
      </c>
      <c r="D402" s="504"/>
      <c r="E402" s="505"/>
      <c r="F402" s="503"/>
    </row>
    <row r="403" spans="1:6" ht="15">
      <c r="A403" s="343"/>
      <c r="B403" s="344"/>
      <c r="C403" s="343" t="s">
        <v>25</v>
      </c>
      <c r="D403" s="504"/>
      <c r="E403" s="505"/>
      <c r="F403" s="503"/>
    </row>
    <row r="404" spans="1:6" ht="15">
      <c r="A404" s="337"/>
      <c r="B404" s="338"/>
      <c r="C404" s="337"/>
      <c r="D404" s="506"/>
      <c r="E404" s="507"/>
      <c r="F404" s="508"/>
    </row>
    <row r="405" spans="1:6" ht="125">
      <c r="A405" s="343" t="s">
        <v>692</v>
      </c>
      <c r="B405" s="344" t="s">
        <v>693</v>
      </c>
      <c r="C405" s="343"/>
      <c r="D405" s="501" t="s">
        <v>694</v>
      </c>
      <c r="E405" s="502"/>
      <c r="F405" s="503"/>
    </row>
    <row r="406" spans="1:6" ht="15">
      <c r="A406" s="343"/>
      <c r="B406" s="344"/>
      <c r="C406" s="343" t="s">
        <v>19</v>
      </c>
      <c r="D406" s="504"/>
      <c r="E406" s="505"/>
      <c r="F406" s="503"/>
    </row>
    <row r="407" spans="1:6" ht="25">
      <c r="A407" s="343"/>
      <c r="B407" s="344"/>
      <c r="C407" s="343" t="s">
        <v>20</v>
      </c>
      <c r="D407" s="504" t="s">
        <v>695</v>
      </c>
      <c r="E407" s="502" t="s">
        <v>525</v>
      </c>
      <c r="F407" s="503"/>
    </row>
    <row r="408" spans="1:6" ht="15">
      <c r="A408" s="343"/>
      <c r="B408" s="344"/>
      <c r="C408" s="343" t="s">
        <v>22</v>
      </c>
      <c r="D408" s="504"/>
      <c r="E408" s="502"/>
      <c r="F408" s="503"/>
    </row>
    <row r="409" spans="1:6" ht="15">
      <c r="A409" s="343"/>
      <c r="B409" s="344"/>
      <c r="C409" s="343" t="s">
        <v>23</v>
      </c>
      <c r="D409" s="504"/>
      <c r="E409" s="505"/>
      <c r="F409" s="503"/>
    </row>
    <row r="410" spans="1:6" ht="15">
      <c r="A410" s="343"/>
      <c r="B410" s="344"/>
      <c r="C410" s="343" t="s">
        <v>24</v>
      </c>
      <c r="D410" s="504"/>
      <c r="E410" s="505"/>
      <c r="F410" s="503"/>
    </row>
    <row r="411" spans="1:6" ht="15">
      <c r="A411" s="343"/>
      <c r="B411" s="344"/>
      <c r="C411" s="343" t="s">
        <v>25</v>
      </c>
      <c r="D411" s="504"/>
      <c r="E411" s="505"/>
      <c r="F411" s="503"/>
    </row>
    <row r="412" spans="1:6" ht="15">
      <c r="A412" s="337"/>
      <c r="B412" s="338"/>
      <c r="C412" s="337"/>
      <c r="D412" s="506"/>
      <c r="E412" s="507"/>
      <c r="F412" s="508"/>
    </row>
    <row r="413" spans="1:6" ht="112.5">
      <c r="A413" s="343" t="s">
        <v>696</v>
      </c>
      <c r="B413" s="344" t="s">
        <v>697</v>
      </c>
      <c r="C413" s="343"/>
      <c r="D413" s="501" t="s">
        <v>698</v>
      </c>
      <c r="E413" s="502"/>
      <c r="F413" s="503"/>
    </row>
    <row r="414" spans="1:6" ht="15">
      <c r="A414" s="343"/>
      <c r="B414" s="344"/>
      <c r="C414" s="343" t="s">
        <v>19</v>
      </c>
      <c r="D414" s="504"/>
      <c r="E414" s="505"/>
      <c r="F414" s="503"/>
    </row>
    <row r="415" spans="1:6" ht="50">
      <c r="A415" s="343"/>
      <c r="B415" s="344"/>
      <c r="C415" s="343" t="s">
        <v>20</v>
      </c>
      <c r="D415" s="504" t="s">
        <v>699</v>
      </c>
      <c r="E415" s="502" t="s">
        <v>525</v>
      </c>
      <c r="F415" s="503"/>
    </row>
    <row r="416" spans="1:6" ht="15">
      <c r="A416" s="343"/>
      <c r="B416" s="344"/>
      <c r="C416" s="343" t="s">
        <v>22</v>
      </c>
      <c r="D416" s="504"/>
      <c r="E416" s="502"/>
      <c r="F416" s="503"/>
    </row>
    <row r="417" spans="1:6" ht="15">
      <c r="A417" s="343"/>
      <c r="B417" s="344"/>
      <c r="C417" s="343" t="s">
        <v>23</v>
      </c>
      <c r="D417" s="504"/>
      <c r="E417" s="505"/>
      <c r="F417" s="503"/>
    </row>
    <row r="418" spans="1:6" ht="15">
      <c r="A418" s="343"/>
      <c r="B418" s="344"/>
      <c r="C418" s="343" t="s">
        <v>24</v>
      </c>
      <c r="D418" s="504"/>
      <c r="E418" s="505"/>
      <c r="F418" s="503"/>
    </row>
    <row r="419" spans="1:6" ht="15">
      <c r="A419" s="343"/>
      <c r="B419" s="344"/>
      <c r="C419" s="343" t="s">
        <v>25</v>
      </c>
      <c r="D419" s="504"/>
      <c r="E419" s="505"/>
      <c r="F419" s="503"/>
    </row>
    <row r="420" spans="1:6" ht="15">
      <c r="A420" s="337"/>
      <c r="B420" s="338"/>
      <c r="C420" s="337"/>
      <c r="D420" s="506"/>
      <c r="E420" s="507"/>
      <c r="F420" s="508"/>
    </row>
    <row r="421" spans="1:6" ht="15">
      <c r="A421" s="340">
        <v>2.4</v>
      </c>
      <c r="B421" s="336"/>
      <c r="C421" s="340"/>
      <c r="D421" s="513" t="s">
        <v>700</v>
      </c>
      <c r="E421" s="514"/>
      <c r="F421" s="516"/>
    </row>
    <row r="422" spans="1:6" ht="75">
      <c r="A422" s="343" t="s">
        <v>701</v>
      </c>
      <c r="B422" s="344" t="s">
        <v>702</v>
      </c>
      <c r="C422" s="343"/>
      <c r="D422" s="501" t="s">
        <v>703</v>
      </c>
      <c r="E422" s="502"/>
      <c r="F422" s="503"/>
    </row>
    <row r="423" spans="1:6" ht="15">
      <c r="A423" s="343"/>
      <c r="B423" s="344"/>
      <c r="C423" s="343" t="s">
        <v>19</v>
      </c>
      <c r="D423" s="504"/>
      <c r="E423" s="505"/>
      <c r="F423" s="503"/>
    </row>
    <row r="424" spans="1:6" ht="75">
      <c r="A424" s="343"/>
      <c r="B424" s="344"/>
      <c r="C424" s="343" t="s">
        <v>20</v>
      </c>
      <c r="D424" s="504" t="s">
        <v>704</v>
      </c>
      <c r="E424" s="502" t="s">
        <v>525</v>
      </c>
      <c r="F424" s="503"/>
    </row>
    <row r="425" spans="1:6" ht="15">
      <c r="A425" s="343"/>
      <c r="B425" s="344"/>
      <c r="C425" s="343" t="s">
        <v>22</v>
      </c>
      <c r="D425" s="504"/>
      <c r="E425" s="502"/>
      <c r="F425" s="503"/>
    </row>
    <row r="426" spans="1:6" ht="15">
      <c r="A426" s="343"/>
      <c r="B426" s="344"/>
      <c r="C426" s="343" t="s">
        <v>23</v>
      </c>
      <c r="D426" s="504"/>
      <c r="E426" s="505"/>
      <c r="F426" s="503"/>
    </row>
    <row r="427" spans="1:6" ht="15">
      <c r="A427" s="343"/>
      <c r="B427" s="344"/>
      <c r="C427" s="343" t="s">
        <v>24</v>
      </c>
      <c r="D427" s="504"/>
      <c r="E427" s="505"/>
      <c r="F427" s="503"/>
    </row>
    <row r="428" spans="1:6" ht="15">
      <c r="A428" s="343"/>
      <c r="B428" s="344"/>
      <c r="C428" s="343" t="s">
        <v>25</v>
      </c>
      <c r="D428" s="504"/>
      <c r="E428" s="505"/>
      <c r="F428" s="503"/>
    </row>
    <row r="429" spans="1:6" ht="15">
      <c r="A429" s="337"/>
      <c r="B429" s="338"/>
      <c r="C429" s="337"/>
      <c r="D429" s="506"/>
      <c r="E429" s="507"/>
      <c r="F429" s="508"/>
    </row>
    <row r="430" spans="1:6" ht="137.5">
      <c r="A430" s="343" t="s">
        <v>705</v>
      </c>
      <c r="B430" s="344" t="s">
        <v>706</v>
      </c>
      <c r="C430" s="343"/>
      <c r="D430" s="501" t="s">
        <v>707</v>
      </c>
      <c r="E430" s="502"/>
      <c r="F430" s="503"/>
    </row>
    <row r="431" spans="1:6" ht="15">
      <c r="A431" s="343"/>
      <c r="B431" s="344"/>
      <c r="C431" s="343" t="s">
        <v>19</v>
      </c>
      <c r="D431" s="504"/>
      <c r="E431" s="505"/>
      <c r="F431" s="503"/>
    </row>
    <row r="432" spans="1:6" ht="37.5">
      <c r="A432" s="343"/>
      <c r="B432" s="344"/>
      <c r="C432" s="343" t="s">
        <v>20</v>
      </c>
      <c r="D432" s="504" t="s">
        <v>708</v>
      </c>
      <c r="E432" s="502" t="s">
        <v>525</v>
      </c>
      <c r="F432" s="503"/>
    </row>
    <row r="433" spans="1:6" ht="15">
      <c r="A433" s="343"/>
      <c r="B433" s="344"/>
      <c r="C433" s="343" t="s">
        <v>22</v>
      </c>
      <c r="D433" s="504"/>
      <c r="E433" s="502"/>
      <c r="F433" s="503"/>
    </row>
    <row r="434" spans="1:6" ht="15">
      <c r="A434" s="343"/>
      <c r="B434" s="344"/>
      <c r="C434" s="343" t="s">
        <v>23</v>
      </c>
      <c r="D434" s="504"/>
      <c r="E434" s="505"/>
      <c r="F434" s="503"/>
    </row>
    <row r="435" spans="1:6" ht="15">
      <c r="A435" s="343"/>
      <c r="B435" s="344"/>
      <c r="C435" s="343" t="s">
        <v>24</v>
      </c>
      <c r="D435" s="504"/>
      <c r="E435" s="505"/>
      <c r="F435" s="503"/>
    </row>
    <row r="436" spans="1:6" ht="15">
      <c r="A436" s="343"/>
      <c r="B436" s="344"/>
      <c r="C436" s="343" t="s">
        <v>25</v>
      </c>
      <c r="D436" s="504"/>
      <c r="E436" s="505"/>
      <c r="F436" s="503"/>
    </row>
    <row r="437" spans="1:6" ht="15">
      <c r="A437" s="337"/>
      <c r="B437" s="338"/>
      <c r="C437" s="337"/>
      <c r="D437" s="506"/>
      <c r="E437" s="507"/>
      <c r="F437" s="508"/>
    </row>
    <row r="438" spans="1:6" ht="112.5">
      <c r="A438" s="343" t="s">
        <v>709</v>
      </c>
      <c r="B438" s="344" t="s">
        <v>710</v>
      </c>
      <c r="C438" s="343"/>
      <c r="D438" s="501" t="s">
        <v>711</v>
      </c>
      <c r="E438" s="502"/>
      <c r="F438" s="503"/>
    </row>
    <row r="439" spans="1:6" ht="15">
      <c r="A439" s="343"/>
      <c r="B439" s="344"/>
      <c r="C439" s="343" t="s">
        <v>19</v>
      </c>
      <c r="D439" s="504"/>
      <c r="E439" s="505"/>
      <c r="F439" s="503"/>
    </row>
    <row r="440" spans="1:6" ht="25">
      <c r="A440" s="343"/>
      <c r="B440" s="344"/>
      <c r="C440" s="343" t="s">
        <v>20</v>
      </c>
      <c r="D440" s="504" t="s">
        <v>712</v>
      </c>
      <c r="E440" s="502" t="s">
        <v>525</v>
      </c>
      <c r="F440" s="503"/>
    </row>
    <row r="441" spans="1:6" ht="15">
      <c r="A441" s="343"/>
      <c r="B441" s="344"/>
      <c r="C441" s="343" t="s">
        <v>22</v>
      </c>
      <c r="D441" s="504"/>
      <c r="E441" s="502"/>
      <c r="F441" s="503"/>
    </row>
    <row r="442" spans="1:6" ht="15">
      <c r="A442" s="343"/>
      <c r="B442" s="344"/>
      <c r="C442" s="343" t="s">
        <v>23</v>
      </c>
      <c r="D442" s="504"/>
      <c r="E442" s="505"/>
      <c r="F442" s="503"/>
    </row>
    <row r="443" spans="1:6" ht="15">
      <c r="A443" s="343"/>
      <c r="B443" s="344"/>
      <c r="C443" s="343" t="s">
        <v>24</v>
      </c>
      <c r="D443" s="504"/>
      <c r="E443" s="505"/>
      <c r="F443" s="503"/>
    </row>
    <row r="444" spans="1:6" ht="15">
      <c r="A444" s="343"/>
      <c r="B444" s="344"/>
      <c r="C444" s="343" t="s">
        <v>25</v>
      </c>
      <c r="D444" s="504"/>
      <c r="E444" s="505"/>
      <c r="F444" s="503"/>
    </row>
    <row r="445" spans="1:6" ht="15">
      <c r="A445" s="337"/>
      <c r="B445" s="338"/>
      <c r="C445" s="337"/>
      <c r="D445" s="506"/>
      <c r="E445" s="507"/>
      <c r="F445" s="508"/>
    </row>
    <row r="446" spans="1:6" ht="75">
      <c r="A446" s="343" t="s">
        <v>713</v>
      </c>
      <c r="B446" s="344" t="s">
        <v>714</v>
      </c>
      <c r="C446" s="343"/>
      <c r="D446" s="501" t="s">
        <v>715</v>
      </c>
      <c r="E446" s="502"/>
      <c r="F446" s="503"/>
    </row>
    <row r="447" spans="1:6" ht="15">
      <c r="A447" s="343"/>
      <c r="B447" s="344"/>
      <c r="C447" s="343" t="s">
        <v>19</v>
      </c>
      <c r="D447" s="504"/>
      <c r="E447" s="505"/>
      <c r="F447" s="503"/>
    </row>
    <row r="448" spans="1:6" ht="15">
      <c r="A448" s="343"/>
      <c r="B448" s="344"/>
      <c r="C448" s="343" t="s">
        <v>20</v>
      </c>
      <c r="D448" s="504" t="s">
        <v>716</v>
      </c>
      <c r="E448" s="502" t="s">
        <v>525</v>
      </c>
      <c r="F448" s="503"/>
    </row>
    <row r="449" spans="1:6" ht="15">
      <c r="A449" s="343"/>
      <c r="B449" s="344"/>
      <c r="C449" s="343" t="s">
        <v>22</v>
      </c>
      <c r="D449" s="504"/>
      <c r="E449" s="502"/>
      <c r="F449" s="503"/>
    </row>
    <row r="450" spans="1:6" ht="15">
      <c r="A450" s="343"/>
      <c r="B450" s="344"/>
      <c r="C450" s="343" t="s">
        <v>23</v>
      </c>
      <c r="D450" s="504"/>
      <c r="E450" s="505"/>
      <c r="F450" s="503"/>
    </row>
    <row r="451" spans="1:6" ht="15">
      <c r="A451" s="343"/>
      <c r="B451" s="344"/>
      <c r="C451" s="343" t="s">
        <v>24</v>
      </c>
      <c r="D451" s="504"/>
      <c r="E451" s="505"/>
      <c r="F451" s="503"/>
    </row>
    <row r="452" spans="1:6" ht="15">
      <c r="A452" s="343"/>
      <c r="B452" s="344"/>
      <c r="C452" s="343" t="s">
        <v>25</v>
      </c>
      <c r="D452" s="504"/>
      <c r="E452" s="505"/>
      <c r="F452" s="503"/>
    </row>
    <row r="453" spans="1:6" ht="15">
      <c r="A453" s="337"/>
      <c r="B453" s="338"/>
      <c r="C453" s="337"/>
      <c r="D453" s="506"/>
      <c r="E453" s="507"/>
      <c r="F453" s="508"/>
    </row>
    <row r="454" spans="1:6" ht="100">
      <c r="A454" s="343" t="s">
        <v>717</v>
      </c>
      <c r="B454" s="344" t="s">
        <v>718</v>
      </c>
      <c r="C454" s="343"/>
      <c r="D454" s="501" t="s">
        <v>719</v>
      </c>
      <c r="E454" s="502"/>
      <c r="F454" s="503"/>
    </row>
    <row r="455" spans="1:6" ht="15">
      <c r="A455" s="343"/>
      <c r="B455" s="344"/>
      <c r="C455" s="343" t="s">
        <v>19</v>
      </c>
      <c r="D455" s="504"/>
      <c r="E455" s="505"/>
      <c r="F455" s="503"/>
    </row>
    <row r="456" spans="1:6" ht="15">
      <c r="A456" s="343"/>
      <c r="B456" s="344"/>
      <c r="C456" s="343" t="s">
        <v>20</v>
      </c>
      <c r="D456" s="504" t="s">
        <v>720</v>
      </c>
      <c r="E456" s="502" t="s">
        <v>525</v>
      </c>
      <c r="F456" s="503"/>
    </row>
    <row r="457" spans="1:6" ht="15">
      <c r="A457" s="343"/>
      <c r="B457" s="344"/>
      <c r="C457" s="343" t="s">
        <v>22</v>
      </c>
      <c r="D457" s="504"/>
      <c r="E457" s="502"/>
      <c r="F457" s="503"/>
    </row>
    <row r="458" spans="1:6" ht="15">
      <c r="A458" s="343"/>
      <c r="B458" s="344"/>
      <c r="C458" s="343" t="s">
        <v>23</v>
      </c>
      <c r="D458" s="504"/>
      <c r="E458" s="505"/>
      <c r="F458" s="503"/>
    </row>
    <row r="459" spans="1:6" ht="15">
      <c r="A459" s="343"/>
      <c r="B459" s="344"/>
      <c r="C459" s="343" t="s">
        <v>24</v>
      </c>
      <c r="D459" s="504"/>
      <c r="E459" s="505"/>
      <c r="F459" s="503"/>
    </row>
    <row r="460" spans="1:6" ht="15">
      <c r="A460" s="343"/>
      <c r="B460" s="344"/>
      <c r="C460" s="343" t="s">
        <v>25</v>
      </c>
      <c r="D460" s="504"/>
      <c r="E460" s="505"/>
      <c r="F460" s="503"/>
    </row>
    <row r="461" spans="1:6" ht="15">
      <c r="A461" s="346"/>
      <c r="B461" s="347"/>
      <c r="C461" s="346"/>
      <c r="D461" s="519"/>
      <c r="E461" s="520"/>
      <c r="F461" s="508"/>
    </row>
    <row r="462" spans="1:6" ht="15">
      <c r="A462" s="340">
        <v>2.5</v>
      </c>
      <c r="B462" s="336"/>
      <c r="C462" s="340"/>
      <c r="D462" s="513" t="s">
        <v>721</v>
      </c>
      <c r="E462" s="514"/>
      <c r="F462" s="516"/>
    </row>
    <row r="463" spans="1:6" ht="125">
      <c r="A463" s="343" t="s">
        <v>722</v>
      </c>
      <c r="B463" s="344" t="s">
        <v>723</v>
      </c>
      <c r="C463" s="343"/>
      <c r="D463" s="501" t="s">
        <v>724</v>
      </c>
      <c r="E463" s="502"/>
      <c r="F463" s="503"/>
    </row>
    <row r="464" spans="1:6" ht="15">
      <c r="A464" s="343"/>
      <c r="B464" s="344"/>
      <c r="C464" s="343" t="s">
        <v>19</v>
      </c>
      <c r="D464" s="504"/>
      <c r="E464" s="505"/>
      <c r="F464" s="503"/>
    </row>
    <row r="465" spans="1:6" ht="37.5">
      <c r="A465" s="343"/>
      <c r="B465" s="344"/>
      <c r="C465" s="343" t="s">
        <v>20</v>
      </c>
      <c r="D465" s="504" t="s">
        <v>725</v>
      </c>
      <c r="E465" s="502" t="s">
        <v>525</v>
      </c>
      <c r="F465" s="503"/>
    </row>
    <row r="466" spans="1:6" ht="15">
      <c r="A466" s="343"/>
      <c r="B466" s="344"/>
      <c r="C466" s="343" t="s">
        <v>22</v>
      </c>
      <c r="D466" s="504"/>
      <c r="E466" s="502"/>
      <c r="F466" s="503"/>
    </row>
    <row r="467" spans="1:6" ht="15">
      <c r="A467" s="343"/>
      <c r="B467" s="344"/>
      <c r="C467" s="343" t="s">
        <v>23</v>
      </c>
      <c r="D467" s="504"/>
      <c r="E467" s="505"/>
      <c r="F467" s="503"/>
    </row>
    <row r="468" spans="1:6" ht="15">
      <c r="A468" s="343"/>
      <c r="B468" s="344"/>
      <c r="C468" s="343" t="s">
        <v>24</v>
      </c>
      <c r="D468" s="504"/>
      <c r="E468" s="505"/>
      <c r="F468" s="503"/>
    </row>
    <row r="469" spans="1:6" ht="15">
      <c r="A469" s="343"/>
      <c r="B469" s="344"/>
      <c r="C469" s="343" t="s">
        <v>25</v>
      </c>
      <c r="D469" s="504"/>
      <c r="E469" s="505"/>
      <c r="F469" s="503"/>
    </row>
    <row r="470" spans="1:6" ht="15">
      <c r="A470" s="346"/>
      <c r="B470" s="347"/>
      <c r="C470" s="346"/>
      <c r="D470" s="519"/>
      <c r="E470" s="520"/>
      <c r="F470" s="508"/>
    </row>
    <row r="471" spans="1:6" ht="125">
      <c r="A471" s="343" t="s">
        <v>726</v>
      </c>
      <c r="B471" s="344" t="s">
        <v>433</v>
      </c>
      <c r="C471" s="343"/>
      <c r="D471" s="501" t="s">
        <v>727</v>
      </c>
      <c r="E471" s="502"/>
      <c r="F471" s="503"/>
    </row>
    <row r="472" spans="1:6" ht="15">
      <c r="A472" s="343"/>
      <c r="B472" s="344"/>
      <c r="C472" s="343" t="s">
        <v>19</v>
      </c>
      <c r="D472" s="510"/>
      <c r="E472" s="505"/>
      <c r="F472" s="503"/>
    </row>
    <row r="473" spans="1:6" ht="50.5">
      <c r="A473" s="343"/>
      <c r="B473" s="344"/>
      <c r="C473" s="343" t="s">
        <v>20</v>
      </c>
      <c r="D473" s="419" t="s">
        <v>728</v>
      </c>
      <c r="E473" s="511" t="s">
        <v>525</v>
      </c>
      <c r="F473" s="503"/>
    </row>
    <row r="474" spans="1:6" ht="15">
      <c r="A474" s="343"/>
      <c r="B474" s="344"/>
      <c r="C474" s="343" t="s">
        <v>22</v>
      </c>
      <c r="D474" s="512"/>
      <c r="E474" s="502"/>
      <c r="F474" s="503"/>
    </row>
    <row r="475" spans="1:6" ht="15">
      <c r="A475" s="343"/>
      <c r="B475" s="344"/>
      <c r="C475" s="343" t="s">
        <v>23</v>
      </c>
      <c r="D475" s="504"/>
      <c r="E475" s="505"/>
      <c r="F475" s="503"/>
    </row>
    <row r="476" spans="1:6" ht="15">
      <c r="A476" s="343"/>
      <c r="B476" s="344"/>
      <c r="C476" s="343" t="s">
        <v>24</v>
      </c>
      <c r="D476" s="504"/>
      <c r="E476" s="505"/>
      <c r="F476" s="503"/>
    </row>
    <row r="477" spans="1:6" ht="15">
      <c r="A477" s="343"/>
      <c r="B477" s="344"/>
      <c r="C477" s="343" t="s">
        <v>25</v>
      </c>
      <c r="D477" s="504"/>
      <c r="E477" s="505"/>
      <c r="F477" s="503"/>
    </row>
    <row r="478" spans="1:6" ht="15">
      <c r="A478" s="348"/>
      <c r="B478" s="345"/>
      <c r="C478" s="348"/>
      <c r="D478" s="506"/>
      <c r="E478" s="521"/>
      <c r="F478" s="508"/>
    </row>
    <row r="479" spans="1:6" ht="112.5">
      <c r="A479" s="343" t="s">
        <v>729</v>
      </c>
      <c r="B479" s="344" t="s">
        <v>730</v>
      </c>
      <c r="C479" s="343"/>
      <c r="D479" s="501" t="s">
        <v>731</v>
      </c>
      <c r="E479" s="502"/>
      <c r="F479" s="503"/>
    </row>
    <row r="480" spans="1:6" ht="15">
      <c r="A480" s="343"/>
      <c r="B480" s="344"/>
      <c r="C480" s="343" t="s">
        <v>19</v>
      </c>
      <c r="D480" s="504"/>
      <c r="E480" s="505"/>
      <c r="F480" s="503"/>
    </row>
    <row r="481" spans="1:6" ht="37.5">
      <c r="A481" s="343"/>
      <c r="B481" s="344"/>
      <c r="C481" s="343" t="s">
        <v>20</v>
      </c>
      <c r="D481" s="504" t="s">
        <v>732</v>
      </c>
      <c r="E481" s="502" t="s">
        <v>525</v>
      </c>
      <c r="F481" s="503"/>
    </row>
    <row r="482" spans="1:6" ht="15">
      <c r="A482" s="343"/>
      <c r="B482" s="344"/>
      <c r="C482" s="343" t="s">
        <v>22</v>
      </c>
      <c r="D482" s="504"/>
      <c r="E482" s="502"/>
      <c r="F482" s="503"/>
    </row>
    <row r="483" spans="1:6" ht="15">
      <c r="A483" s="343"/>
      <c r="B483" s="344"/>
      <c r="C483" s="343" t="s">
        <v>23</v>
      </c>
      <c r="D483" s="504"/>
      <c r="E483" s="505"/>
      <c r="F483" s="503"/>
    </row>
    <row r="484" spans="1:6" ht="15">
      <c r="A484" s="343"/>
      <c r="B484" s="344"/>
      <c r="C484" s="343" t="s">
        <v>24</v>
      </c>
      <c r="D484" s="504"/>
      <c r="E484" s="505"/>
      <c r="F484" s="503"/>
    </row>
    <row r="485" spans="1:6" ht="15">
      <c r="A485" s="343"/>
      <c r="B485" s="344"/>
      <c r="C485" s="343" t="s">
        <v>25</v>
      </c>
      <c r="D485" s="504"/>
      <c r="E485" s="505"/>
      <c r="F485" s="503"/>
    </row>
    <row r="486" spans="1:6" ht="15">
      <c r="A486" s="337"/>
      <c r="B486" s="338"/>
      <c r="C486" s="337"/>
      <c r="D486" s="506"/>
      <c r="E486" s="507"/>
      <c r="F486" s="508"/>
    </row>
    <row r="487" spans="1:6" ht="75">
      <c r="A487" s="343" t="s">
        <v>733</v>
      </c>
      <c r="B487" s="344" t="s">
        <v>734</v>
      </c>
      <c r="C487" s="343"/>
      <c r="D487" s="501" t="s">
        <v>735</v>
      </c>
      <c r="E487" s="502"/>
      <c r="F487" s="503"/>
    </row>
    <row r="488" spans="1:6" ht="15">
      <c r="A488" s="343"/>
      <c r="B488" s="344"/>
      <c r="C488" s="343" t="s">
        <v>19</v>
      </c>
      <c r="D488" s="504"/>
      <c r="E488" s="505"/>
      <c r="F488" s="503"/>
    </row>
    <row r="489" spans="1:6" ht="25">
      <c r="A489" s="343"/>
      <c r="B489" s="344"/>
      <c r="C489" s="343" t="s">
        <v>20</v>
      </c>
      <c r="D489" s="504" t="s">
        <v>736</v>
      </c>
      <c r="E489" s="502" t="s">
        <v>525</v>
      </c>
      <c r="F489" s="503"/>
    </row>
    <row r="490" spans="1:6" ht="15">
      <c r="A490" s="343"/>
      <c r="B490" s="344"/>
      <c r="C490" s="343" t="s">
        <v>22</v>
      </c>
      <c r="D490" s="504"/>
      <c r="E490" s="502"/>
      <c r="F490" s="503"/>
    </row>
    <row r="491" spans="1:6" ht="15">
      <c r="A491" s="343"/>
      <c r="B491" s="344"/>
      <c r="C491" s="343" t="s">
        <v>23</v>
      </c>
      <c r="D491" s="504"/>
      <c r="E491" s="505"/>
      <c r="F491" s="503"/>
    </row>
    <row r="492" spans="1:6" ht="15">
      <c r="A492" s="343"/>
      <c r="B492" s="344"/>
      <c r="C492" s="343" t="s">
        <v>24</v>
      </c>
      <c r="D492" s="504"/>
      <c r="E492" s="505"/>
      <c r="F492" s="503"/>
    </row>
    <row r="493" spans="1:6" ht="15">
      <c r="A493" s="343"/>
      <c r="B493" s="344"/>
      <c r="C493" s="343" t="s">
        <v>25</v>
      </c>
      <c r="D493" s="504"/>
      <c r="E493" s="505"/>
      <c r="F493" s="503"/>
    </row>
    <row r="494" spans="1:6" ht="15">
      <c r="A494" s="337"/>
      <c r="B494" s="338"/>
      <c r="C494" s="337"/>
      <c r="D494" s="506"/>
      <c r="E494" s="507"/>
      <c r="F494" s="508"/>
    </row>
    <row r="495" spans="1:6" ht="62.5">
      <c r="A495" s="343" t="s">
        <v>737</v>
      </c>
      <c r="B495" s="344" t="s">
        <v>738</v>
      </c>
      <c r="C495" s="343"/>
      <c r="D495" s="501" t="s">
        <v>739</v>
      </c>
      <c r="E495" s="502"/>
      <c r="F495" s="503"/>
    </row>
    <row r="496" spans="1:6" ht="15">
      <c r="A496" s="343"/>
      <c r="B496" s="344"/>
      <c r="C496" s="343" t="s">
        <v>19</v>
      </c>
      <c r="D496" s="504"/>
      <c r="E496" s="505"/>
      <c r="F496" s="503"/>
    </row>
    <row r="497" spans="1:6" ht="37.5">
      <c r="A497" s="343"/>
      <c r="B497" s="344"/>
      <c r="C497" s="343" t="s">
        <v>20</v>
      </c>
      <c r="D497" s="504" t="s">
        <v>740</v>
      </c>
      <c r="E497" s="502" t="s">
        <v>525</v>
      </c>
      <c r="F497" s="503"/>
    </row>
    <row r="498" spans="1:6" ht="15">
      <c r="A498" s="343"/>
      <c r="B498" s="344"/>
      <c r="C498" s="343" t="s">
        <v>22</v>
      </c>
      <c r="D498" s="504"/>
      <c r="E498" s="502"/>
      <c r="F498" s="503"/>
    </row>
    <row r="499" spans="1:6" ht="15">
      <c r="A499" s="343"/>
      <c r="B499" s="344"/>
      <c r="C499" s="343" t="s">
        <v>23</v>
      </c>
      <c r="D499" s="504"/>
      <c r="E499" s="505"/>
      <c r="F499" s="503"/>
    </row>
    <row r="500" spans="1:6" ht="15">
      <c r="A500" s="343"/>
      <c r="B500" s="344"/>
      <c r="C500" s="343" t="s">
        <v>24</v>
      </c>
      <c r="D500" s="504"/>
      <c r="E500" s="505"/>
      <c r="F500" s="503"/>
    </row>
    <row r="501" spans="1:6" ht="15">
      <c r="A501" s="343"/>
      <c r="B501" s="344"/>
      <c r="C501" s="343" t="s">
        <v>25</v>
      </c>
      <c r="D501" s="504"/>
      <c r="E501" s="505"/>
      <c r="F501" s="503"/>
    </row>
    <row r="502" spans="1:6" ht="15">
      <c r="A502" s="337"/>
      <c r="B502" s="338"/>
      <c r="C502" s="337"/>
      <c r="D502" s="506"/>
      <c r="E502" s="507"/>
      <c r="F502" s="508"/>
    </row>
    <row r="503" spans="1:6" ht="15">
      <c r="A503" s="340">
        <v>2.6</v>
      </c>
      <c r="B503" s="336"/>
      <c r="C503" s="340"/>
      <c r="D503" s="513" t="s">
        <v>741</v>
      </c>
      <c r="E503" s="514"/>
      <c r="F503" s="516"/>
    </row>
    <row r="504" spans="1:6" ht="175">
      <c r="A504" s="343" t="s">
        <v>742</v>
      </c>
      <c r="B504" s="344" t="s">
        <v>743</v>
      </c>
      <c r="C504" s="343"/>
      <c r="D504" s="501" t="s">
        <v>744</v>
      </c>
      <c r="E504" s="502"/>
      <c r="F504" s="503"/>
    </row>
    <row r="505" spans="1:6" ht="15">
      <c r="A505" s="343"/>
      <c r="B505" s="344"/>
      <c r="C505" s="343" t="s">
        <v>19</v>
      </c>
      <c r="D505" s="504"/>
      <c r="E505" s="505"/>
      <c r="F505" s="503"/>
    </row>
    <row r="506" spans="1:6" ht="15">
      <c r="A506" s="343"/>
      <c r="B506" s="344"/>
      <c r="C506" s="343" t="s">
        <v>20</v>
      </c>
      <c r="D506" s="504" t="s">
        <v>745</v>
      </c>
      <c r="E506" s="502" t="s">
        <v>525</v>
      </c>
      <c r="F506" s="503"/>
    </row>
    <row r="507" spans="1:6" ht="15">
      <c r="A507" s="343"/>
      <c r="B507" s="344"/>
      <c r="C507" s="343" t="s">
        <v>22</v>
      </c>
      <c r="D507" s="504"/>
      <c r="E507" s="502"/>
      <c r="F507" s="503"/>
    </row>
    <row r="508" spans="1:6" ht="15">
      <c r="A508" s="343"/>
      <c r="B508" s="344"/>
      <c r="C508" s="343" t="s">
        <v>23</v>
      </c>
      <c r="D508" s="504"/>
      <c r="E508" s="505"/>
      <c r="F508" s="503"/>
    </row>
    <row r="509" spans="1:6" ht="15">
      <c r="A509" s="343"/>
      <c r="B509" s="344"/>
      <c r="C509" s="343" t="s">
        <v>24</v>
      </c>
      <c r="D509" s="504"/>
      <c r="E509" s="505"/>
      <c r="F509" s="503"/>
    </row>
    <row r="510" spans="1:6" ht="15">
      <c r="A510" s="343"/>
      <c r="B510" s="344"/>
      <c r="C510" s="343" t="s">
        <v>25</v>
      </c>
      <c r="D510" s="504"/>
      <c r="E510" s="505"/>
      <c r="F510" s="503"/>
    </row>
    <row r="511" spans="1:6" ht="15">
      <c r="A511" s="346"/>
      <c r="B511" s="347"/>
      <c r="C511" s="346"/>
      <c r="D511" s="519"/>
      <c r="E511" s="520"/>
      <c r="F511" s="508"/>
    </row>
    <row r="512" spans="1:6" ht="15">
      <c r="A512" s="340">
        <v>2.7</v>
      </c>
      <c r="B512" s="336"/>
      <c r="C512" s="340"/>
      <c r="D512" s="513" t="s">
        <v>746</v>
      </c>
      <c r="E512" s="514"/>
      <c r="F512" s="515"/>
    </row>
    <row r="513" spans="1:6" ht="112.5">
      <c r="A513" s="343" t="s">
        <v>747</v>
      </c>
      <c r="B513" s="344" t="s">
        <v>748</v>
      </c>
      <c r="C513" s="343"/>
      <c r="D513" s="501" t="s">
        <v>749</v>
      </c>
      <c r="E513" s="502"/>
      <c r="F513" s="503"/>
    </row>
    <row r="514" spans="1:6" ht="15">
      <c r="A514" s="343"/>
      <c r="B514" s="344"/>
      <c r="C514" s="343" t="s">
        <v>19</v>
      </c>
      <c r="D514" s="504"/>
      <c r="E514" s="505"/>
      <c r="F514" s="503"/>
    </row>
    <row r="515" spans="1:6" ht="50">
      <c r="A515" s="343"/>
      <c r="B515" s="344"/>
      <c r="C515" s="343" t="s">
        <v>20</v>
      </c>
      <c r="D515" s="504" t="s">
        <v>750</v>
      </c>
      <c r="E515" s="502" t="s">
        <v>525</v>
      </c>
      <c r="F515" s="503"/>
    </row>
    <row r="516" spans="1:6" ht="15">
      <c r="A516" s="343"/>
      <c r="B516" s="344"/>
      <c r="C516" s="343" t="s">
        <v>22</v>
      </c>
      <c r="D516" s="504"/>
      <c r="E516" s="502"/>
      <c r="F516" s="503"/>
    </row>
    <row r="517" spans="1:6" ht="15">
      <c r="A517" s="343"/>
      <c r="B517" s="344"/>
      <c r="C517" s="343" t="s">
        <v>23</v>
      </c>
      <c r="D517" s="504"/>
      <c r="E517" s="505"/>
      <c r="F517" s="503"/>
    </row>
    <row r="518" spans="1:6" ht="15">
      <c r="A518" s="343"/>
      <c r="B518" s="344"/>
      <c r="C518" s="343" t="s">
        <v>24</v>
      </c>
      <c r="D518" s="504"/>
      <c r="E518" s="505"/>
      <c r="F518" s="503"/>
    </row>
    <row r="519" spans="1:6" ht="15">
      <c r="A519" s="343"/>
      <c r="B519" s="344"/>
      <c r="C519" s="343" t="s">
        <v>25</v>
      </c>
      <c r="D519" s="504"/>
      <c r="E519" s="505"/>
      <c r="F519" s="503"/>
    </row>
    <row r="520" spans="1:6" ht="15">
      <c r="A520" s="348"/>
      <c r="B520" s="345"/>
      <c r="C520" s="348"/>
      <c r="D520" s="506"/>
      <c r="E520" s="521"/>
      <c r="F520" s="508"/>
    </row>
    <row r="521" spans="1:6" ht="15">
      <c r="A521" s="340">
        <v>2.8</v>
      </c>
      <c r="B521" s="336"/>
      <c r="C521" s="340"/>
      <c r="D521" s="513" t="s">
        <v>751</v>
      </c>
      <c r="E521" s="514"/>
      <c r="F521" s="515"/>
    </row>
    <row r="522" spans="1:6" ht="187.5">
      <c r="A522" s="343" t="s">
        <v>752</v>
      </c>
      <c r="B522" s="344" t="s">
        <v>753</v>
      </c>
      <c r="C522" s="343"/>
      <c r="D522" s="501" t="s">
        <v>754</v>
      </c>
      <c r="E522" s="502"/>
      <c r="F522" s="503"/>
    </row>
    <row r="523" spans="1:6" ht="15">
      <c r="A523" s="343"/>
      <c r="B523" s="344"/>
      <c r="C523" s="343" t="s">
        <v>19</v>
      </c>
      <c r="D523" s="504"/>
      <c r="E523" s="505"/>
      <c r="F523" s="503"/>
    </row>
    <row r="524" spans="1:6" ht="50">
      <c r="A524" s="343"/>
      <c r="B524" s="344"/>
      <c r="C524" s="343" t="s">
        <v>20</v>
      </c>
      <c r="D524" s="504" t="s">
        <v>755</v>
      </c>
      <c r="E524" s="502" t="s">
        <v>525</v>
      </c>
      <c r="F524" s="503"/>
    </row>
    <row r="525" spans="1:6" ht="15">
      <c r="A525" s="343"/>
      <c r="B525" s="344"/>
      <c r="C525" s="343" t="s">
        <v>22</v>
      </c>
      <c r="D525" s="504"/>
      <c r="E525" s="502"/>
      <c r="F525" s="503"/>
    </row>
    <row r="526" spans="1:6" ht="15">
      <c r="A526" s="343"/>
      <c r="B526" s="344"/>
      <c r="C526" s="343" t="s">
        <v>23</v>
      </c>
      <c r="D526" s="504"/>
      <c r="E526" s="505"/>
      <c r="F526" s="503"/>
    </row>
    <row r="527" spans="1:6" ht="15">
      <c r="A527" s="343"/>
      <c r="B527" s="344"/>
      <c r="C527" s="343" t="s">
        <v>24</v>
      </c>
      <c r="D527" s="504"/>
      <c r="E527" s="505"/>
      <c r="F527" s="503"/>
    </row>
    <row r="528" spans="1:6" ht="15">
      <c r="A528" s="343"/>
      <c r="B528" s="344"/>
      <c r="C528" s="343" t="s">
        <v>25</v>
      </c>
      <c r="D528" s="504"/>
      <c r="E528" s="505"/>
      <c r="F528" s="503"/>
    </row>
    <row r="529" spans="1:6" ht="15">
      <c r="A529" s="337"/>
      <c r="B529" s="338"/>
      <c r="C529" s="337"/>
      <c r="D529" s="506"/>
      <c r="E529" s="507"/>
      <c r="F529" s="508"/>
    </row>
    <row r="530" spans="1:6" ht="112.5">
      <c r="A530" s="343" t="s">
        <v>756</v>
      </c>
      <c r="B530" s="344" t="s">
        <v>757</v>
      </c>
      <c r="C530" s="343"/>
      <c r="D530" s="501" t="s">
        <v>758</v>
      </c>
      <c r="E530" s="502"/>
      <c r="F530" s="503"/>
    </row>
    <row r="531" spans="1:6" ht="15">
      <c r="A531" s="343"/>
      <c r="B531" s="344"/>
      <c r="C531" s="343" t="s">
        <v>19</v>
      </c>
      <c r="D531" s="504"/>
      <c r="E531" s="505"/>
      <c r="F531" s="503"/>
    </row>
    <row r="532" spans="1:6" ht="37.5">
      <c r="A532" s="343"/>
      <c r="B532" s="344"/>
      <c r="C532" s="343" t="s">
        <v>20</v>
      </c>
      <c r="D532" s="504" t="s">
        <v>759</v>
      </c>
      <c r="E532" s="502" t="s">
        <v>525</v>
      </c>
      <c r="F532" s="503"/>
    </row>
    <row r="533" spans="1:6" ht="15">
      <c r="A533" s="343"/>
      <c r="B533" s="344"/>
      <c r="C533" s="343" t="s">
        <v>22</v>
      </c>
      <c r="D533" s="504"/>
      <c r="E533" s="502"/>
      <c r="F533" s="503"/>
    </row>
    <row r="534" spans="1:6" ht="15">
      <c r="A534" s="343"/>
      <c r="B534" s="344"/>
      <c r="C534" s="343" t="s">
        <v>23</v>
      </c>
      <c r="D534" s="504"/>
      <c r="E534" s="505"/>
      <c r="F534" s="503"/>
    </row>
    <row r="535" spans="1:6" ht="15">
      <c r="A535" s="343"/>
      <c r="B535" s="344"/>
      <c r="C535" s="343" t="s">
        <v>24</v>
      </c>
      <c r="D535" s="504"/>
      <c r="E535" s="505"/>
      <c r="F535" s="503"/>
    </row>
    <row r="536" spans="1:6" ht="15">
      <c r="A536" s="343"/>
      <c r="B536" s="344"/>
      <c r="C536" s="343" t="s">
        <v>25</v>
      </c>
      <c r="D536" s="504"/>
      <c r="E536" s="505"/>
      <c r="F536" s="503"/>
    </row>
    <row r="537" spans="1:6" ht="15">
      <c r="A537" s="337"/>
      <c r="B537" s="338"/>
      <c r="C537" s="337"/>
      <c r="D537" s="506"/>
      <c r="E537" s="507"/>
      <c r="F537" s="508"/>
    </row>
    <row r="538" spans="1:6" ht="37.5">
      <c r="A538" s="343" t="s">
        <v>760</v>
      </c>
      <c r="B538" s="344" t="s">
        <v>761</v>
      </c>
      <c r="C538" s="343"/>
      <c r="D538" s="501" t="s">
        <v>762</v>
      </c>
      <c r="E538" s="502"/>
      <c r="F538" s="503"/>
    </row>
    <row r="539" spans="1:6" ht="15">
      <c r="A539" s="343"/>
      <c r="B539" s="344"/>
      <c r="C539" s="343" t="s">
        <v>19</v>
      </c>
      <c r="D539" s="504"/>
      <c r="E539" s="505"/>
      <c r="F539" s="503"/>
    </row>
    <row r="540" spans="1:6" ht="25">
      <c r="A540" s="343"/>
      <c r="B540" s="344"/>
      <c r="C540" s="343" t="s">
        <v>20</v>
      </c>
      <c r="D540" s="504" t="s">
        <v>763</v>
      </c>
      <c r="E540" s="502" t="s">
        <v>525</v>
      </c>
      <c r="F540" s="503"/>
    </row>
    <row r="541" spans="1:6" ht="15">
      <c r="A541" s="343"/>
      <c r="B541" s="344"/>
      <c r="C541" s="343" t="s">
        <v>22</v>
      </c>
      <c r="D541" s="504"/>
      <c r="E541" s="502"/>
      <c r="F541" s="503"/>
    </row>
    <row r="542" spans="1:6" ht="15">
      <c r="A542" s="343"/>
      <c r="B542" s="344"/>
      <c r="C542" s="343" t="s">
        <v>23</v>
      </c>
      <c r="D542" s="504"/>
      <c r="E542" s="505"/>
      <c r="F542" s="503"/>
    </row>
    <row r="543" spans="1:6" ht="15">
      <c r="A543" s="343"/>
      <c r="B543" s="344"/>
      <c r="C543" s="343" t="s">
        <v>24</v>
      </c>
      <c r="D543" s="504"/>
      <c r="E543" s="505"/>
      <c r="F543" s="503"/>
    </row>
    <row r="544" spans="1:6" ht="15">
      <c r="A544" s="343"/>
      <c r="B544" s="344"/>
      <c r="C544" s="343" t="s">
        <v>25</v>
      </c>
      <c r="D544" s="504"/>
      <c r="E544" s="505"/>
      <c r="F544" s="503"/>
    </row>
    <row r="545" spans="1:6" ht="15">
      <c r="A545" s="337"/>
      <c r="B545" s="338"/>
      <c r="C545" s="337"/>
      <c r="D545" s="506"/>
      <c r="E545" s="507"/>
      <c r="F545" s="508"/>
    </row>
    <row r="546" spans="1:6" ht="15">
      <c r="A546" s="340">
        <v>2.9</v>
      </c>
      <c r="B546" s="336"/>
      <c r="C546" s="340"/>
      <c r="D546" s="513" t="s">
        <v>764</v>
      </c>
      <c r="E546" s="514"/>
      <c r="F546" s="515"/>
    </row>
    <row r="547" spans="1:6" ht="100">
      <c r="A547" s="343" t="s">
        <v>765</v>
      </c>
      <c r="B547" s="344" t="s">
        <v>766</v>
      </c>
      <c r="C547" s="343"/>
      <c r="D547" s="501" t="s">
        <v>767</v>
      </c>
      <c r="E547" s="502"/>
      <c r="F547" s="503"/>
    </row>
    <row r="548" spans="1:6" ht="15">
      <c r="A548" s="343"/>
      <c r="B548" s="344"/>
      <c r="C548" s="343" t="s">
        <v>19</v>
      </c>
      <c r="D548" s="504"/>
      <c r="E548" s="505"/>
      <c r="F548" s="503"/>
    </row>
    <row r="549" spans="1:6" ht="15">
      <c r="A549" s="343"/>
      <c r="B549" s="344"/>
      <c r="C549" s="343" t="s">
        <v>20</v>
      </c>
      <c r="D549" s="504" t="s">
        <v>768</v>
      </c>
      <c r="E549" s="502" t="s">
        <v>525</v>
      </c>
      <c r="F549" s="503"/>
    </row>
    <row r="550" spans="1:6" ht="15">
      <c r="A550" s="343"/>
      <c r="B550" s="344"/>
      <c r="C550" s="343" t="s">
        <v>22</v>
      </c>
      <c r="D550" s="504"/>
      <c r="E550" s="502"/>
      <c r="F550" s="503"/>
    </row>
    <row r="551" spans="1:6" ht="15">
      <c r="A551" s="343"/>
      <c r="B551" s="344"/>
      <c r="C551" s="343" t="s">
        <v>23</v>
      </c>
      <c r="D551" s="504"/>
      <c r="E551" s="505"/>
      <c r="F551" s="503"/>
    </row>
    <row r="552" spans="1:6" ht="15">
      <c r="A552" s="343"/>
      <c r="B552" s="344"/>
      <c r="C552" s="343" t="s">
        <v>24</v>
      </c>
      <c r="D552" s="504"/>
      <c r="E552" s="505"/>
      <c r="F552" s="503"/>
    </row>
    <row r="553" spans="1:6" ht="15">
      <c r="A553" s="343"/>
      <c r="B553" s="344"/>
      <c r="C553" s="343" t="s">
        <v>25</v>
      </c>
      <c r="D553" s="504"/>
      <c r="E553" s="505"/>
      <c r="F553" s="503"/>
    </row>
    <row r="554" spans="1:6" ht="15">
      <c r="A554" s="337"/>
      <c r="B554" s="338"/>
      <c r="C554" s="337"/>
      <c r="D554" s="506"/>
      <c r="E554" s="507"/>
      <c r="F554" s="508"/>
    </row>
    <row r="555" spans="1:6" ht="87.5">
      <c r="A555" s="343" t="s">
        <v>769</v>
      </c>
      <c r="B555" s="344" t="s">
        <v>770</v>
      </c>
      <c r="C555" s="343"/>
      <c r="D555" s="501" t="s">
        <v>771</v>
      </c>
      <c r="E555" s="502"/>
      <c r="F555" s="503"/>
    </row>
    <row r="556" spans="1:6" ht="15">
      <c r="A556" s="343"/>
      <c r="B556" s="344"/>
      <c r="C556" s="343" t="s">
        <v>19</v>
      </c>
      <c r="D556" s="504"/>
      <c r="E556" s="505"/>
      <c r="F556" s="503"/>
    </row>
    <row r="557" spans="1:6" ht="15">
      <c r="A557" s="343"/>
      <c r="B557" s="344"/>
      <c r="C557" s="343" t="s">
        <v>20</v>
      </c>
      <c r="D557" s="504" t="s">
        <v>768</v>
      </c>
      <c r="E557" s="502" t="s">
        <v>525</v>
      </c>
      <c r="F557" s="503"/>
    </row>
    <row r="558" spans="1:6" ht="15">
      <c r="A558" s="343"/>
      <c r="B558" s="344"/>
      <c r="C558" s="343" t="s">
        <v>22</v>
      </c>
      <c r="D558" s="504"/>
      <c r="E558" s="502"/>
      <c r="F558" s="503"/>
    </row>
    <row r="559" spans="1:6" ht="15">
      <c r="A559" s="343"/>
      <c r="B559" s="344"/>
      <c r="C559" s="343" t="s">
        <v>23</v>
      </c>
      <c r="D559" s="504"/>
      <c r="E559" s="505"/>
      <c r="F559" s="503"/>
    </row>
    <row r="560" spans="1:6" ht="15">
      <c r="A560" s="343"/>
      <c r="B560" s="344"/>
      <c r="C560" s="343" t="s">
        <v>24</v>
      </c>
      <c r="D560" s="504"/>
      <c r="E560" s="505"/>
      <c r="F560" s="503"/>
    </row>
    <row r="561" spans="1:6" ht="15">
      <c r="A561" s="343"/>
      <c r="B561" s="344"/>
      <c r="C561" s="343" t="s">
        <v>25</v>
      </c>
      <c r="D561" s="504"/>
      <c r="E561" s="505"/>
      <c r="F561" s="503"/>
    </row>
    <row r="562" spans="1:6" ht="15">
      <c r="A562" s="337"/>
      <c r="B562" s="338"/>
      <c r="C562" s="337"/>
      <c r="D562" s="506"/>
      <c r="E562" s="507"/>
      <c r="F562" s="508"/>
    </row>
    <row r="563" spans="1:6" ht="87.5">
      <c r="A563" s="343" t="s">
        <v>772</v>
      </c>
      <c r="B563" s="344" t="s">
        <v>773</v>
      </c>
      <c r="C563" s="343"/>
      <c r="D563" s="501" t="s">
        <v>774</v>
      </c>
      <c r="E563" s="502"/>
      <c r="F563" s="503"/>
    </row>
    <row r="564" spans="1:6" ht="15">
      <c r="A564" s="343"/>
      <c r="B564" s="344"/>
      <c r="C564" s="343" t="s">
        <v>19</v>
      </c>
      <c r="D564" s="504"/>
      <c r="E564" s="505"/>
      <c r="F564" s="503"/>
    </row>
    <row r="565" spans="1:6" ht="15">
      <c r="A565" s="343"/>
      <c r="B565" s="344"/>
      <c r="C565" s="343" t="s">
        <v>20</v>
      </c>
      <c r="D565" s="504" t="s">
        <v>768</v>
      </c>
      <c r="E565" s="502" t="s">
        <v>525</v>
      </c>
      <c r="F565" s="503"/>
    </row>
    <row r="566" spans="1:6" ht="15">
      <c r="A566" s="343"/>
      <c r="B566" s="344"/>
      <c r="C566" s="343" t="s">
        <v>22</v>
      </c>
      <c r="D566" s="504"/>
      <c r="E566" s="502"/>
      <c r="F566" s="503"/>
    </row>
    <row r="567" spans="1:6" ht="15">
      <c r="A567" s="343"/>
      <c r="B567" s="344"/>
      <c r="C567" s="343" t="s">
        <v>23</v>
      </c>
      <c r="D567" s="504"/>
      <c r="E567" s="505"/>
      <c r="F567" s="503"/>
    </row>
    <row r="568" spans="1:6" ht="15">
      <c r="A568" s="343"/>
      <c r="B568" s="344"/>
      <c r="C568" s="343" t="s">
        <v>24</v>
      </c>
      <c r="D568" s="504"/>
      <c r="E568" s="505"/>
      <c r="F568" s="503"/>
    </row>
    <row r="569" spans="1:6" ht="15">
      <c r="A569" s="343"/>
      <c r="B569" s="344"/>
      <c r="C569" s="343" t="s">
        <v>25</v>
      </c>
      <c r="D569" s="504"/>
      <c r="E569" s="505"/>
      <c r="F569" s="503"/>
    </row>
    <row r="570" spans="1:6" ht="15">
      <c r="A570" s="337"/>
      <c r="B570" s="338"/>
      <c r="C570" s="337"/>
      <c r="D570" s="506"/>
      <c r="E570" s="507"/>
      <c r="F570" s="508"/>
    </row>
    <row r="571" spans="1:6" ht="15">
      <c r="A571" s="349">
        <v>2.1</v>
      </c>
      <c r="B571" s="336"/>
      <c r="C571" s="340"/>
      <c r="D571" s="513" t="s">
        <v>775</v>
      </c>
      <c r="E571" s="514"/>
      <c r="F571" s="516"/>
    </row>
    <row r="572" spans="1:6" ht="100">
      <c r="A572" s="343" t="s">
        <v>776</v>
      </c>
      <c r="B572" s="344" t="s">
        <v>777</v>
      </c>
      <c r="C572" s="343"/>
      <c r="D572" s="501" t="s">
        <v>778</v>
      </c>
      <c r="E572" s="502"/>
      <c r="F572" s="503"/>
    </row>
    <row r="573" spans="1:6" ht="15">
      <c r="A573" s="343"/>
      <c r="B573" s="344"/>
      <c r="C573" s="343" t="s">
        <v>19</v>
      </c>
      <c r="D573" s="504"/>
      <c r="E573" s="505"/>
      <c r="F573" s="503"/>
    </row>
    <row r="574" spans="1:6" ht="50">
      <c r="A574" s="343"/>
      <c r="B574" s="344"/>
      <c r="C574" s="343" t="s">
        <v>20</v>
      </c>
      <c r="D574" s="504" t="s">
        <v>779</v>
      </c>
      <c r="E574" s="502" t="s">
        <v>525</v>
      </c>
      <c r="F574" s="503"/>
    </row>
    <row r="575" spans="1:6" ht="15">
      <c r="A575" s="343"/>
      <c r="B575" s="344"/>
      <c r="C575" s="343" t="s">
        <v>22</v>
      </c>
      <c r="D575" s="504"/>
      <c r="E575" s="502"/>
      <c r="F575" s="503"/>
    </row>
    <row r="576" spans="1:6" ht="15">
      <c r="A576" s="343"/>
      <c r="B576" s="344"/>
      <c r="C576" s="343" t="s">
        <v>23</v>
      </c>
      <c r="D576" s="504"/>
      <c r="E576" s="505"/>
      <c r="F576" s="503"/>
    </row>
    <row r="577" spans="1:6" ht="15">
      <c r="A577" s="343"/>
      <c r="B577" s="344"/>
      <c r="C577" s="343" t="s">
        <v>24</v>
      </c>
      <c r="D577" s="504"/>
      <c r="E577" s="505"/>
      <c r="F577" s="503"/>
    </row>
    <row r="578" spans="1:6" ht="15">
      <c r="A578" s="343"/>
      <c r="B578" s="344"/>
      <c r="C578" s="343" t="s">
        <v>25</v>
      </c>
      <c r="D578" s="504"/>
      <c r="E578" s="505"/>
      <c r="F578" s="503"/>
    </row>
    <row r="579" spans="1:6" ht="15">
      <c r="A579" s="337"/>
      <c r="B579" s="338"/>
      <c r="C579" s="337"/>
      <c r="D579" s="506"/>
      <c r="E579" s="507"/>
      <c r="F579" s="508"/>
    </row>
    <row r="580" spans="1:6" ht="100">
      <c r="A580" s="343" t="s">
        <v>780</v>
      </c>
      <c r="B580" s="344" t="s">
        <v>781</v>
      </c>
      <c r="C580" s="343"/>
      <c r="D580" s="501" t="s">
        <v>782</v>
      </c>
      <c r="E580" s="502"/>
      <c r="F580" s="503"/>
    </row>
    <row r="581" spans="1:6" ht="15">
      <c r="A581" s="343"/>
      <c r="B581" s="344"/>
      <c r="C581" s="343" t="s">
        <v>19</v>
      </c>
      <c r="D581" s="504"/>
      <c r="E581" s="505"/>
      <c r="F581" s="503"/>
    </row>
    <row r="582" spans="1:6" ht="37.5">
      <c r="A582" s="343"/>
      <c r="B582" s="344"/>
      <c r="C582" s="343" t="s">
        <v>20</v>
      </c>
      <c r="D582" s="504" t="s">
        <v>783</v>
      </c>
      <c r="E582" s="502" t="s">
        <v>525</v>
      </c>
      <c r="F582" s="503"/>
    </row>
    <row r="583" spans="1:6" ht="15">
      <c r="A583" s="343"/>
      <c r="B583" s="344"/>
      <c r="C583" s="343" t="s">
        <v>22</v>
      </c>
      <c r="D583" s="504"/>
      <c r="E583" s="502"/>
      <c r="F583" s="503"/>
    </row>
    <row r="584" spans="1:6" ht="15">
      <c r="A584" s="343"/>
      <c r="B584" s="344"/>
      <c r="C584" s="343" t="s">
        <v>23</v>
      </c>
      <c r="D584" s="504"/>
      <c r="E584" s="505"/>
      <c r="F584" s="503"/>
    </row>
    <row r="585" spans="1:6" ht="15">
      <c r="A585" s="343"/>
      <c r="B585" s="344"/>
      <c r="C585" s="343" t="s">
        <v>24</v>
      </c>
      <c r="D585" s="504"/>
      <c r="E585" s="505"/>
      <c r="F585" s="503"/>
    </row>
    <row r="586" spans="1:6" ht="15">
      <c r="A586" s="343"/>
      <c r="B586" s="344"/>
      <c r="C586" s="343" t="s">
        <v>25</v>
      </c>
      <c r="D586" s="504"/>
      <c r="E586" s="505"/>
      <c r="F586" s="503"/>
    </row>
    <row r="587" spans="1:6" ht="15">
      <c r="A587" s="337"/>
      <c r="B587" s="338"/>
      <c r="C587" s="337"/>
      <c r="D587" s="506"/>
      <c r="E587" s="507"/>
      <c r="F587" s="508"/>
    </row>
    <row r="588" spans="1:6" ht="100">
      <c r="A588" s="343" t="s">
        <v>784</v>
      </c>
      <c r="B588" s="344" t="s">
        <v>785</v>
      </c>
      <c r="C588" s="343"/>
      <c r="D588" s="501" t="s">
        <v>786</v>
      </c>
      <c r="E588" s="502"/>
      <c r="F588" s="503"/>
    </row>
    <row r="589" spans="1:6" ht="15">
      <c r="A589" s="343"/>
      <c r="B589" s="344"/>
      <c r="C589" s="343" t="s">
        <v>19</v>
      </c>
      <c r="D589" s="504"/>
      <c r="E589" s="505"/>
      <c r="F589" s="503"/>
    </row>
    <row r="590" spans="1:6" ht="15">
      <c r="A590" s="343"/>
      <c r="B590" s="344"/>
      <c r="C590" s="343" t="s">
        <v>20</v>
      </c>
      <c r="D590" s="504" t="s">
        <v>787</v>
      </c>
      <c r="E590" s="502" t="s">
        <v>525</v>
      </c>
      <c r="F590" s="503"/>
    </row>
    <row r="591" spans="1:6" ht="15">
      <c r="A591" s="343"/>
      <c r="B591" s="344"/>
      <c r="C591" s="343" t="s">
        <v>22</v>
      </c>
      <c r="D591" s="504"/>
      <c r="E591" s="502"/>
      <c r="F591" s="503"/>
    </row>
    <row r="592" spans="1:6" ht="15">
      <c r="A592" s="343"/>
      <c r="B592" s="344"/>
      <c r="C592" s="343" t="s">
        <v>23</v>
      </c>
      <c r="D592" s="504"/>
      <c r="E592" s="505"/>
      <c r="F592" s="503"/>
    </row>
    <row r="593" spans="1:6" ht="15">
      <c r="A593" s="343"/>
      <c r="B593" s="344"/>
      <c r="C593" s="343" t="s">
        <v>24</v>
      </c>
      <c r="D593" s="504"/>
      <c r="E593" s="505"/>
      <c r="F593" s="503"/>
    </row>
    <row r="594" spans="1:6" ht="15">
      <c r="A594" s="343"/>
      <c r="B594" s="344"/>
      <c r="C594" s="343" t="s">
        <v>25</v>
      </c>
      <c r="D594" s="504"/>
      <c r="E594" s="505"/>
      <c r="F594" s="503"/>
    </row>
    <row r="595" spans="1:6" ht="15">
      <c r="A595" s="337"/>
      <c r="B595" s="338"/>
      <c r="C595" s="337"/>
      <c r="D595" s="506"/>
      <c r="E595" s="507"/>
      <c r="F595" s="508"/>
    </row>
    <row r="596" spans="1:6" ht="87.5">
      <c r="A596" s="343" t="s">
        <v>788</v>
      </c>
      <c r="B596" s="344" t="s">
        <v>789</v>
      </c>
      <c r="C596" s="343"/>
      <c r="D596" s="501" t="s">
        <v>790</v>
      </c>
      <c r="E596" s="502"/>
      <c r="F596" s="503"/>
    </row>
    <row r="597" spans="1:6" ht="15">
      <c r="A597" s="343"/>
      <c r="B597" s="344"/>
      <c r="C597" s="343" t="s">
        <v>19</v>
      </c>
      <c r="D597" s="504"/>
      <c r="E597" s="505"/>
      <c r="F597" s="503"/>
    </row>
    <row r="598" spans="1:6" ht="15">
      <c r="A598" s="343"/>
      <c r="B598" s="344"/>
      <c r="C598" s="343" t="s">
        <v>20</v>
      </c>
      <c r="D598" s="504" t="s">
        <v>791</v>
      </c>
      <c r="E598" s="502" t="s">
        <v>525</v>
      </c>
      <c r="F598" s="503"/>
    </row>
    <row r="599" spans="1:6" ht="15">
      <c r="A599" s="343"/>
      <c r="B599" s="344"/>
      <c r="C599" s="343" t="s">
        <v>22</v>
      </c>
      <c r="D599" s="504"/>
      <c r="E599" s="502"/>
      <c r="F599" s="503"/>
    </row>
    <row r="600" spans="1:6" ht="15">
      <c r="A600" s="343"/>
      <c r="B600" s="344"/>
      <c r="C600" s="343" t="s">
        <v>23</v>
      </c>
      <c r="D600" s="504"/>
      <c r="E600" s="505"/>
      <c r="F600" s="503"/>
    </row>
    <row r="601" spans="1:6" ht="15">
      <c r="A601" s="343"/>
      <c r="B601" s="344"/>
      <c r="C601" s="343" t="s">
        <v>24</v>
      </c>
      <c r="D601" s="504"/>
      <c r="E601" s="505"/>
      <c r="F601" s="503"/>
    </row>
    <row r="602" spans="1:6" ht="15">
      <c r="A602" s="343"/>
      <c r="B602" s="344"/>
      <c r="C602" s="343" t="s">
        <v>25</v>
      </c>
      <c r="D602" s="504"/>
      <c r="E602" s="505"/>
      <c r="F602" s="503"/>
    </row>
    <row r="603" spans="1:6" ht="15">
      <c r="A603" s="337"/>
      <c r="B603" s="338"/>
      <c r="C603" s="337"/>
      <c r="D603" s="506"/>
      <c r="E603" s="507"/>
      <c r="F603" s="508"/>
    </row>
    <row r="604" spans="1:6" ht="15">
      <c r="A604" s="340">
        <v>2.11</v>
      </c>
      <c r="B604" s="336"/>
      <c r="C604" s="340"/>
      <c r="D604" s="513" t="s">
        <v>792</v>
      </c>
      <c r="E604" s="514"/>
      <c r="F604" s="516"/>
    </row>
    <row r="605" spans="1:6" ht="75">
      <c r="A605" s="343" t="s">
        <v>793</v>
      </c>
      <c r="B605" s="344" t="s">
        <v>794</v>
      </c>
      <c r="C605" s="343"/>
      <c r="D605" s="501" t="s">
        <v>795</v>
      </c>
      <c r="E605" s="502"/>
      <c r="F605" s="503"/>
    </row>
    <row r="606" spans="1:6" ht="15">
      <c r="A606" s="343"/>
      <c r="B606" s="344"/>
      <c r="C606" s="343" t="s">
        <v>19</v>
      </c>
      <c r="D606" s="504"/>
      <c r="E606" s="505"/>
      <c r="F606" s="503"/>
    </row>
    <row r="607" spans="1:6" ht="15">
      <c r="A607" s="343"/>
      <c r="B607" s="344"/>
      <c r="C607" s="343" t="s">
        <v>20</v>
      </c>
      <c r="D607" s="504" t="s">
        <v>796</v>
      </c>
      <c r="E607" s="502" t="s">
        <v>525</v>
      </c>
      <c r="F607" s="503"/>
    </row>
    <row r="608" spans="1:6" ht="15">
      <c r="A608" s="343"/>
      <c r="B608" s="344"/>
      <c r="C608" s="343" t="s">
        <v>22</v>
      </c>
      <c r="D608" s="504"/>
      <c r="E608" s="502"/>
      <c r="F608" s="503"/>
    </row>
    <row r="609" spans="1:6" ht="15">
      <c r="A609" s="343"/>
      <c r="B609" s="344"/>
      <c r="C609" s="343" t="s">
        <v>23</v>
      </c>
      <c r="D609" s="504"/>
      <c r="E609" s="505"/>
      <c r="F609" s="503"/>
    </row>
    <row r="610" spans="1:6" ht="15">
      <c r="A610" s="343"/>
      <c r="B610" s="344"/>
      <c r="C610" s="343" t="s">
        <v>24</v>
      </c>
      <c r="D610" s="504"/>
      <c r="E610" s="505"/>
      <c r="F610" s="503"/>
    </row>
    <row r="611" spans="1:6" ht="15">
      <c r="A611" s="343"/>
      <c r="B611" s="344"/>
      <c r="C611" s="343" t="s">
        <v>25</v>
      </c>
      <c r="D611" s="504"/>
      <c r="E611" s="505"/>
      <c r="F611" s="503"/>
    </row>
    <row r="612" spans="1:6" ht="15">
      <c r="A612" s="337"/>
      <c r="B612" s="338"/>
      <c r="C612" s="337"/>
      <c r="D612" s="506"/>
      <c r="E612" s="507"/>
      <c r="F612" s="508"/>
    </row>
    <row r="613" spans="1:6" ht="162.5">
      <c r="A613" s="343" t="s">
        <v>797</v>
      </c>
      <c r="B613" s="344" t="s">
        <v>798</v>
      </c>
      <c r="C613" s="343"/>
      <c r="D613" s="501" t="s">
        <v>799</v>
      </c>
      <c r="E613" s="502"/>
      <c r="F613" s="503"/>
    </row>
    <row r="614" spans="1:6" ht="15">
      <c r="A614" s="343"/>
      <c r="B614" s="344"/>
      <c r="C614" s="343" t="s">
        <v>19</v>
      </c>
      <c r="D614" s="504"/>
      <c r="E614" s="505"/>
      <c r="F614" s="503"/>
    </row>
    <row r="615" spans="1:6" ht="15">
      <c r="A615" s="343"/>
      <c r="B615" s="344"/>
      <c r="C615" s="343" t="s">
        <v>20</v>
      </c>
      <c r="D615" s="504" t="s">
        <v>800</v>
      </c>
      <c r="E615" s="502" t="s">
        <v>525</v>
      </c>
      <c r="F615" s="503"/>
    </row>
    <row r="616" spans="1:6" ht="15">
      <c r="A616" s="343"/>
      <c r="B616" s="344"/>
      <c r="C616" s="343" t="s">
        <v>22</v>
      </c>
      <c r="D616" s="504"/>
      <c r="E616" s="502"/>
      <c r="F616" s="503"/>
    </row>
    <row r="617" spans="1:6" ht="15">
      <c r="A617" s="343"/>
      <c r="B617" s="344"/>
      <c r="C617" s="343" t="s">
        <v>23</v>
      </c>
      <c r="D617" s="504"/>
      <c r="E617" s="505"/>
      <c r="F617" s="503"/>
    </row>
    <row r="618" spans="1:6" ht="15">
      <c r="A618" s="343"/>
      <c r="B618" s="344"/>
      <c r="C618" s="343" t="s">
        <v>24</v>
      </c>
      <c r="D618" s="504"/>
      <c r="E618" s="505"/>
      <c r="F618" s="503"/>
    </row>
    <row r="619" spans="1:6" ht="15">
      <c r="A619" s="343"/>
      <c r="B619" s="344"/>
      <c r="C619" s="343" t="s">
        <v>25</v>
      </c>
      <c r="D619" s="504"/>
      <c r="E619" s="505"/>
      <c r="F619" s="503"/>
    </row>
    <row r="620" spans="1:6" ht="15">
      <c r="A620" s="337"/>
      <c r="B620" s="338"/>
      <c r="C620" s="337"/>
      <c r="D620" s="506"/>
      <c r="E620" s="507"/>
      <c r="F620" s="508"/>
    </row>
    <row r="621" spans="1:6" ht="137.5">
      <c r="A621" s="343" t="s">
        <v>801</v>
      </c>
      <c r="B621" s="344" t="s">
        <v>802</v>
      </c>
      <c r="C621" s="343"/>
      <c r="D621" s="501" t="s">
        <v>803</v>
      </c>
      <c r="E621" s="502"/>
      <c r="F621" s="503"/>
    </row>
    <row r="622" spans="1:6" ht="15">
      <c r="A622" s="343"/>
      <c r="B622" s="344"/>
      <c r="C622" s="343" t="s">
        <v>19</v>
      </c>
      <c r="D622" s="504"/>
      <c r="E622" s="505"/>
      <c r="F622" s="503"/>
    </row>
    <row r="623" spans="1:6" ht="37.5">
      <c r="A623" s="343"/>
      <c r="B623" s="344"/>
      <c r="C623" s="343" t="s">
        <v>20</v>
      </c>
      <c r="D623" s="504" t="s">
        <v>804</v>
      </c>
      <c r="E623" s="502" t="s">
        <v>525</v>
      </c>
      <c r="F623" s="503"/>
    </row>
    <row r="624" spans="1:6" ht="15">
      <c r="A624" s="343"/>
      <c r="B624" s="344"/>
      <c r="C624" s="343" t="s">
        <v>22</v>
      </c>
      <c r="D624" s="504"/>
      <c r="E624" s="502"/>
      <c r="F624" s="503"/>
    </row>
    <row r="625" spans="1:6" ht="15">
      <c r="A625" s="343"/>
      <c r="B625" s="344"/>
      <c r="C625" s="343" t="s">
        <v>23</v>
      </c>
      <c r="D625" s="504"/>
      <c r="E625" s="505"/>
      <c r="F625" s="503"/>
    </row>
    <row r="626" spans="1:6" ht="15">
      <c r="A626" s="343"/>
      <c r="B626" s="344"/>
      <c r="C626" s="343" t="s">
        <v>24</v>
      </c>
      <c r="D626" s="504"/>
      <c r="E626" s="505"/>
      <c r="F626" s="503"/>
    </row>
    <row r="627" spans="1:6" ht="15">
      <c r="A627" s="343"/>
      <c r="B627" s="344"/>
      <c r="C627" s="343" t="s">
        <v>25</v>
      </c>
      <c r="D627" s="504"/>
      <c r="E627" s="505"/>
      <c r="F627" s="503"/>
    </row>
    <row r="628" spans="1:6" ht="15">
      <c r="A628" s="337"/>
      <c r="B628" s="338"/>
      <c r="C628" s="337"/>
      <c r="D628" s="506"/>
      <c r="E628" s="507"/>
      <c r="F628" s="508"/>
    </row>
    <row r="629" spans="1:6" ht="87.5">
      <c r="A629" s="343" t="s">
        <v>805</v>
      </c>
      <c r="B629" s="344" t="s">
        <v>806</v>
      </c>
      <c r="C629" s="343"/>
      <c r="D629" s="501" t="s">
        <v>807</v>
      </c>
      <c r="E629" s="502"/>
      <c r="F629" s="503"/>
    </row>
    <row r="630" spans="1:6" ht="15">
      <c r="A630" s="343"/>
      <c r="B630" s="344"/>
      <c r="C630" s="343" t="s">
        <v>19</v>
      </c>
      <c r="D630" s="504"/>
      <c r="E630" s="505"/>
      <c r="F630" s="503"/>
    </row>
    <row r="631" spans="1:6" ht="25">
      <c r="A631" s="343"/>
      <c r="B631" s="344"/>
      <c r="C631" s="343" t="s">
        <v>20</v>
      </c>
      <c r="D631" s="504" t="s">
        <v>808</v>
      </c>
      <c r="E631" s="502" t="s">
        <v>525</v>
      </c>
      <c r="F631" s="503"/>
    </row>
    <row r="632" spans="1:6" ht="15">
      <c r="A632" s="343"/>
      <c r="B632" s="344"/>
      <c r="C632" s="343" t="s">
        <v>22</v>
      </c>
      <c r="D632" s="504"/>
      <c r="E632" s="502"/>
      <c r="F632" s="503"/>
    </row>
    <row r="633" spans="1:6" ht="15">
      <c r="A633" s="343"/>
      <c r="B633" s="344"/>
      <c r="C633" s="343" t="s">
        <v>23</v>
      </c>
      <c r="D633" s="504"/>
      <c r="E633" s="505"/>
      <c r="F633" s="503"/>
    </row>
    <row r="634" spans="1:6" ht="15">
      <c r="A634" s="343"/>
      <c r="B634" s="344"/>
      <c r="C634" s="343" t="s">
        <v>24</v>
      </c>
      <c r="D634" s="504"/>
      <c r="E634" s="505"/>
      <c r="F634" s="503"/>
    </row>
    <row r="635" spans="1:6" ht="15">
      <c r="A635" s="343"/>
      <c r="B635" s="344"/>
      <c r="C635" s="343" t="s">
        <v>25</v>
      </c>
      <c r="D635" s="504"/>
      <c r="E635" s="505"/>
      <c r="F635" s="503"/>
    </row>
    <row r="636" spans="1:6" ht="15">
      <c r="A636" s="337"/>
      <c r="B636" s="338"/>
      <c r="C636" s="337"/>
      <c r="D636" s="506"/>
      <c r="E636" s="507"/>
      <c r="F636" s="508"/>
    </row>
    <row r="637" spans="1:6" ht="15">
      <c r="A637" s="340">
        <v>2.12</v>
      </c>
      <c r="B637" s="336"/>
      <c r="C637" s="340"/>
      <c r="D637" s="513" t="s">
        <v>809</v>
      </c>
      <c r="E637" s="514"/>
      <c r="F637" s="516"/>
    </row>
    <row r="638" spans="1:6" ht="162.5">
      <c r="A638" s="343" t="s">
        <v>810</v>
      </c>
      <c r="B638" s="344" t="s">
        <v>811</v>
      </c>
      <c r="C638" s="343"/>
      <c r="D638" s="501" t="s">
        <v>812</v>
      </c>
      <c r="E638" s="502"/>
      <c r="F638" s="503"/>
    </row>
    <row r="639" spans="1:6" ht="15">
      <c r="A639" s="343"/>
      <c r="B639" s="344"/>
      <c r="C639" s="343" t="s">
        <v>19</v>
      </c>
      <c r="D639" s="504"/>
      <c r="E639" s="505"/>
      <c r="F639" s="503"/>
    </row>
    <row r="640" spans="1:6" ht="37.5">
      <c r="A640" s="343"/>
      <c r="B640" s="344"/>
      <c r="C640" s="343" t="s">
        <v>20</v>
      </c>
      <c r="D640" s="504" t="s">
        <v>813</v>
      </c>
      <c r="E640" s="502" t="s">
        <v>525</v>
      </c>
      <c r="F640" s="503"/>
    </row>
    <row r="641" spans="1:6" ht="15">
      <c r="A641" s="343"/>
      <c r="B641" s="344"/>
      <c r="C641" s="343" t="s">
        <v>22</v>
      </c>
      <c r="D641" s="504"/>
      <c r="E641" s="502"/>
      <c r="F641" s="503"/>
    </row>
    <row r="642" spans="1:6" ht="15">
      <c r="A642" s="343"/>
      <c r="B642" s="344"/>
      <c r="C642" s="343" t="s">
        <v>23</v>
      </c>
      <c r="D642" s="504"/>
      <c r="E642" s="505"/>
      <c r="F642" s="503"/>
    </row>
    <row r="643" spans="1:6" ht="15">
      <c r="A643" s="343"/>
      <c r="B643" s="344"/>
      <c r="C643" s="343" t="s">
        <v>24</v>
      </c>
      <c r="D643" s="504"/>
      <c r="E643" s="505"/>
      <c r="F643" s="503"/>
    </row>
    <row r="644" spans="1:6" ht="15">
      <c r="A644" s="343"/>
      <c r="B644" s="344"/>
      <c r="C644" s="343" t="s">
        <v>25</v>
      </c>
      <c r="D644" s="504"/>
      <c r="E644" s="505"/>
      <c r="F644" s="503"/>
    </row>
    <row r="645" spans="1:6" ht="15">
      <c r="A645" s="337"/>
      <c r="B645" s="338"/>
      <c r="C645" s="337"/>
      <c r="D645" s="506"/>
      <c r="E645" s="507"/>
      <c r="F645" s="508"/>
    </row>
    <row r="646" spans="1:6" ht="112.5">
      <c r="A646" s="343" t="s">
        <v>814</v>
      </c>
      <c r="B646" s="344" t="s">
        <v>815</v>
      </c>
      <c r="C646" s="343"/>
      <c r="D646" s="501" t="s">
        <v>816</v>
      </c>
      <c r="E646" s="502"/>
      <c r="F646" s="503"/>
    </row>
    <row r="647" spans="1:6" ht="15">
      <c r="A647" s="343"/>
      <c r="B647" s="344"/>
      <c r="C647" s="343" t="s">
        <v>19</v>
      </c>
      <c r="D647" s="504"/>
      <c r="E647" s="505"/>
      <c r="F647" s="503"/>
    </row>
    <row r="648" spans="1:6" ht="25">
      <c r="A648" s="343"/>
      <c r="B648" s="344"/>
      <c r="C648" s="343" t="s">
        <v>20</v>
      </c>
      <c r="D648" s="504" t="s">
        <v>817</v>
      </c>
      <c r="E648" s="502" t="s">
        <v>525</v>
      </c>
      <c r="F648" s="503"/>
    </row>
    <row r="649" spans="1:6" ht="15">
      <c r="A649" s="343"/>
      <c r="B649" s="344"/>
      <c r="C649" s="343" t="s">
        <v>22</v>
      </c>
      <c r="D649" s="504"/>
      <c r="E649" s="502"/>
      <c r="F649" s="503"/>
    </row>
    <row r="650" spans="1:6" ht="15">
      <c r="A650" s="343"/>
      <c r="B650" s="344"/>
      <c r="C650" s="343" t="s">
        <v>23</v>
      </c>
      <c r="D650" s="504"/>
      <c r="E650" s="505"/>
      <c r="F650" s="503"/>
    </row>
    <row r="651" spans="1:6" ht="15">
      <c r="A651" s="343"/>
      <c r="B651" s="344"/>
      <c r="C651" s="343" t="s">
        <v>24</v>
      </c>
      <c r="D651" s="504"/>
      <c r="E651" s="505"/>
      <c r="F651" s="503"/>
    </row>
    <row r="652" spans="1:6" ht="15">
      <c r="A652" s="343"/>
      <c r="B652" s="344"/>
      <c r="C652" s="343" t="s">
        <v>25</v>
      </c>
      <c r="D652" s="504"/>
      <c r="E652" s="505"/>
      <c r="F652" s="503"/>
    </row>
    <row r="653" spans="1:6" ht="15">
      <c r="A653" s="337"/>
      <c r="B653" s="338"/>
      <c r="C653" s="337"/>
      <c r="D653" s="506"/>
      <c r="E653" s="507"/>
      <c r="F653" s="508"/>
    </row>
    <row r="654" spans="1:6" ht="15">
      <c r="A654" s="340">
        <v>2.13</v>
      </c>
      <c r="B654" s="336"/>
      <c r="C654" s="340"/>
      <c r="D654" s="513" t="s">
        <v>818</v>
      </c>
      <c r="E654" s="514"/>
      <c r="F654" s="516"/>
    </row>
    <row r="655" spans="1:6" ht="100">
      <c r="A655" s="343" t="s">
        <v>819</v>
      </c>
      <c r="B655" s="344" t="s">
        <v>820</v>
      </c>
      <c r="C655" s="343"/>
      <c r="D655" s="501" t="s">
        <v>821</v>
      </c>
      <c r="E655" s="502"/>
      <c r="F655" s="503"/>
    </row>
    <row r="656" spans="1:6" ht="15">
      <c r="A656" s="343"/>
      <c r="B656" s="344"/>
      <c r="C656" s="343" t="s">
        <v>19</v>
      </c>
      <c r="D656" s="504"/>
      <c r="E656" s="505"/>
      <c r="F656" s="503"/>
    </row>
    <row r="657" spans="1:6" ht="15">
      <c r="A657" s="343"/>
      <c r="B657" s="344"/>
      <c r="C657" s="343" t="s">
        <v>20</v>
      </c>
      <c r="D657" s="504" t="s">
        <v>822</v>
      </c>
      <c r="E657" s="502" t="s">
        <v>525</v>
      </c>
      <c r="F657" s="503"/>
    </row>
    <row r="658" spans="1:6" ht="15">
      <c r="A658" s="343"/>
      <c r="B658" s="344"/>
      <c r="C658" s="343" t="s">
        <v>22</v>
      </c>
      <c r="D658" s="504"/>
      <c r="E658" s="502"/>
      <c r="F658" s="503"/>
    </row>
    <row r="659" spans="1:6" ht="15">
      <c r="A659" s="343"/>
      <c r="B659" s="344"/>
      <c r="C659" s="343" t="s">
        <v>23</v>
      </c>
      <c r="D659" s="504"/>
      <c r="E659" s="505"/>
      <c r="F659" s="503"/>
    </row>
    <row r="660" spans="1:6" ht="15">
      <c r="A660" s="343"/>
      <c r="B660" s="344"/>
      <c r="C660" s="343" t="s">
        <v>24</v>
      </c>
      <c r="D660" s="504"/>
      <c r="E660" s="505"/>
      <c r="F660" s="503"/>
    </row>
    <row r="661" spans="1:6" ht="15">
      <c r="A661" s="343"/>
      <c r="B661" s="344"/>
      <c r="C661" s="343" t="s">
        <v>25</v>
      </c>
      <c r="D661" s="504"/>
      <c r="E661" s="505"/>
      <c r="F661" s="503"/>
    </row>
    <row r="662" spans="1:6" ht="15">
      <c r="A662" s="337"/>
      <c r="B662" s="338"/>
      <c r="C662" s="337"/>
      <c r="D662" s="506"/>
      <c r="E662" s="507"/>
      <c r="F662" s="508"/>
    </row>
    <row r="663" spans="1:6" ht="25">
      <c r="A663" s="343" t="s">
        <v>823</v>
      </c>
      <c r="B663" s="344" t="s">
        <v>824</v>
      </c>
      <c r="C663" s="343"/>
      <c r="D663" s="501" t="s">
        <v>825</v>
      </c>
      <c r="E663" s="502"/>
      <c r="F663" s="503"/>
    </row>
    <row r="664" spans="1:6" ht="15">
      <c r="A664" s="343"/>
      <c r="B664" s="344"/>
      <c r="C664" s="343" t="s">
        <v>19</v>
      </c>
      <c r="D664" s="504"/>
      <c r="E664" s="505"/>
      <c r="F664" s="503"/>
    </row>
    <row r="665" spans="1:6" ht="15">
      <c r="A665" s="343"/>
      <c r="B665" s="344"/>
      <c r="C665" s="343" t="s">
        <v>20</v>
      </c>
      <c r="D665" s="504" t="s">
        <v>822</v>
      </c>
      <c r="E665" s="502" t="s">
        <v>525</v>
      </c>
      <c r="F665" s="503"/>
    </row>
    <row r="666" spans="1:6" ht="15">
      <c r="A666" s="343"/>
      <c r="B666" s="344"/>
      <c r="C666" s="343" t="s">
        <v>22</v>
      </c>
      <c r="D666" s="504"/>
      <c r="E666" s="502"/>
      <c r="F666" s="503"/>
    </row>
    <row r="667" spans="1:6" ht="15">
      <c r="A667" s="343"/>
      <c r="B667" s="344"/>
      <c r="C667" s="343" t="s">
        <v>23</v>
      </c>
      <c r="D667" s="504"/>
      <c r="E667" s="505"/>
      <c r="F667" s="503"/>
    </row>
    <row r="668" spans="1:6" ht="15">
      <c r="A668" s="343"/>
      <c r="B668" s="344"/>
      <c r="C668" s="343" t="s">
        <v>24</v>
      </c>
      <c r="D668" s="504"/>
      <c r="E668" s="505"/>
      <c r="F668" s="503"/>
    </row>
    <row r="669" spans="1:6" ht="15">
      <c r="A669" s="343"/>
      <c r="B669" s="344"/>
      <c r="C669" s="343" t="s">
        <v>25</v>
      </c>
      <c r="D669" s="504"/>
      <c r="E669" s="505"/>
      <c r="F669" s="503"/>
    </row>
    <row r="670" spans="1:6" ht="15">
      <c r="A670" s="337"/>
      <c r="B670" s="338"/>
      <c r="C670" s="337"/>
      <c r="D670" s="506"/>
      <c r="E670" s="507"/>
      <c r="F670" s="508"/>
    </row>
    <row r="671" spans="1:6" ht="125">
      <c r="A671" s="343" t="s">
        <v>826</v>
      </c>
      <c r="B671" s="344" t="s">
        <v>827</v>
      </c>
      <c r="C671" s="343"/>
      <c r="D671" s="501" t="s">
        <v>828</v>
      </c>
      <c r="E671" s="502"/>
      <c r="F671" s="503"/>
    </row>
    <row r="672" spans="1:6" ht="15">
      <c r="A672" s="343"/>
      <c r="B672" s="344"/>
      <c r="C672" s="343" t="s">
        <v>19</v>
      </c>
      <c r="D672" s="504"/>
      <c r="E672" s="505"/>
      <c r="F672" s="503"/>
    </row>
    <row r="673" spans="1:6" ht="15">
      <c r="A673" s="343"/>
      <c r="B673" s="344"/>
      <c r="C673" s="343" t="s">
        <v>20</v>
      </c>
      <c r="D673" s="504" t="s">
        <v>822</v>
      </c>
      <c r="E673" s="502" t="s">
        <v>525</v>
      </c>
      <c r="F673" s="503"/>
    </row>
    <row r="674" spans="1:6" ht="15">
      <c r="A674" s="343"/>
      <c r="B674" s="344"/>
      <c r="C674" s="343" t="s">
        <v>22</v>
      </c>
      <c r="D674" s="504"/>
      <c r="E674" s="502"/>
      <c r="F674" s="503"/>
    </row>
    <row r="675" spans="1:6" ht="15">
      <c r="A675" s="343"/>
      <c r="B675" s="344"/>
      <c r="C675" s="343" t="s">
        <v>23</v>
      </c>
      <c r="D675" s="504"/>
      <c r="E675" s="505"/>
      <c r="F675" s="503"/>
    </row>
    <row r="676" spans="1:6" ht="15">
      <c r="A676" s="343"/>
      <c r="B676" s="344"/>
      <c r="C676" s="343" t="s">
        <v>24</v>
      </c>
      <c r="D676" s="504"/>
      <c r="E676" s="505"/>
      <c r="F676" s="503"/>
    </row>
    <row r="677" spans="1:6" ht="15">
      <c r="A677" s="343"/>
      <c r="B677" s="344"/>
      <c r="C677" s="343" t="s">
        <v>25</v>
      </c>
      <c r="D677" s="504"/>
      <c r="E677" s="505"/>
      <c r="F677" s="503"/>
    </row>
    <row r="678" spans="1:6" ht="15">
      <c r="A678" s="337"/>
      <c r="B678" s="338"/>
      <c r="C678" s="337"/>
      <c r="D678" s="506"/>
      <c r="E678" s="507"/>
      <c r="F678" s="508"/>
    </row>
    <row r="679" spans="1:6" ht="250">
      <c r="A679" s="343" t="s">
        <v>829</v>
      </c>
      <c r="B679" s="344" t="s">
        <v>830</v>
      </c>
      <c r="C679" s="343"/>
      <c r="D679" s="501" t="s">
        <v>831</v>
      </c>
      <c r="E679" s="502"/>
      <c r="F679" s="503"/>
    </row>
    <row r="680" spans="1:6" ht="15">
      <c r="A680" s="343"/>
      <c r="B680" s="344"/>
      <c r="C680" s="343" t="s">
        <v>19</v>
      </c>
      <c r="D680" s="504"/>
      <c r="E680" s="505"/>
      <c r="F680" s="503"/>
    </row>
    <row r="681" spans="1:6" ht="15">
      <c r="A681" s="343"/>
      <c r="B681" s="344"/>
      <c r="C681" s="343" t="s">
        <v>20</v>
      </c>
      <c r="D681" s="504" t="s">
        <v>822</v>
      </c>
      <c r="E681" s="502" t="s">
        <v>525</v>
      </c>
      <c r="F681" s="503"/>
    </row>
    <row r="682" spans="1:6" ht="15">
      <c r="A682" s="343"/>
      <c r="B682" s="344"/>
      <c r="C682" s="343" t="s">
        <v>22</v>
      </c>
      <c r="D682" s="504"/>
      <c r="E682" s="502"/>
      <c r="F682" s="503"/>
    </row>
    <row r="683" spans="1:6" ht="15">
      <c r="A683" s="343"/>
      <c r="B683" s="344"/>
      <c r="C683" s="343" t="s">
        <v>23</v>
      </c>
      <c r="D683" s="504"/>
      <c r="E683" s="505"/>
      <c r="F683" s="503"/>
    </row>
    <row r="684" spans="1:6" ht="15">
      <c r="A684" s="343"/>
      <c r="B684" s="344"/>
      <c r="C684" s="343" t="s">
        <v>24</v>
      </c>
      <c r="D684" s="504"/>
      <c r="E684" s="505"/>
      <c r="F684" s="503"/>
    </row>
    <row r="685" spans="1:6" ht="15">
      <c r="A685" s="343"/>
      <c r="B685" s="344"/>
      <c r="C685" s="343" t="s">
        <v>25</v>
      </c>
      <c r="D685" s="504"/>
      <c r="E685" s="505"/>
      <c r="F685" s="503"/>
    </row>
    <row r="686" spans="1:6" ht="15">
      <c r="A686" s="337"/>
      <c r="B686" s="338"/>
      <c r="C686" s="337"/>
      <c r="D686" s="506"/>
      <c r="E686" s="507"/>
      <c r="F686" s="508"/>
    </row>
    <row r="687" spans="1:6" ht="100">
      <c r="A687" s="343" t="s">
        <v>832</v>
      </c>
      <c r="B687" s="344" t="s">
        <v>833</v>
      </c>
      <c r="C687" s="343"/>
      <c r="D687" s="501" t="s">
        <v>834</v>
      </c>
      <c r="E687" s="502"/>
      <c r="F687" s="503"/>
    </row>
    <row r="688" spans="1:6" ht="15">
      <c r="A688" s="343"/>
      <c r="B688" s="344"/>
      <c r="C688" s="343" t="s">
        <v>19</v>
      </c>
      <c r="D688" s="504"/>
      <c r="E688" s="505"/>
      <c r="F688" s="503"/>
    </row>
    <row r="689" spans="1:6" ht="15">
      <c r="A689" s="343"/>
      <c r="B689" s="344"/>
      <c r="C689" s="343" t="s">
        <v>20</v>
      </c>
      <c r="D689" s="504" t="s">
        <v>822</v>
      </c>
      <c r="E689" s="502" t="s">
        <v>525</v>
      </c>
      <c r="F689" s="503"/>
    </row>
    <row r="690" spans="1:6" ht="15">
      <c r="A690" s="343"/>
      <c r="B690" s="344"/>
      <c r="C690" s="343" t="s">
        <v>22</v>
      </c>
      <c r="D690" s="504"/>
      <c r="E690" s="502"/>
      <c r="F690" s="503"/>
    </row>
    <row r="691" spans="1:6" ht="15">
      <c r="A691" s="343"/>
      <c r="B691" s="344"/>
      <c r="C691" s="343" t="s">
        <v>23</v>
      </c>
      <c r="D691" s="504"/>
      <c r="E691" s="505"/>
      <c r="F691" s="503"/>
    </row>
    <row r="692" spans="1:6" ht="15">
      <c r="A692" s="343"/>
      <c r="B692" s="344"/>
      <c r="C692" s="343" t="s">
        <v>24</v>
      </c>
      <c r="D692" s="504"/>
      <c r="E692" s="505"/>
      <c r="F692" s="503"/>
    </row>
    <row r="693" spans="1:6" ht="15">
      <c r="A693" s="343"/>
      <c r="B693" s="344"/>
      <c r="C693" s="343" t="s">
        <v>25</v>
      </c>
      <c r="D693" s="504"/>
      <c r="E693" s="505"/>
      <c r="F693" s="503"/>
    </row>
    <row r="694" spans="1:6" ht="15">
      <c r="A694" s="337"/>
      <c r="B694" s="338"/>
      <c r="C694" s="337"/>
      <c r="D694" s="506"/>
      <c r="E694" s="507"/>
      <c r="F694" s="508"/>
    </row>
    <row r="695" spans="1:6" ht="15">
      <c r="A695" s="343" t="s">
        <v>835</v>
      </c>
      <c r="B695" s="344" t="s">
        <v>836</v>
      </c>
      <c r="C695" s="343"/>
      <c r="D695" s="501" t="s">
        <v>837</v>
      </c>
      <c r="E695" s="502"/>
      <c r="F695" s="503"/>
    </row>
    <row r="696" spans="1:6" ht="15">
      <c r="A696" s="343"/>
      <c r="B696" s="344"/>
      <c r="C696" s="343" t="s">
        <v>19</v>
      </c>
      <c r="D696" s="504"/>
      <c r="E696" s="505"/>
      <c r="F696" s="503"/>
    </row>
    <row r="697" spans="1:6" ht="15">
      <c r="A697" s="343"/>
      <c r="B697" s="344"/>
      <c r="C697" s="343" t="s">
        <v>20</v>
      </c>
      <c r="D697" s="504" t="s">
        <v>822</v>
      </c>
      <c r="E697" s="502" t="s">
        <v>525</v>
      </c>
      <c r="F697" s="503"/>
    </row>
    <row r="698" spans="1:6" ht="15">
      <c r="A698" s="343"/>
      <c r="B698" s="344"/>
      <c r="C698" s="343" t="s">
        <v>22</v>
      </c>
      <c r="D698" s="504"/>
      <c r="E698" s="502"/>
      <c r="F698" s="503"/>
    </row>
    <row r="699" spans="1:6" ht="15">
      <c r="A699" s="343"/>
      <c r="B699" s="344"/>
      <c r="C699" s="343" t="s">
        <v>23</v>
      </c>
      <c r="D699" s="504"/>
      <c r="E699" s="505"/>
      <c r="F699" s="503"/>
    </row>
    <row r="700" spans="1:6" ht="15">
      <c r="A700" s="343"/>
      <c r="B700" s="344"/>
      <c r="C700" s="343" t="s">
        <v>24</v>
      </c>
      <c r="D700" s="504"/>
      <c r="E700" s="505"/>
      <c r="F700" s="503"/>
    </row>
    <row r="701" spans="1:6" ht="15">
      <c r="A701" s="343"/>
      <c r="B701" s="344"/>
      <c r="C701" s="343" t="s">
        <v>25</v>
      </c>
      <c r="D701" s="504"/>
      <c r="E701" s="505"/>
      <c r="F701" s="503"/>
    </row>
    <row r="702" spans="1:6" ht="15">
      <c r="A702" s="337"/>
      <c r="B702" s="338"/>
      <c r="C702" s="337"/>
      <c r="D702" s="506"/>
      <c r="E702" s="507"/>
      <c r="F702" s="508"/>
    </row>
    <row r="703" spans="1:6" ht="15">
      <c r="A703" s="340">
        <v>2.14</v>
      </c>
      <c r="B703" s="336"/>
      <c r="C703" s="340"/>
      <c r="D703" s="513" t="s">
        <v>838</v>
      </c>
      <c r="E703" s="514"/>
      <c r="F703" s="516"/>
    </row>
    <row r="704" spans="1:6" ht="112.5">
      <c r="A704" s="343" t="s">
        <v>839</v>
      </c>
      <c r="B704" s="344" t="s">
        <v>840</v>
      </c>
      <c r="C704" s="343"/>
      <c r="D704" s="501" t="s">
        <v>841</v>
      </c>
      <c r="E704" s="502"/>
      <c r="F704" s="503"/>
    </row>
    <row r="705" spans="1:6" ht="15">
      <c r="A705" s="343"/>
      <c r="B705" s="344"/>
      <c r="C705" s="343" t="s">
        <v>19</v>
      </c>
      <c r="D705" s="504"/>
      <c r="E705" s="505"/>
      <c r="F705" s="503"/>
    </row>
    <row r="706" spans="1:6" ht="75">
      <c r="A706" s="343"/>
      <c r="B706" s="344"/>
      <c r="C706" s="343" t="s">
        <v>20</v>
      </c>
      <c r="D706" s="504" t="s">
        <v>842</v>
      </c>
      <c r="E706" s="502" t="s">
        <v>525</v>
      </c>
      <c r="F706" s="503"/>
    </row>
    <row r="707" spans="1:6" ht="15">
      <c r="A707" s="343"/>
      <c r="B707" s="344"/>
      <c r="C707" s="343" t="s">
        <v>22</v>
      </c>
      <c r="D707" s="504"/>
      <c r="E707" s="502"/>
      <c r="F707" s="503"/>
    </row>
    <row r="708" spans="1:6" ht="15">
      <c r="A708" s="343"/>
      <c r="B708" s="344"/>
      <c r="C708" s="343" t="s">
        <v>23</v>
      </c>
      <c r="D708" s="504"/>
      <c r="E708" s="505"/>
      <c r="F708" s="503"/>
    </row>
    <row r="709" spans="1:6" ht="15">
      <c r="A709" s="343"/>
      <c r="B709" s="344"/>
      <c r="C709" s="343" t="s">
        <v>24</v>
      </c>
      <c r="D709" s="504"/>
      <c r="E709" s="505"/>
      <c r="F709" s="503"/>
    </row>
    <row r="710" spans="1:6" ht="15">
      <c r="A710" s="343"/>
      <c r="B710" s="344"/>
      <c r="C710" s="343" t="s">
        <v>25</v>
      </c>
      <c r="D710" s="504"/>
      <c r="E710" s="505"/>
      <c r="F710" s="503"/>
    </row>
    <row r="711" spans="1:6" ht="15">
      <c r="A711" s="337"/>
      <c r="B711" s="338"/>
      <c r="C711" s="337"/>
      <c r="D711" s="506"/>
      <c r="E711" s="507"/>
      <c r="F711" s="508"/>
    </row>
    <row r="712" spans="1:6" ht="15">
      <c r="A712" s="340">
        <v>2.15</v>
      </c>
      <c r="B712" s="336"/>
      <c r="C712" s="340"/>
      <c r="D712" s="513" t="s">
        <v>843</v>
      </c>
      <c r="E712" s="514"/>
      <c r="F712" s="516"/>
    </row>
    <row r="713" spans="1:6" ht="100">
      <c r="A713" s="343" t="s">
        <v>844</v>
      </c>
      <c r="B713" s="344" t="s">
        <v>845</v>
      </c>
      <c r="C713" s="343"/>
      <c r="D713" s="501" t="s">
        <v>846</v>
      </c>
      <c r="E713" s="502"/>
      <c r="F713" s="503"/>
    </row>
    <row r="714" spans="1:6" ht="15">
      <c r="A714" s="343"/>
      <c r="B714" s="344"/>
      <c r="C714" s="343" t="s">
        <v>19</v>
      </c>
      <c r="D714" s="504"/>
      <c r="E714" s="505"/>
      <c r="F714" s="503"/>
    </row>
    <row r="715" spans="1:6" ht="50.5">
      <c r="A715" s="343"/>
      <c r="B715" s="344"/>
      <c r="C715" s="343" t="s">
        <v>20</v>
      </c>
      <c r="D715" s="419" t="s">
        <v>847</v>
      </c>
      <c r="E715" s="502"/>
      <c r="F715" s="503"/>
    </row>
    <row r="716" spans="1:6" ht="15">
      <c r="A716" s="343"/>
      <c r="B716" s="344"/>
      <c r="C716" s="343" t="s">
        <v>22</v>
      </c>
      <c r="D716" s="504"/>
      <c r="E716" s="502"/>
      <c r="F716" s="503"/>
    </row>
    <row r="717" spans="1:6" ht="15">
      <c r="A717" s="343"/>
      <c r="B717" s="344"/>
      <c r="C717" s="343" t="s">
        <v>23</v>
      </c>
      <c r="D717" s="504"/>
      <c r="E717" s="505"/>
      <c r="F717" s="503"/>
    </row>
    <row r="718" spans="1:6" ht="15">
      <c r="A718" s="343"/>
      <c r="B718" s="344"/>
      <c r="C718" s="343" t="s">
        <v>24</v>
      </c>
      <c r="D718" s="504"/>
      <c r="E718" s="505"/>
      <c r="F718" s="503"/>
    </row>
    <row r="719" spans="1:6" ht="15">
      <c r="A719" s="343"/>
      <c r="B719" s="344"/>
      <c r="C719" s="343" t="s">
        <v>25</v>
      </c>
      <c r="D719" s="504"/>
      <c r="E719" s="505"/>
      <c r="F719" s="503"/>
    </row>
    <row r="720" spans="1:6" ht="15">
      <c r="A720" s="337"/>
      <c r="B720" s="338"/>
      <c r="C720" s="337"/>
      <c r="D720" s="506"/>
      <c r="E720" s="507"/>
      <c r="F720" s="508"/>
    </row>
    <row r="721" spans="1:6" ht="112.5">
      <c r="A721" s="343" t="s">
        <v>848</v>
      </c>
      <c r="B721" s="344" t="s">
        <v>849</v>
      </c>
      <c r="C721" s="343"/>
      <c r="D721" s="501" t="s">
        <v>850</v>
      </c>
      <c r="E721" s="502"/>
      <c r="F721" s="503"/>
    </row>
    <row r="722" spans="1:6" ht="15">
      <c r="A722" s="343"/>
      <c r="B722" s="344"/>
      <c r="C722" s="343" t="s">
        <v>19</v>
      </c>
      <c r="D722" s="504"/>
      <c r="E722" s="505"/>
      <c r="F722" s="503"/>
    </row>
    <row r="723" spans="1:6" ht="15">
      <c r="A723" s="343"/>
      <c r="B723" s="344"/>
      <c r="C723" s="343" t="s">
        <v>20</v>
      </c>
      <c r="D723" s="504" t="s">
        <v>851</v>
      </c>
      <c r="E723" s="502" t="s">
        <v>525</v>
      </c>
      <c r="F723" s="503"/>
    </row>
    <row r="724" spans="1:6" ht="15">
      <c r="A724" s="343"/>
      <c r="B724" s="344"/>
      <c r="C724" s="343" t="s">
        <v>22</v>
      </c>
      <c r="D724" s="504"/>
      <c r="E724" s="502"/>
      <c r="F724" s="503"/>
    </row>
    <row r="725" spans="1:6" ht="15">
      <c r="A725" s="343"/>
      <c r="B725" s="344"/>
      <c r="C725" s="343" t="s">
        <v>23</v>
      </c>
      <c r="D725" s="504"/>
      <c r="E725" s="505"/>
      <c r="F725" s="503"/>
    </row>
    <row r="726" spans="1:6" ht="15">
      <c r="A726" s="343"/>
      <c r="B726" s="344"/>
      <c r="C726" s="343" t="s">
        <v>24</v>
      </c>
      <c r="D726" s="504"/>
      <c r="E726" s="505"/>
      <c r="F726" s="503"/>
    </row>
    <row r="727" spans="1:6" ht="15">
      <c r="A727" s="343"/>
      <c r="B727" s="344"/>
      <c r="C727" s="343" t="s">
        <v>25</v>
      </c>
      <c r="D727" s="504"/>
      <c r="E727" s="505"/>
      <c r="F727" s="503"/>
    </row>
    <row r="728" spans="1:6" ht="15">
      <c r="A728" s="337"/>
      <c r="B728" s="338"/>
      <c r="C728" s="337"/>
      <c r="D728" s="506"/>
      <c r="E728" s="507"/>
      <c r="F728" s="508"/>
    </row>
    <row r="729" spans="1:6" ht="409.5">
      <c r="A729" s="343" t="s">
        <v>852</v>
      </c>
      <c r="B729" s="344" t="s">
        <v>853</v>
      </c>
      <c r="C729" s="343"/>
      <c r="D729" s="501" t="s">
        <v>854</v>
      </c>
      <c r="E729" s="502"/>
      <c r="F729" s="503"/>
    </row>
    <row r="730" spans="1:6" ht="15">
      <c r="A730" s="343"/>
      <c r="B730" s="344"/>
      <c r="C730" s="343" t="s">
        <v>19</v>
      </c>
      <c r="D730" s="504"/>
      <c r="E730" s="505"/>
      <c r="F730" s="503"/>
    </row>
    <row r="731" spans="1:6" ht="37.5">
      <c r="A731" s="343"/>
      <c r="B731" s="344"/>
      <c r="C731" s="343" t="s">
        <v>20</v>
      </c>
      <c r="D731" s="504" t="s">
        <v>855</v>
      </c>
      <c r="E731" s="502" t="s">
        <v>525</v>
      </c>
      <c r="F731" s="503"/>
    </row>
    <row r="732" spans="1:6" ht="15">
      <c r="A732" s="343"/>
      <c r="B732" s="344"/>
      <c r="C732" s="343" t="s">
        <v>22</v>
      </c>
      <c r="D732" s="504"/>
      <c r="E732" s="502"/>
      <c r="F732" s="503"/>
    </row>
    <row r="733" spans="1:6" ht="15">
      <c r="A733" s="343"/>
      <c r="B733" s="344"/>
      <c r="C733" s="343" t="s">
        <v>23</v>
      </c>
      <c r="D733" s="504"/>
      <c r="E733" s="505"/>
      <c r="F733" s="503"/>
    </row>
    <row r="734" spans="1:6" ht="15">
      <c r="A734" s="343"/>
      <c r="B734" s="344"/>
      <c r="C734" s="343" t="s">
        <v>24</v>
      </c>
      <c r="D734" s="504"/>
      <c r="E734" s="505"/>
      <c r="F734" s="503"/>
    </row>
    <row r="735" spans="1:6" ht="15">
      <c r="A735" s="343"/>
      <c r="B735" s="344"/>
      <c r="C735" s="343" t="s">
        <v>25</v>
      </c>
      <c r="D735" s="504"/>
      <c r="E735" s="505"/>
      <c r="F735" s="503"/>
    </row>
    <row r="736" spans="1:6" ht="15">
      <c r="A736" s="337"/>
      <c r="B736" s="338"/>
      <c r="C736" s="337"/>
      <c r="D736" s="506"/>
      <c r="E736" s="507"/>
      <c r="F736" s="508"/>
    </row>
    <row r="737" spans="1:13" ht="87.5">
      <c r="A737" s="343" t="s">
        <v>856</v>
      </c>
      <c r="B737" s="344" t="s">
        <v>491</v>
      </c>
      <c r="C737" s="343"/>
      <c r="D737" s="501" t="s">
        <v>857</v>
      </c>
      <c r="E737" s="502"/>
      <c r="F737" s="503"/>
    </row>
    <row r="738" spans="1:13" ht="15">
      <c r="A738" s="343"/>
      <c r="B738" s="344"/>
      <c r="C738" s="343" t="s">
        <v>19</v>
      </c>
      <c r="D738" s="504"/>
      <c r="E738" s="505"/>
      <c r="F738" s="503"/>
    </row>
    <row r="739" spans="1:13" ht="25">
      <c r="A739" s="343"/>
      <c r="B739" s="344"/>
      <c r="C739" s="343" t="s">
        <v>20</v>
      </c>
      <c r="D739" s="504" t="s">
        <v>858</v>
      </c>
      <c r="E739" s="502" t="s">
        <v>525</v>
      </c>
      <c r="F739" s="503"/>
    </row>
    <row r="740" spans="1:13" ht="15">
      <c r="A740" s="343"/>
      <c r="B740" s="344"/>
      <c r="C740" s="343" t="s">
        <v>22</v>
      </c>
      <c r="D740" s="504"/>
      <c r="E740" s="502"/>
      <c r="F740" s="503"/>
    </row>
    <row r="741" spans="1:13" ht="15">
      <c r="A741" s="343"/>
      <c r="B741" s="344"/>
      <c r="C741" s="343" t="s">
        <v>23</v>
      </c>
      <c r="D741" s="504"/>
      <c r="E741" s="505"/>
      <c r="F741" s="503"/>
    </row>
    <row r="742" spans="1:13" ht="15">
      <c r="A742" s="343"/>
      <c r="B742" s="344"/>
      <c r="C742" s="343" t="s">
        <v>24</v>
      </c>
      <c r="D742" s="504"/>
      <c r="E742" s="505"/>
      <c r="F742" s="503"/>
    </row>
    <row r="743" spans="1:13" ht="15">
      <c r="A743" s="343"/>
      <c r="B743" s="344"/>
      <c r="C743" s="343" t="s">
        <v>25</v>
      </c>
      <c r="D743" s="504"/>
      <c r="E743" s="505"/>
      <c r="F743" s="503"/>
    </row>
    <row r="744" spans="1:13" ht="15">
      <c r="A744" s="337"/>
      <c r="B744" s="338"/>
      <c r="C744" s="337"/>
      <c r="D744" s="506"/>
      <c r="E744" s="507"/>
      <c r="F744" s="508"/>
    </row>
    <row r="745" spans="1:13" ht="137.5">
      <c r="A745" s="343" t="s">
        <v>859</v>
      </c>
      <c r="B745" s="344" t="s">
        <v>860</v>
      </c>
      <c r="C745" s="343"/>
      <c r="D745" s="501" t="s">
        <v>861</v>
      </c>
      <c r="E745" s="502"/>
      <c r="F745" s="503"/>
    </row>
    <row r="746" spans="1:13" ht="15">
      <c r="A746" s="343"/>
      <c r="B746" s="344"/>
      <c r="C746" s="343" t="s">
        <v>19</v>
      </c>
      <c r="D746" s="504"/>
      <c r="E746" s="505"/>
      <c r="F746" s="503"/>
    </row>
    <row r="747" spans="1:13" s="478" customFormat="1" ht="62.5">
      <c r="A747" s="343"/>
      <c r="B747" s="344"/>
      <c r="C747" s="343" t="s">
        <v>20</v>
      </c>
      <c r="D747" s="73" t="s">
        <v>862</v>
      </c>
      <c r="E747" s="502" t="s">
        <v>535</v>
      </c>
      <c r="F747" s="503" t="s">
        <v>863</v>
      </c>
      <c r="I747" s="355"/>
      <c r="J747" s="355"/>
      <c r="K747" s="479"/>
      <c r="L747" s="480"/>
      <c r="M747" s="361"/>
    </row>
    <row r="748" spans="1:13" ht="75">
      <c r="A748" s="343"/>
      <c r="B748" s="344"/>
      <c r="C748" s="343" t="s">
        <v>22</v>
      </c>
      <c r="D748" s="504" t="s">
        <v>2500</v>
      </c>
      <c r="E748" s="502" t="s">
        <v>525</v>
      </c>
      <c r="F748" s="503"/>
    </row>
    <row r="749" spans="1:13" ht="15">
      <c r="A749" s="343"/>
      <c r="B749" s="344"/>
      <c r="C749" s="343" t="s">
        <v>23</v>
      </c>
      <c r="D749" s="504"/>
      <c r="E749" s="505"/>
      <c r="F749" s="503"/>
    </row>
    <row r="750" spans="1:13" ht="15">
      <c r="A750" s="343"/>
      <c r="B750" s="344"/>
      <c r="C750" s="343" t="s">
        <v>24</v>
      </c>
      <c r="D750" s="504"/>
      <c r="E750" s="505"/>
      <c r="F750" s="503"/>
    </row>
    <row r="751" spans="1:13" ht="15">
      <c r="A751" s="343"/>
      <c r="B751" s="344"/>
      <c r="C751" s="343" t="s">
        <v>25</v>
      </c>
      <c r="D751" s="504"/>
      <c r="E751" s="505"/>
      <c r="F751" s="503"/>
    </row>
    <row r="752" spans="1:13" ht="15">
      <c r="A752" s="337"/>
      <c r="B752" s="338"/>
      <c r="C752" s="337"/>
      <c r="D752" s="506"/>
      <c r="E752" s="507"/>
      <c r="F752" s="508"/>
    </row>
    <row r="753" spans="1:37" ht="50">
      <c r="A753" s="343" t="s">
        <v>864</v>
      </c>
      <c r="B753" s="344" t="s">
        <v>865</v>
      </c>
      <c r="C753" s="343"/>
      <c r="D753" s="501" t="s">
        <v>2471</v>
      </c>
      <c r="E753" s="502"/>
      <c r="F753" s="503"/>
    </row>
    <row r="754" spans="1:37" ht="15">
      <c r="A754" s="343"/>
      <c r="B754" s="344"/>
      <c r="C754" s="343" t="s">
        <v>19</v>
      </c>
      <c r="D754" s="504"/>
      <c r="E754" s="505"/>
      <c r="F754" s="503"/>
    </row>
    <row r="755" spans="1:37" ht="15">
      <c r="A755" s="343"/>
      <c r="B755" s="344"/>
      <c r="C755" s="343" t="s">
        <v>20</v>
      </c>
      <c r="D755" s="504" t="s">
        <v>866</v>
      </c>
      <c r="E755" s="502" t="s">
        <v>525</v>
      </c>
      <c r="F755" s="503"/>
    </row>
    <row r="756" spans="1:37" ht="15">
      <c r="A756" s="343"/>
      <c r="B756" s="344"/>
      <c r="C756" s="343" t="s">
        <v>22</v>
      </c>
      <c r="D756" s="504"/>
      <c r="E756" s="502"/>
      <c r="F756" s="503"/>
    </row>
    <row r="757" spans="1:37" ht="15">
      <c r="A757" s="343"/>
      <c r="B757" s="344"/>
      <c r="C757" s="343" t="s">
        <v>23</v>
      </c>
      <c r="D757" s="504"/>
      <c r="E757" s="505"/>
      <c r="F757" s="503"/>
    </row>
    <row r="758" spans="1:37" ht="15">
      <c r="A758" s="343"/>
      <c r="B758" s="344"/>
      <c r="C758" s="343" t="s">
        <v>24</v>
      </c>
      <c r="D758" s="504"/>
      <c r="E758" s="505"/>
      <c r="F758" s="503"/>
    </row>
    <row r="759" spans="1:37" ht="15">
      <c r="A759" s="343"/>
      <c r="B759" s="344"/>
      <c r="C759" s="343" t="s">
        <v>25</v>
      </c>
      <c r="D759" s="504"/>
      <c r="E759" s="505"/>
      <c r="F759" s="503"/>
    </row>
    <row r="760" spans="1:37" ht="15">
      <c r="A760" s="337"/>
      <c r="B760" s="338"/>
      <c r="C760" s="337"/>
      <c r="D760" s="519"/>
      <c r="E760" s="507"/>
      <c r="F760" s="508"/>
    </row>
    <row r="761" spans="1:37" ht="15">
      <c r="A761" s="340">
        <v>3</v>
      </c>
      <c r="B761" s="336"/>
      <c r="C761" s="340"/>
      <c r="D761" s="513" t="s">
        <v>518</v>
      </c>
      <c r="E761" s="514"/>
      <c r="F761" s="516"/>
    </row>
    <row r="762" spans="1:37" ht="15">
      <c r="A762" s="340">
        <v>3.1</v>
      </c>
      <c r="B762" s="336"/>
      <c r="C762" s="340"/>
      <c r="D762" s="513" t="s">
        <v>867</v>
      </c>
      <c r="E762" s="514"/>
      <c r="F762" s="516"/>
    </row>
    <row r="763" spans="1:37" s="478" customFormat="1" ht="75">
      <c r="A763" s="578" t="s">
        <v>868</v>
      </c>
      <c r="B763" s="501" t="s">
        <v>869</v>
      </c>
      <c r="C763" s="578"/>
      <c r="D763" s="501" t="s">
        <v>870</v>
      </c>
      <c r="E763" s="502"/>
      <c r="F763" s="503"/>
      <c r="I763" s="355"/>
      <c r="J763" s="355"/>
      <c r="K763" s="479"/>
      <c r="L763" s="480"/>
      <c r="M763" s="361"/>
      <c r="O763" s="579"/>
      <c r="P763" s="579"/>
      <c r="Q763" s="579"/>
      <c r="R763" s="579"/>
      <c r="S763" s="579"/>
      <c r="T763" s="579"/>
      <c r="U763" s="579"/>
      <c r="V763" s="579"/>
      <c r="W763" s="579"/>
      <c r="X763" s="579"/>
      <c r="Y763" s="579"/>
      <c r="Z763" s="579"/>
      <c r="AA763" s="579"/>
      <c r="AB763" s="579"/>
      <c r="AC763" s="579"/>
      <c r="AD763" s="579"/>
      <c r="AE763" s="579"/>
      <c r="AF763" s="579"/>
      <c r="AG763" s="579"/>
      <c r="AH763" s="579"/>
      <c r="AI763" s="579"/>
      <c r="AJ763" s="579"/>
      <c r="AK763" s="579"/>
    </row>
    <row r="764" spans="1:37" s="478" customFormat="1" ht="15">
      <c r="A764" s="578"/>
      <c r="B764" s="501"/>
      <c r="C764" s="578" t="s">
        <v>19</v>
      </c>
      <c r="D764" s="504"/>
      <c r="E764" s="502"/>
      <c r="F764" s="503"/>
      <c r="I764" s="355"/>
      <c r="J764" s="355"/>
      <c r="K764" s="479"/>
      <c r="L764" s="480"/>
      <c r="M764" s="361"/>
      <c r="O764" s="579"/>
      <c r="P764" s="579"/>
      <c r="Q764" s="579"/>
      <c r="R764" s="579"/>
      <c r="S764" s="579"/>
      <c r="T764" s="579"/>
      <c r="U764" s="579"/>
      <c r="V764" s="579"/>
      <c r="W764" s="579"/>
      <c r="X764" s="579"/>
      <c r="Y764" s="579"/>
      <c r="Z764" s="579"/>
      <c r="AA764" s="579"/>
      <c r="AB764" s="579"/>
      <c r="AC764" s="579"/>
      <c r="AD764" s="579"/>
      <c r="AE764" s="579"/>
      <c r="AF764" s="579"/>
      <c r="AG764" s="579"/>
      <c r="AH764" s="579"/>
      <c r="AI764" s="579"/>
      <c r="AJ764" s="579"/>
      <c r="AK764" s="579"/>
    </row>
    <row r="765" spans="1:37" s="478" customFormat="1" ht="125">
      <c r="A765" s="578"/>
      <c r="B765" s="501"/>
      <c r="C765" s="578" t="s">
        <v>20</v>
      </c>
      <c r="D765" s="504" t="s">
        <v>871</v>
      </c>
      <c r="E765" s="502" t="s">
        <v>525</v>
      </c>
      <c r="F765" s="503"/>
      <c r="G765" s="502"/>
      <c r="I765" s="355"/>
      <c r="J765" s="355"/>
      <c r="K765" s="479"/>
      <c r="L765" s="480"/>
      <c r="M765" s="361"/>
      <c r="O765" s="579"/>
      <c r="P765" s="579"/>
      <c r="Q765" s="579"/>
      <c r="R765" s="579"/>
      <c r="S765" s="579"/>
      <c r="T765" s="579"/>
      <c r="U765" s="579"/>
      <c r="V765" s="579"/>
      <c r="W765" s="579"/>
      <c r="X765" s="579"/>
      <c r="Y765" s="579"/>
      <c r="Z765" s="579"/>
      <c r="AA765" s="579"/>
      <c r="AB765" s="579"/>
      <c r="AC765" s="579"/>
      <c r="AD765" s="579"/>
      <c r="AE765" s="579"/>
      <c r="AF765" s="579"/>
      <c r="AG765" s="579"/>
      <c r="AH765" s="579"/>
      <c r="AI765" s="579"/>
      <c r="AJ765" s="579"/>
      <c r="AK765" s="579"/>
    </row>
    <row r="766" spans="1:37" s="478" customFormat="1" ht="15">
      <c r="A766" s="578"/>
      <c r="B766" s="501"/>
      <c r="C766" s="578" t="s">
        <v>22</v>
      </c>
      <c r="D766" s="504"/>
      <c r="E766" s="502"/>
      <c r="F766" s="503"/>
      <c r="I766" s="355"/>
      <c r="J766" s="355"/>
      <c r="K766" s="479"/>
      <c r="L766" s="480"/>
      <c r="M766" s="361"/>
      <c r="O766" s="579"/>
      <c r="P766" s="579"/>
      <c r="Q766" s="579"/>
      <c r="R766" s="579"/>
      <c r="S766" s="579"/>
      <c r="T766" s="579"/>
      <c r="U766" s="579"/>
      <c r="V766" s="579"/>
      <c r="W766" s="579"/>
      <c r="X766" s="579"/>
      <c r="Y766" s="579"/>
      <c r="Z766" s="579"/>
      <c r="AA766" s="579"/>
      <c r="AB766" s="579"/>
      <c r="AC766" s="579"/>
      <c r="AD766" s="579"/>
      <c r="AE766" s="579"/>
      <c r="AF766" s="579"/>
      <c r="AG766" s="579"/>
      <c r="AH766" s="579"/>
      <c r="AI766" s="579"/>
      <c r="AJ766" s="579"/>
      <c r="AK766" s="579"/>
    </row>
    <row r="767" spans="1:37" s="478" customFormat="1" ht="75">
      <c r="A767" s="578"/>
      <c r="B767" s="501"/>
      <c r="C767" s="578" t="s">
        <v>23</v>
      </c>
      <c r="D767" s="504" t="s">
        <v>2590</v>
      </c>
      <c r="E767" s="502" t="s">
        <v>525</v>
      </c>
      <c r="F767" s="503"/>
      <c r="I767" s="355"/>
      <c r="J767" s="355"/>
      <c r="K767" s="479"/>
      <c r="L767" s="480"/>
      <c r="M767" s="361"/>
      <c r="O767" s="579"/>
      <c r="P767" s="579"/>
      <c r="Q767" s="579"/>
      <c r="R767" s="579"/>
      <c r="S767" s="579"/>
      <c r="T767" s="579"/>
      <c r="U767" s="579"/>
      <c r="V767" s="579"/>
      <c r="W767" s="579"/>
      <c r="X767" s="579"/>
      <c r="Y767" s="579"/>
      <c r="Z767" s="579"/>
      <c r="AA767" s="579"/>
      <c r="AB767" s="579"/>
      <c r="AC767" s="579"/>
      <c r="AD767" s="579"/>
      <c r="AE767" s="579"/>
      <c r="AF767" s="579"/>
      <c r="AG767" s="579"/>
      <c r="AH767" s="579"/>
      <c r="AI767" s="579"/>
      <c r="AJ767" s="579"/>
      <c r="AK767" s="579"/>
    </row>
    <row r="768" spans="1:37" s="478" customFormat="1" ht="15">
      <c r="A768" s="578"/>
      <c r="B768" s="501"/>
      <c r="C768" s="578" t="s">
        <v>24</v>
      </c>
      <c r="D768" s="504"/>
      <c r="E768" s="502"/>
      <c r="F768" s="503"/>
      <c r="I768" s="355"/>
      <c r="J768" s="355"/>
      <c r="K768" s="479"/>
      <c r="L768" s="480"/>
      <c r="M768" s="361"/>
      <c r="O768" s="579"/>
      <c r="P768" s="579"/>
      <c r="Q768" s="579"/>
      <c r="R768" s="579"/>
      <c r="S768" s="579"/>
      <c r="T768" s="579"/>
      <c r="U768" s="579"/>
      <c r="V768" s="579"/>
      <c r="W768" s="579"/>
      <c r="X768" s="579"/>
      <c r="Y768" s="579"/>
      <c r="Z768" s="579"/>
      <c r="AA768" s="579"/>
      <c r="AB768" s="579"/>
      <c r="AC768" s="579"/>
      <c r="AD768" s="579"/>
      <c r="AE768" s="579"/>
      <c r="AF768" s="579"/>
      <c r="AG768" s="579"/>
      <c r="AH768" s="579"/>
      <c r="AI768" s="579"/>
      <c r="AJ768" s="579"/>
      <c r="AK768" s="579"/>
    </row>
    <row r="769" spans="1:37" s="478" customFormat="1" ht="15">
      <c r="A769" s="578"/>
      <c r="B769" s="501"/>
      <c r="C769" s="578" t="s">
        <v>25</v>
      </c>
      <c r="D769" s="504"/>
      <c r="E769" s="502"/>
      <c r="F769" s="503"/>
      <c r="I769" s="355"/>
      <c r="J769" s="355"/>
      <c r="K769" s="479"/>
      <c r="L769" s="480"/>
      <c r="M769" s="361"/>
      <c r="O769" s="579"/>
      <c r="P769" s="579"/>
      <c r="Q769" s="579"/>
      <c r="R769" s="579"/>
      <c r="S769" s="579"/>
      <c r="T769" s="579"/>
      <c r="U769" s="579"/>
      <c r="V769" s="579"/>
      <c r="W769" s="579"/>
      <c r="X769" s="579"/>
      <c r="Y769" s="579"/>
      <c r="Z769" s="579"/>
      <c r="AA769" s="579"/>
      <c r="AB769" s="579"/>
      <c r="AC769" s="579"/>
      <c r="AD769" s="579"/>
      <c r="AE769" s="579"/>
      <c r="AF769" s="579"/>
      <c r="AG769" s="579"/>
      <c r="AH769" s="579"/>
      <c r="AI769" s="579"/>
      <c r="AJ769" s="579"/>
      <c r="AK769" s="579"/>
    </row>
    <row r="770" spans="1:37" s="478" customFormat="1" ht="15">
      <c r="A770" s="580"/>
      <c r="B770" s="581"/>
      <c r="C770" s="580"/>
      <c r="D770" s="506"/>
      <c r="E770" s="507"/>
      <c r="F770" s="508"/>
      <c r="I770" s="355"/>
      <c r="J770" s="355"/>
      <c r="K770" s="479"/>
      <c r="L770" s="480"/>
      <c r="M770" s="361"/>
      <c r="O770" s="579"/>
      <c r="P770" s="579"/>
      <c r="Q770" s="579"/>
      <c r="R770" s="579"/>
      <c r="S770" s="579"/>
      <c r="T770" s="579"/>
      <c r="U770" s="579"/>
      <c r="V770" s="579"/>
      <c r="W770" s="579"/>
      <c r="X770" s="579"/>
      <c r="Y770" s="579"/>
      <c r="Z770" s="579"/>
      <c r="AA770" s="579"/>
      <c r="AB770" s="579"/>
      <c r="AC770" s="579"/>
      <c r="AD770" s="579"/>
      <c r="AE770" s="579"/>
      <c r="AF770" s="579"/>
      <c r="AG770" s="579"/>
      <c r="AH770" s="579"/>
      <c r="AI770" s="579"/>
      <c r="AJ770" s="579"/>
      <c r="AK770" s="579"/>
    </row>
    <row r="771" spans="1:37" s="478" customFormat="1" ht="228" customHeight="1">
      <c r="A771" s="578" t="s">
        <v>872</v>
      </c>
      <c r="B771" s="501" t="s">
        <v>873</v>
      </c>
      <c r="C771" s="578"/>
      <c r="D771" s="501" t="s">
        <v>874</v>
      </c>
      <c r="E771" s="502"/>
      <c r="F771" s="503"/>
      <c r="I771" s="355"/>
      <c r="J771" s="355"/>
      <c r="K771" s="479"/>
      <c r="L771" s="480"/>
      <c r="M771" s="361"/>
      <c r="O771" s="579"/>
      <c r="P771" s="579"/>
      <c r="Q771" s="579"/>
      <c r="R771" s="579"/>
      <c r="S771" s="579"/>
      <c r="T771" s="579"/>
      <c r="U771" s="579"/>
      <c r="V771" s="579"/>
      <c r="W771" s="579"/>
      <c r="X771" s="579"/>
      <c r="Y771" s="579"/>
      <c r="Z771" s="579"/>
      <c r="AA771" s="579"/>
      <c r="AB771" s="579"/>
      <c r="AC771" s="579"/>
      <c r="AD771" s="579"/>
      <c r="AE771" s="579"/>
      <c r="AF771" s="579"/>
      <c r="AG771" s="579"/>
      <c r="AH771" s="579"/>
      <c r="AI771" s="579"/>
      <c r="AJ771" s="579"/>
      <c r="AK771" s="579"/>
    </row>
    <row r="772" spans="1:37" s="478" customFormat="1" ht="15">
      <c r="A772" s="578"/>
      <c r="B772" s="501"/>
      <c r="C772" s="578" t="s">
        <v>19</v>
      </c>
      <c r="D772" s="504"/>
      <c r="E772" s="502"/>
      <c r="F772" s="503"/>
      <c r="I772" s="355"/>
      <c r="J772" s="355"/>
      <c r="K772" s="479"/>
      <c r="L772" s="480"/>
      <c r="M772" s="361"/>
      <c r="O772" s="579"/>
      <c r="P772" s="579"/>
      <c r="Q772" s="579"/>
      <c r="R772" s="579"/>
      <c r="S772" s="579"/>
      <c r="T772" s="579"/>
      <c r="U772" s="579"/>
      <c r="V772" s="579"/>
      <c r="W772" s="579"/>
      <c r="X772" s="579"/>
      <c r="Y772" s="579"/>
      <c r="Z772" s="579"/>
      <c r="AA772" s="579"/>
      <c r="AB772" s="579"/>
      <c r="AC772" s="579"/>
      <c r="AD772" s="579"/>
      <c r="AE772" s="579"/>
      <c r="AF772" s="579"/>
      <c r="AG772" s="579"/>
      <c r="AH772" s="579"/>
      <c r="AI772" s="579"/>
      <c r="AJ772" s="579"/>
      <c r="AK772" s="579"/>
    </row>
    <row r="773" spans="1:37" s="478" customFormat="1" ht="212.25" customHeight="1">
      <c r="A773" s="578"/>
      <c r="B773" s="501"/>
      <c r="C773" s="578" t="s">
        <v>20</v>
      </c>
      <c r="D773" s="522" t="s">
        <v>875</v>
      </c>
      <c r="E773" s="502" t="s">
        <v>525</v>
      </c>
      <c r="F773" s="523"/>
      <c r="I773" s="355"/>
      <c r="J773" s="355"/>
      <c r="K773" s="479"/>
      <c r="L773" s="480"/>
      <c r="M773" s="361"/>
      <c r="O773" s="579"/>
      <c r="P773" s="579"/>
      <c r="Q773" s="579"/>
      <c r="R773" s="579"/>
      <c r="S773" s="579"/>
      <c r="T773" s="579"/>
      <c r="U773" s="579"/>
      <c r="V773" s="579"/>
      <c r="W773" s="579"/>
      <c r="X773" s="579"/>
      <c r="Y773" s="579"/>
      <c r="Z773" s="579"/>
      <c r="AA773" s="579"/>
      <c r="AB773" s="579"/>
      <c r="AC773" s="579"/>
      <c r="AD773" s="579"/>
      <c r="AE773" s="579"/>
      <c r="AF773" s="579"/>
      <c r="AG773" s="579"/>
      <c r="AH773" s="579"/>
      <c r="AI773" s="579"/>
      <c r="AJ773" s="579"/>
      <c r="AK773" s="579"/>
    </row>
    <row r="774" spans="1:37" s="478" customFormat="1" ht="15">
      <c r="A774" s="578"/>
      <c r="B774" s="501"/>
      <c r="C774" s="578" t="s">
        <v>22</v>
      </c>
      <c r="D774" s="504"/>
      <c r="E774" s="502"/>
      <c r="F774" s="503"/>
      <c r="I774" s="355"/>
      <c r="J774" s="355"/>
      <c r="K774" s="479"/>
      <c r="L774" s="480"/>
      <c r="M774" s="361"/>
      <c r="O774" s="579"/>
      <c r="P774" s="579"/>
      <c r="Q774" s="579"/>
      <c r="R774" s="579"/>
      <c r="S774" s="579"/>
      <c r="T774" s="579"/>
      <c r="U774" s="579"/>
      <c r="V774" s="579"/>
      <c r="W774" s="579"/>
      <c r="X774" s="579"/>
      <c r="Y774" s="579"/>
      <c r="Z774" s="579"/>
      <c r="AA774" s="579"/>
      <c r="AB774" s="579"/>
      <c r="AC774" s="579"/>
      <c r="AD774" s="579"/>
      <c r="AE774" s="579"/>
      <c r="AF774" s="579"/>
      <c r="AG774" s="579"/>
      <c r="AH774" s="579"/>
      <c r="AI774" s="579"/>
      <c r="AJ774" s="579"/>
      <c r="AK774" s="579"/>
    </row>
    <row r="775" spans="1:37" s="478" customFormat="1" ht="153" customHeight="1">
      <c r="A775" s="578"/>
      <c r="B775" s="501"/>
      <c r="C775" s="578" t="s">
        <v>23</v>
      </c>
      <c r="D775" s="504" t="s">
        <v>2591</v>
      </c>
      <c r="E775" s="502" t="s">
        <v>525</v>
      </c>
      <c r="F775" s="503"/>
      <c r="I775" s="355"/>
      <c r="J775" s="355"/>
      <c r="K775" s="479"/>
      <c r="L775" s="480"/>
      <c r="M775" s="361"/>
      <c r="O775" s="579"/>
      <c r="P775" s="579"/>
      <c r="Q775" s="579"/>
      <c r="R775" s="579"/>
      <c r="S775" s="579"/>
      <c r="T775" s="579"/>
      <c r="U775" s="579"/>
      <c r="V775" s="579"/>
      <c r="W775" s="579"/>
      <c r="X775" s="579"/>
      <c r="Y775" s="579"/>
      <c r="Z775" s="579"/>
      <c r="AA775" s="579"/>
      <c r="AB775" s="579"/>
      <c r="AC775" s="579"/>
      <c r="AD775" s="579"/>
      <c r="AE775" s="579"/>
      <c r="AF775" s="579"/>
      <c r="AG775" s="579"/>
      <c r="AH775" s="579"/>
      <c r="AI775" s="579"/>
      <c r="AJ775" s="579"/>
      <c r="AK775" s="579"/>
    </row>
    <row r="776" spans="1:37" s="478" customFormat="1" ht="15">
      <c r="A776" s="578"/>
      <c r="B776" s="501"/>
      <c r="C776" s="578" t="s">
        <v>24</v>
      </c>
      <c r="D776" s="504"/>
      <c r="E776" s="502"/>
      <c r="F776" s="503"/>
      <c r="I776" s="355"/>
      <c r="J776" s="355"/>
      <c r="K776" s="479"/>
      <c r="L776" s="480"/>
      <c r="M776" s="361"/>
      <c r="O776" s="579"/>
      <c r="P776" s="579"/>
      <c r="Q776" s="579"/>
      <c r="R776" s="579"/>
      <c r="S776" s="579"/>
      <c r="T776" s="579"/>
      <c r="U776" s="579"/>
      <c r="V776" s="579"/>
      <c r="W776" s="579"/>
      <c r="X776" s="579"/>
      <c r="Y776" s="579"/>
      <c r="Z776" s="579"/>
      <c r="AA776" s="579"/>
      <c r="AB776" s="579"/>
      <c r="AC776" s="579"/>
      <c r="AD776" s="579"/>
      <c r="AE776" s="579"/>
      <c r="AF776" s="579"/>
      <c r="AG776" s="579"/>
      <c r="AH776" s="579"/>
      <c r="AI776" s="579"/>
      <c r="AJ776" s="579"/>
      <c r="AK776" s="579"/>
    </row>
    <row r="777" spans="1:37" s="478" customFormat="1" ht="19.5" customHeight="1">
      <c r="A777" s="578"/>
      <c r="B777" s="501"/>
      <c r="C777" s="578" t="s">
        <v>25</v>
      </c>
      <c r="D777" s="504"/>
      <c r="E777" s="502"/>
      <c r="F777" s="503"/>
      <c r="I777" s="355"/>
      <c r="J777" s="355"/>
      <c r="K777" s="479"/>
      <c r="L777" s="480"/>
      <c r="M777" s="361"/>
      <c r="O777" s="579"/>
      <c r="P777" s="579"/>
      <c r="Q777" s="579"/>
      <c r="R777" s="579"/>
      <c r="S777" s="579"/>
      <c r="T777" s="579"/>
      <c r="U777" s="579"/>
      <c r="V777" s="579"/>
      <c r="W777" s="579"/>
      <c r="X777" s="579"/>
      <c r="Y777" s="579"/>
      <c r="Z777" s="579"/>
      <c r="AA777" s="579"/>
      <c r="AB777" s="579"/>
      <c r="AC777" s="579"/>
      <c r="AD777" s="579"/>
      <c r="AE777" s="579"/>
      <c r="AF777" s="579"/>
      <c r="AG777" s="579"/>
      <c r="AH777" s="579"/>
      <c r="AI777" s="579"/>
      <c r="AJ777" s="579"/>
      <c r="AK777" s="579"/>
    </row>
    <row r="778" spans="1:37" s="478" customFormat="1" ht="15">
      <c r="A778" s="580"/>
      <c r="B778" s="581"/>
      <c r="C778" s="580"/>
      <c r="D778" s="506"/>
      <c r="E778" s="507"/>
      <c r="F778" s="508"/>
      <c r="I778" s="355"/>
      <c r="J778" s="355"/>
      <c r="K778" s="479"/>
      <c r="L778" s="480"/>
      <c r="M778" s="361"/>
      <c r="O778" s="579"/>
      <c r="P778" s="579"/>
      <c r="Q778" s="579"/>
      <c r="R778" s="579"/>
      <c r="S778" s="579"/>
      <c r="T778" s="579"/>
      <c r="U778" s="579"/>
      <c r="V778" s="579"/>
      <c r="W778" s="579"/>
      <c r="X778" s="579"/>
      <c r="Y778" s="579"/>
      <c r="Z778" s="579"/>
      <c r="AA778" s="579"/>
      <c r="AB778" s="579"/>
      <c r="AC778" s="579"/>
      <c r="AD778" s="579"/>
      <c r="AE778" s="579"/>
      <c r="AF778" s="579"/>
      <c r="AG778" s="579"/>
      <c r="AH778" s="579"/>
      <c r="AI778" s="579"/>
      <c r="AJ778" s="579"/>
      <c r="AK778" s="579"/>
    </row>
    <row r="779" spans="1:37" s="478" customFormat="1" ht="138" customHeight="1">
      <c r="A779" s="578" t="s">
        <v>876</v>
      </c>
      <c r="B779" s="501" t="s">
        <v>877</v>
      </c>
      <c r="C779" s="578"/>
      <c r="D779" s="501" t="s">
        <v>878</v>
      </c>
      <c r="E779" s="502"/>
      <c r="F779" s="503"/>
      <c r="I779" s="355"/>
      <c r="J779" s="355"/>
      <c r="K779" s="479"/>
      <c r="L779" s="480"/>
      <c r="M779" s="361"/>
      <c r="O779" s="579"/>
      <c r="P779" s="579"/>
      <c r="Q779" s="579"/>
      <c r="R779" s="579"/>
      <c r="S779" s="579"/>
      <c r="T779" s="579"/>
      <c r="U779" s="579"/>
      <c r="V779" s="579"/>
      <c r="W779" s="579"/>
      <c r="X779" s="579"/>
      <c r="Y779" s="579"/>
      <c r="Z779" s="579"/>
      <c r="AA779" s="579"/>
      <c r="AB779" s="579"/>
      <c r="AC779" s="579"/>
      <c r="AD779" s="579"/>
      <c r="AE779" s="579"/>
      <c r="AF779" s="579"/>
      <c r="AG779" s="579"/>
      <c r="AH779" s="579"/>
      <c r="AI779" s="579"/>
      <c r="AJ779" s="579"/>
      <c r="AK779" s="579"/>
    </row>
    <row r="780" spans="1:37" s="478" customFormat="1" ht="15">
      <c r="A780" s="578"/>
      <c r="B780" s="501"/>
      <c r="C780" s="578" t="s">
        <v>19</v>
      </c>
      <c r="D780" s="504"/>
      <c r="E780" s="502"/>
      <c r="F780" s="503"/>
      <c r="I780" s="355"/>
      <c r="J780" s="355"/>
      <c r="K780" s="479"/>
      <c r="L780" s="480"/>
      <c r="M780" s="361"/>
      <c r="O780" s="579"/>
      <c r="P780" s="579"/>
      <c r="Q780" s="579"/>
      <c r="R780" s="579"/>
      <c r="S780" s="579"/>
      <c r="T780" s="579"/>
      <c r="U780" s="579"/>
      <c r="V780" s="579"/>
      <c r="W780" s="579"/>
      <c r="X780" s="579"/>
      <c r="Y780" s="579"/>
      <c r="Z780" s="579"/>
      <c r="AA780" s="579"/>
      <c r="AB780" s="579"/>
      <c r="AC780" s="579"/>
      <c r="AD780" s="579"/>
      <c r="AE780" s="579"/>
      <c r="AF780" s="579"/>
      <c r="AG780" s="579"/>
      <c r="AH780" s="579"/>
      <c r="AI780" s="579"/>
      <c r="AJ780" s="579"/>
      <c r="AK780" s="579"/>
    </row>
    <row r="781" spans="1:37" s="478" customFormat="1" ht="121.9" customHeight="1">
      <c r="A781" s="578"/>
      <c r="B781" s="501"/>
      <c r="C781" s="578" t="s">
        <v>20</v>
      </c>
      <c r="D781" s="504" t="s">
        <v>879</v>
      </c>
      <c r="E781" s="502" t="s">
        <v>525</v>
      </c>
      <c r="F781" s="503"/>
      <c r="I781" s="355"/>
      <c r="J781" s="355"/>
      <c r="K781" s="479"/>
      <c r="L781" s="480"/>
      <c r="M781" s="361"/>
      <c r="O781" s="579"/>
      <c r="P781" s="579"/>
      <c r="Q781" s="579"/>
      <c r="R781" s="579"/>
      <c r="S781" s="579"/>
      <c r="T781" s="579"/>
      <c r="U781" s="579"/>
      <c r="V781" s="579"/>
      <c r="W781" s="579"/>
      <c r="X781" s="579"/>
      <c r="Y781" s="579"/>
      <c r="Z781" s="579"/>
      <c r="AA781" s="579"/>
      <c r="AB781" s="579"/>
      <c r="AC781" s="579"/>
      <c r="AD781" s="579"/>
      <c r="AE781" s="579"/>
      <c r="AF781" s="579"/>
      <c r="AG781" s="579"/>
      <c r="AH781" s="579"/>
      <c r="AI781" s="579"/>
      <c r="AJ781" s="579"/>
      <c r="AK781" s="579"/>
    </row>
    <row r="782" spans="1:37" s="478" customFormat="1" ht="15">
      <c r="A782" s="578"/>
      <c r="B782" s="501"/>
      <c r="C782" s="578" t="s">
        <v>22</v>
      </c>
      <c r="D782" s="504"/>
      <c r="E782" s="502"/>
      <c r="F782" s="503"/>
      <c r="I782" s="355"/>
      <c r="J782" s="355"/>
      <c r="K782" s="479"/>
      <c r="L782" s="480"/>
      <c r="M782" s="361"/>
      <c r="O782" s="579"/>
      <c r="P782" s="579"/>
      <c r="Q782" s="579"/>
      <c r="R782" s="579"/>
      <c r="S782" s="579"/>
      <c r="T782" s="579"/>
      <c r="U782" s="579"/>
      <c r="V782" s="579"/>
      <c r="W782" s="579"/>
      <c r="X782" s="579"/>
      <c r="Y782" s="579"/>
      <c r="Z782" s="579"/>
      <c r="AA782" s="579"/>
      <c r="AB782" s="579"/>
      <c r="AC782" s="579"/>
      <c r="AD782" s="579"/>
      <c r="AE782" s="579"/>
      <c r="AF782" s="579"/>
      <c r="AG782" s="579"/>
      <c r="AH782" s="579"/>
      <c r="AI782" s="579"/>
      <c r="AJ782" s="579"/>
      <c r="AK782" s="579"/>
    </row>
    <row r="783" spans="1:37" s="478" customFormat="1" ht="62.5">
      <c r="A783" s="578"/>
      <c r="B783" s="501"/>
      <c r="C783" s="578" t="s">
        <v>23</v>
      </c>
      <c r="D783" s="504" t="s">
        <v>2592</v>
      </c>
      <c r="E783" s="502" t="s">
        <v>525</v>
      </c>
      <c r="F783" s="503"/>
      <c r="I783" s="355"/>
      <c r="J783" s="355"/>
      <c r="K783" s="479"/>
      <c r="L783" s="480"/>
      <c r="M783" s="361"/>
      <c r="O783" s="579"/>
      <c r="P783" s="579"/>
      <c r="Q783" s="579"/>
      <c r="R783" s="579"/>
      <c r="S783" s="579"/>
      <c r="T783" s="579"/>
      <c r="U783" s="579"/>
      <c r="V783" s="579"/>
      <c r="W783" s="579"/>
      <c r="X783" s="579"/>
      <c r="Y783" s="579"/>
      <c r="Z783" s="579"/>
      <c r="AA783" s="579"/>
      <c r="AB783" s="579"/>
      <c r="AC783" s="579"/>
      <c r="AD783" s="579"/>
      <c r="AE783" s="579"/>
      <c r="AF783" s="579"/>
      <c r="AG783" s="579"/>
      <c r="AH783" s="579"/>
      <c r="AI783" s="579"/>
      <c r="AJ783" s="579"/>
      <c r="AK783" s="579"/>
    </row>
    <row r="784" spans="1:37" s="478" customFormat="1" ht="15">
      <c r="A784" s="578"/>
      <c r="B784" s="501"/>
      <c r="C784" s="578" t="s">
        <v>24</v>
      </c>
      <c r="D784" s="504"/>
      <c r="E784" s="502"/>
      <c r="F784" s="503"/>
      <c r="I784" s="355"/>
      <c r="J784" s="355"/>
      <c r="K784" s="479"/>
      <c r="L784" s="480"/>
      <c r="M784" s="361"/>
      <c r="O784" s="579"/>
      <c r="P784" s="579"/>
      <c r="Q784" s="579"/>
      <c r="R784" s="579"/>
      <c r="S784" s="579"/>
      <c r="T784" s="579"/>
      <c r="U784" s="579"/>
      <c r="V784" s="579"/>
      <c r="W784" s="579"/>
      <c r="X784" s="579"/>
      <c r="Y784" s="579"/>
      <c r="Z784" s="579"/>
      <c r="AA784" s="579"/>
      <c r="AB784" s="579"/>
      <c r="AC784" s="579"/>
      <c r="AD784" s="579"/>
      <c r="AE784" s="579"/>
      <c r="AF784" s="579"/>
      <c r="AG784" s="579"/>
      <c r="AH784" s="579"/>
      <c r="AI784" s="579"/>
      <c r="AJ784" s="579"/>
      <c r="AK784" s="579"/>
    </row>
    <row r="785" spans="1:37" s="478" customFormat="1" ht="15">
      <c r="A785" s="578"/>
      <c r="B785" s="501"/>
      <c r="C785" s="578" t="s">
        <v>25</v>
      </c>
      <c r="D785" s="504"/>
      <c r="E785" s="502"/>
      <c r="F785" s="503"/>
      <c r="I785" s="355"/>
      <c r="J785" s="355"/>
      <c r="K785" s="479"/>
      <c r="L785" s="480"/>
      <c r="M785" s="361"/>
      <c r="O785" s="579"/>
      <c r="P785" s="579"/>
      <c r="Q785" s="579"/>
      <c r="R785" s="579"/>
      <c r="S785" s="579"/>
      <c r="T785" s="579"/>
      <c r="U785" s="579"/>
      <c r="V785" s="579"/>
      <c r="W785" s="579"/>
      <c r="X785" s="579"/>
      <c r="Y785" s="579"/>
      <c r="Z785" s="579"/>
      <c r="AA785" s="579"/>
      <c r="AB785" s="579"/>
      <c r="AC785" s="579"/>
      <c r="AD785" s="579"/>
      <c r="AE785" s="579"/>
      <c r="AF785" s="579"/>
      <c r="AG785" s="579"/>
      <c r="AH785" s="579"/>
      <c r="AI785" s="579"/>
      <c r="AJ785" s="579"/>
      <c r="AK785" s="579"/>
    </row>
    <row r="786" spans="1:37" s="478" customFormat="1" ht="15">
      <c r="A786" s="580"/>
      <c r="B786" s="581"/>
      <c r="C786" s="580"/>
      <c r="D786" s="506"/>
      <c r="E786" s="507"/>
      <c r="F786" s="508"/>
      <c r="I786" s="355"/>
      <c r="J786" s="355"/>
      <c r="K786" s="479"/>
      <c r="L786" s="480"/>
      <c r="M786" s="361"/>
      <c r="O786" s="579"/>
      <c r="P786" s="579"/>
      <c r="Q786" s="579"/>
      <c r="R786" s="579"/>
      <c r="S786" s="579"/>
      <c r="T786" s="579"/>
      <c r="U786" s="579"/>
      <c r="V786" s="579"/>
      <c r="W786" s="579"/>
      <c r="X786" s="579"/>
      <c r="Y786" s="579"/>
      <c r="Z786" s="579"/>
      <c r="AA786" s="579"/>
      <c r="AB786" s="579"/>
      <c r="AC786" s="579"/>
      <c r="AD786" s="579"/>
      <c r="AE786" s="579"/>
      <c r="AF786" s="579"/>
      <c r="AG786" s="579"/>
      <c r="AH786" s="579"/>
      <c r="AI786" s="579"/>
      <c r="AJ786" s="579"/>
      <c r="AK786" s="579"/>
    </row>
    <row r="787" spans="1:37" s="478" customFormat="1" ht="175">
      <c r="A787" s="578" t="s">
        <v>880</v>
      </c>
      <c r="B787" s="501" t="s">
        <v>881</v>
      </c>
      <c r="C787" s="578"/>
      <c r="D787" s="501" t="s">
        <v>882</v>
      </c>
      <c r="E787" s="502"/>
      <c r="F787" s="503"/>
      <c r="I787" s="355"/>
      <c r="J787" s="355"/>
      <c r="K787" s="479"/>
      <c r="L787" s="480"/>
      <c r="M787" s="361"/>
      <c r="O787" s="579"/>
      <c r="P787" s="579"/>
      <c r="Q787" s="579"/>
      <c r="R787" s="579"/>
      <c r="S787" s="579"/>
      <c r="T787" s="579"/>
      <c r="U787" s="579"/>
      <c r="V787" s="579"/>
      <c r="W787" s="579"/>
      <c r="X787" s="579"/>
      <c r="Y787" s="579"/>
      <c r="Z787" s="579"/>
      <c r="AA787" s="579"/>
      <c r="AB787" s="579"/>
      <c r="AC787" s="579"/>
      <c r="AD787" s="579"/>
      <c r="AE787" s="579"/>
      <c r="AF787" s="579"/>
      <c r="AG787" s="579"/>
      <c r="AH787" s="579"/>
      <c r="AI787" s="579"/>
      <c r="AJ787" s="579"/>
      <c r="AK787" s="579"/>
    </row>
    <row r="788" spans="1:37" s="478" customFormat="1" ht="15">
      <c r="A788" s="578"/>
      <c r="B788" s="501"/>
      <c r="C788" s="578" t="s">
        <v>19</v>
      </c>
      <c r="D788" s="504"/>
      <c r="E788" s="502"/>
      <c r="F788" s="503"/>
      <c r="I788" s="355"/>
      <c r="J788" s="355"/>
      <c r="K788" s="479"/>
      <c r="L788" s="480"/>
      <c r="M788" s="361"/>
      <c r="O788" s="579"/>
      <c r="P788" s="579"/>
      <c r="Q788" s="579"/>
      <c r="R788" s="579"/>
      <c r="S788" s="579"/>
      <c r="T788" s="579"/>
      <c r="U788" s="579"/>
      <c r="V788" s="579"/>
      <c r="W788" s="579"/>
      <c r="X788" s="579"/>
      <c r="Y788" s="579"/>
      <c r="Z788" s="579"/>
      <c r="AA788" s="579"/>
      <c r="AB788" s="579"/>
      <c r="AC788" s="579"/>
      <c r="AD788" s="579"/>
      <c r="AE788" s="579"/>
      <c r="AF788" s="579"/>
      <c r="AG788" s="579"/>
      <c r="AH788" s="579"/>
      <c r="AI788" s="579"/>
      <c r="AJ788" s="579"/>
      <c r="AK788" s="579"/>
    </row>
    <row r="789" spans="1:37" s="478" customFormat="1" ht="25">
      <c r="A789" s="578"/>
      <c r="B789" s="501"/>
      <c r="C789" s="578" t="s">
        <v>20</v>
      </c>
      <c r="D789" s="504" t="s">
        <v>883</v>
      </c>
      <c r="E789" s="502" t="s">
        <v>525</v>
      </c>
      <c r="F789" s="503"/>
      <c r="I789" s="355"/>
      <c r="J789" s="355"/>
      <c r="K789" s="479"/>
      <c r="L789" s="480"/>
      <c r="M789" s="361"/>
      <c r="O789" s="579"/>
      <c r="P789" s="579"/>
      <c r="Q789" s="579"/>
      <c r="R789" s="579"/>
      <c r="S789" s="579"/>
      <c r="T789" s="579"/>
      <c r="U789" s="579"/>
      <c r="V789" s="579"/>
      <c r="W789" s="579"/>
      <c r="X789" s="579"/>
      <c r="Y789" s="579"/>
      <c r="Z789" s="579"/>
      <c r="AA789" s="579"/>
      <c r="AB789" s="579"/>
      <c r="AC789" s="579"/>
      <c r="AD789" s="579"/>
      <c r="AE789" s="579"/>
      <c r="AF789" s="579"/>
      <c r="AG789" s="579"/>
      <c r="AH789" s="579"/>
      <c r="AI789" s="579"/>
      <c r="AJ789" s="579"/>
      <c r="AK789" s="579"/>
    </row>
    <row r="790" spans="1:37" s="478" customFormat="1" ht="15">
      <c r="A790" s="578"/>
      <c r="B790" s="501"/>
      <c r="C790" s="578" t="s">
        <v>22</v>
      </c>
      <c r="D790" s="504"/>
      <c r="E790" s="502"/>
      <c r="F790" s="503"/>
      <c r="I790" s="355"/>
      <c r="J790" s="355"/>
      <c r="K790" s="479"/>
      <c r="L790" s="480"/>
      <c r="M790" s="361"/>
      <c r="O790" s="579"/>
      <c r="P790" s="579"/>
      <c r="Q790" s="579"/>
      <c r="R790" s="579"/>
      <c r="S790" s="579"/>
      <c r="T790" s="579"/>
      <c r="U790" s="579"/>
      <c r="V790" s="579"/>
      <c r="W790" s="579"/>
      <c r="X790" s="579"/>
      <c r="Y790" s="579"/>
      <c r="Z790" s="579"/>
      <c r="AA790" s="579"/>
      <c r="AB790" s="579"/>
      <c r="AC790" s="579"/>
      <c r="AD790" s="579"/>
      <c r="AE790" s="579"/>
      <c r="AF790" s="579"/>
      <c r="AG790" s="579"/>
      <c r="AH790" s="579"/>
      <c r="AI790" s="579"/>
      <c r="AJ790" s="579"/>
      <c r="AK790" s="579"/>
    </row>
    <row r="791" spans="1:37" s="478" customFormat="1" ht="112.5">
      <c r="A791" s="578"/>
      <c r="B791" s="501"/>
      <c r="C791" s="578" t="s">
        <v>23</v>
      </c>
      <c r="D791" s="504" t="s">
        <v>2593</v>
      </c>
      <c r="E791" s="502" t="s">
        <v>525</v>
      </c>
      <c r="F791" s="503"/>
      <c r="I791" s="355"/>
      <c r="J791" s="355"/>
      <c r="K791" s="479"/>
      <c r="L791" s="480"/>
      <c r="M791" s="361"/>
      <c r="O791" s="579"/>
      <c r="P791" s="579"/>
      <c r="Q791" s="579"/>
      <c r="R791" s="579"/>
      <c r="S791" s="579"/>
      <c r="T791" s="579"/>
      <c r="U791" s="579"/>
      <c r="V791" s="579"/>
      <c r="W791" s="579"/>
      <c r="X791" s="579"/>
      <c r="Y791" s="579"/>
      <c r="Z791" s="579"/>
      <c r="AA791" s="579"/>
      <c r="AB791" s="579"/>
      <c r="AC791" s="579"/>
      <c r="AD791" s="579"/>
      <c r="AE791" s="579"/>
      <c r="AF791" s="579"/>
      <c r="AG791" s="579"/>
      <c r="AH791" s="579"/>
      <c r="AI791" s="579"/>
      <c r="AJ791" s="579"/>
      <c r="AK791" s="579"/>
    </row>
    <row r="792" spans="1:37" s="478" customFormat="1" ht="15">
      <c r="A792" s="578"/>
      <c r="B792" s="501"/>
      <c r="C792" s="578" t="s">
        <v>24</v>
      </c>
      <c r="D792" s="504"/>
      <c r="E792" s="502"/>
      <c r="F792" s="503"/>
      <c r="I792" s="355"/>
      <c r="J792" s="355"/>
      <c r="K792" s="479"/>
      <c r="L792" s="480"/>
      <c r="M792" s="361"/>
      <c r="O792" s="579"/>
      <c r="P792" s="579"/>
      <c r="Q792" s="579"/>
      <c r="R792" s="579"/>
      <c r="S792" s="579"/>
      <c r="T792" s="579"/>
      <c r="U792" s="579"/>
      <c r="V792" s="579"/>
      <c r="W792" s="579"/>
      <c r="X792" s="579"/>
      <c r="Y792" s="579"/>
      <c r="Z792" s="579"/>
      <c r="AA792" s="579"/>
      <c r="AB792" s="579"/>
      <c r="AC792" s="579"/>
      <c r="AD792" s="579"/>
      <c r="AE792" s="579"/>
      <c r="AF792" s="579"/>
      <c r="AG792" s="579"/>
      <c r="AH792" s="579"/>
      <c r="AI792" s="579"/>
      <c r="AJ792" s="579"/>
      <c r="AK792" s="579"/>
    </row>
    <row r="793" spans="1:37" s="478" customFormat="1" ht="15">
      <c r="A793" s="578"/>
      <c r="B793" s="501"/>
      <c r="C793" s="578" t="s">
        <v>25</v>
      </c>
      <c r="D793" s="504"/>
      <c r="E793" s="502"/>
      <c r="F793" s="503"/>
      <c r="I793" s="355"/>
      <c r="J793" s="355"/>
      <c r="K793" s="479"/>
      <c r="L793" s="480"/>
      <c r="M793" s="361"/>
      <c r="O793" s="579"/>
      <c r="P793" s="579"/>
      <c r="Q793" s="579"/>
      <c r="R793" s="579"/>
      <c r="S793" s="579"/>
      <c r="T793" s="579"/>
      <c r="U793" s="579"/>
      <c r="V793" s="579"/>
      <c r="W793" s="579"/>
      <c r="X793" s="579"/>
      <c r="Y793" s="579"/>
      <c r="Z793" s="579"/>
      <c r="AA793" s="579"/>
      <c r="AB793" s="579"/>
      <c r="AC793" s="579"/>
      <c r="AD793" s="579"/>
      <c r="AE793" s="579"/>
      <c r="AF793" s="579"/>
      <c r="AG793" s="579"/>
      <c r="AH793" s="579"/>
      <c r="AI793" s="579"/>
      <c r="AJ793" s="579"/>
      <c r="AK793" s="579"/>
    </row>
    <row r="794" spans="1:37" s="478" customFormat="1" ht="15">
      <c r="A794" s="580"/>
      <c r="B794" s="581"/>
      <c r="C794" s="580"/>
      <c r="D794" s="506"/>
      <c r="E794" s="507"/>
      <c r="F794" s="508"/>
      <c r="I794" s="355"/>
      <c r="J794" s="355"/>
      <c r="K794" s="479"/>
      <c r="L794" s="480"/>
      <c r="M794" s="361"/>
      <c r="O794" s="579"/>
      <c r="P794" s="579"/>
      <c r="Q794" s="579"/>
      <c r="R794" s="579"/>
      <c r="S794" s="579"/>
      <c r="T794" s="579"/>
      <c r="U794" s="579"/>
      <c r="V794" s="579"/>
      <c r="W794" s="579"/>
      <c r="X794" s="579"/>
      <c r="Y794" s="579"/>
      <c r="Z794" s="579"/>
      <c r="AA794" s="579"/>
      <c r="AB794" s="579"/>
      <c r="AC794" s="579"/>
      <c r="AD794" s="579"/>
      <c r="AE794" s="579"/>
      <c r="AF794" s="579"/>
      <c r="AG794" s="579"/>
      <c r="AH794" s="579"/>
      <c r="AI794" s="579"/>
      <c r="AJ794" s="579"/>
      <c r="AK794" s="579"/>
    </row>
    <row r="795" spans="1:37" s="478" customFormat="1" ht="15">
      <c r="A795" s="582">
        <v>3.2</v>
      </c>
      <c r="B795" s="513"/>
      <c r="C795" s="582"/>
      <c r="D795" s="513" t="s">
        <v>884</v>
      </c>
      <c r="E795" s="514"/>
      <c r="F795" s="516"/>
      <c r="I795" s="355"/>
      <c r="J795" s="355"/>
      <c r="K795" s="479"/>
      <c r="L795" s="480"/>
      <c r="M795" s="361"/>
      <c r="O795" s="579"/>
      <c r="P795" s="579"/>
      <c r="Q795" s="579"/>
      <c r="R795" s="579"/>
      <c r="S795" s="579"/>
      <c r="T795" s="579"/>
      <c r="U795" s="579"/>
      <c r="V795" s="579"/>
      <c r="W795" s="579"/>
      <c r="X795" s="579"/>
      <c r="Y795" s="579"/>
      <c r="Z795" s="579"/>
      <c r="AA795" s="579"/>
      <c r="AB795" s="579"/>
      <c r="AC795" s="579"/>
      <c r="AD795" s="579"/>
      <c r="AE795" s="579"/>
      <c r="AF795" s="579"/>
      <c r="AG795" s="579"/>
      <c r="AH795" s="579"/>
      <c r="AI795" s="579"/>
      <c r="AJ795" s="579"/>
      <c r="AK795" s="579"/>
    </row>
    <row r="796" spans="1:37" s="478" customFormat="1" ht="62.5">
      <c r="A796" s="578" t="s">
        <v>885</v>
      </c>
      <c r="B796" s="501" t="s">
        <v>886</v>
      </c>
      <c r="C796" s="578"/>
      <c r="D796" s="501" t="s">
        <v>887</v>
      </c>
      <c r="E796" s="502"/>
      <c r="F796" s="503"/>
      <c r="I796" s="355"/>
      <c r="J796" s="355"/>
      <c r="K796" s="479"/>
      <c r="L796" s="480"/>
      <c r="M796" s="361"/>
      <c r="O796" s="579"/>
      <c r="P796" s="579"/>
      <c r="Q796" s="579"/>
      <c r="R796" s="579"/>
      <c r="S796" s="579"/>
      <c r="T796" s="579"/>
      <c r="U796" s="579"/>
      <c r="V796" s="579"/>
      <c r="W796" s="579"/>
      <c r="X796" s="579"/>
      <c r="Y796" s="579"/>
      <c r="Z796" s="579"/>
      <c r="AA796" s="579"/>
      <c r="AB796" s="579"/>
      <c r="AC796" s="579"/>
      <c r="AD796" s="579"/>
      <c r="AE796" s="579"/>
      <c r="AF796" s="579"/>
      <c r="AG796" s="579"/>
      <c r="AH796" s="579"/>
      <c r="AI796" s="579"/>
      <c r="AJ796" s="579"/>
      <c r="AK796" s="579"/>
    </row>
    <row r="797" spans="1:37" s="478" customFormat="1" ht="15">
      <c r="A797" s="578"/>
      <c r="B797" s="501"/>
      <c r="C797" s="578" t="s">
        <v>19</v>
      </c>
      <c r="D797" s="504"/>
      <c r="E797" s="502"/>
      <c r="F797" s="503"/>
      <c r="I797" s="355"/>
      <c r="J797" s="355"/>
      <c r="K797" s="479"/>
      <c r="L797" s="480"/>
      <c r="M797" s="361"/>
      <c r="O797" s="579"/>
      <c r="P797" s="579"/>
      <c r="Q797" s="579"/>
      <c r="R797" s="579"/>
      <c r="S797" s="579"/>
      <c r="T797" s="579"/>
      <c r="U797" s="579"/>
      <c r="V797" s="579"/>
      <c r="W797" s="579"/>
      <c r="X797" s="579"/>
      <c r="Y797" s="579"/>
      <c r="Z797" s="579"/>
      <c r="AA797" s="579"/>
      <c r="AB797" s="579"/>
      <c r="AC797" s="579"/>
      <c r="AD797" s="579"/>
      <c r="AE797" s="579"/>
      <c r="AF797" s="579"/>
      <c r="AG797" s="579"/>
      <c r="AH797" s="579"/>
      <c r="AI797" s="579"/>
      <c r="AJ797" s="579"/>
      <c r="AK797" s="579"/>
    </row>
    <row r="798" spans="1:37" s="478" customFormat="1" ht="50">
      <c r="A798" s="578"/>
      <c r="B798" s="501"/>
      <c r="C798" s="578" t="s">
        <v>20</v>
      </c>
      <c r="D798" s="504" t="s">
        <v>888</v>
      </c>
      <c r="E798" s="502" t="s">
        <v>525</v>
      </c>
      <c r="F798" s="503"/>
      <c r="I798" s="355"/>
      <c r="J798" s="355"/>
      <c r="K798" s="479"/>
      <c r="L798" s="480"/>
      <c r="M798" s="361"/>
      <c r="O798" s="579"/>
      <c r="P798" s="579"/>
      <c r="Q798" s="579"/>
      <c r="R798" s="579"/>
      <c r="S798" s="579"/>
      <c r="T798" s="579"/>
      <c r="U798" s="579"/>
      <c r="V798" s="579"/>
      <c r="W798" s="579"/>
      <c r="X798" s="579"/>
      <c r="Y798" s="579"/>
      <c r="Z798" s="579"/>
      <c r="AA798" s="579"/>
      <c r="AB798" s="579"/>
      <c r="AC798" s="579"/>
      <c r="AD798" s="579"/>
      <c r="AE798" s="579"/>
      <c r="AF798" s="579"/>
      <c r="AG798" s="579"/>
      <c r="AH798" s="579"/>
      <c r="AI798" s="579"/>
      <c r="AJ798" s="579"/>
      <c r="AK798" s="579"/>
    </row>
    <row r="799" spans="1:37" s="478" customFormat="1" ht="15">
      <c r="A799" s="578"/>
      <c r="B799" s="501"/>
      <c r="C799" s="578" t="s">
        <v>22</v>
      </c>
      <c r="D799" s="504"/>
      <c r="E799" s="502"/>
      <c r="F799" s="503"/>
      <c r="I799" s="355"/>
      <c r="J799" s="355"/>
      <c r="K799" s="479"/>
      <c r="L799" s="480"/>
      <c r="M799" s="361"/>
      <c r="O799" s="579"/>
      <c r="P799" s="579"/>
      <c r="Q799" s="579"/>
      <c r="R799" s="579"/>
      <c r="S799" s="579"/>
      <c r="T799" s="579"/>
      <c r="U799" s="579"/>
      <c r="V799" s="579"/>
      <c r="W799" s="579"/>
      <c r="X799" s="579"/>
      <c r="Y799" s="579"/>
      <c r="Z799" s="579"/>
      <c r="AA799" s="579"/>
      <c r="AB799" s="579"/>
      <c r="AC799" s="579"/>
      <c r="AD799" s="579"/>
      <c r="AE799" s="579"/>
      <c r="AF799" s="579"/>
      <c r="AG799" s="579"/>
      <c r="AH799" s="579"/>
      <c r="AI799" s="579"/>
      <c r="AJ799" s="579"/>
      <c r="AK799" s="579"/>
    </row>
    <row r="800" spans="1:37" s="478" customFormat="1" ht="50">
      <c r="A800" s="578"/>
      <c r="B800" s="501"/>
      <c r="C800" s="578" t="s">
        <v>23</v>
      </c>
      <c r="D800" s="504" t="s">
        <v>2594</v>
      </c>
      <c r="E800" s="502" t="s">
        <v>525</v>
      </c>
      <c r="F800" s="503"/>
      <c r="I800" s="355"/>
      <c r="J800" s="355"/>
      <c r="K800" s="479"/>
      <c r="L800" s="480"/>
      <c r="M800" s="361"/>
      <c r="O800" s="579"/>
      <c r="P800" s="579"/>
      <c r="Q800" s="579"/>
      <c r="R800" s="579"/>
      <c r="S800" s="579"/>
      <c r="T800" s="579"/>
      <c r="U800" s="579"/>
      <c r="V800" s="579"/>
      <c r="W800" s="579"/>
      <c r="X800" s="579"/>
      <c r="Y800" s="579"/>
      <c r="Z800" s="579"/>
      <c r="AA800" s="579"/>
      <c r="AB800" s="579"/>
      <c r="AC800" s="579"/>
      <c r="AD800" s="579"/>
      <c r="AE800" s="579"/>
      <c r="AF800" s="579"/>
      <c r="AG800" s="579"/>
      <c r="AH800" s="579"/>
      <c r="AI800" s="579"/>
      <c r="AJ800" s="579"/>
      <c r="AK800" s="579"/>
    </row>
    <row r="801" spans="1:37" s="478" customFormat="1" ht="15">
      <c r="A801" s="578"/>
      <c r="B801" s="501"/>
      <c r="C801" s="578" t="s">
        <v>24</v>
      </c>
      <c r="D801" s="504"/>
      <c r="E801" s="502"/>
      <c r="F801" s="503"/>
      <c r="I801" s="355"/>
      <c r="J801" s="355"/>
      <c r="K801" s="479"/>
      <c r="L801" s="480"/>
      <c r="M801" s="361"/>
      <c r="O801" s="579"/>
      <c r="P801" s="579"/>
      <c r="Q801" s="579"/>
      <c r="R801" s="579"/>
      <c r="S801" s="579"/>
      <c r="T801" s="579"/>
      <c r="U801" s="579"/>
      <c r="V801" s="579"/>
      <c r="W801" s="579"/>
      <c r="X801" s="579"/>
      <c r="Y801" s="579"/>
      <c r="Z801" s="579"/>
      <c r="AA801" s="579"/>
      <c r="AB801" s="579"/>
      <c r="AC801" s="579"/>
      <c r="AD801" s="579"/>
      <c r="AE801" s="579"/>
      <c r="AF801" s="579"/>
      <c r="AG801" s="579"/>
      <c r="AH801" s="579"/>
      <c r="AI801" s="579"/>
      <c r="AJ801" s="579"/>
      <c r="AK801" s="579"/>
    </row>
    <row r="802" spans="1:37" s="478" customFormat="1" ht="15">
      <c r="A802" s="578"/>
      <c r="B802" s="501"/>
      <c r="C802" s="578" t="s">
        <v>25</v>
      </c>
      <c r="D802" s="504"/>
      <c r="E802" s="502"/>
      <c r="F802" s="503"/>
      <c r="I802" s="355"/>
      <c r="J802" s="355"/>
      <c r="K802" s="479"/>
      <c r="L802" s="480"/>
      <c r="M802" s="361"/>
      <c r="O802" s="579"/>
      <c r="P802" s="579"/>
      <c r="Q802" s="579"/>
      <c r="R802" s="579"/>
      <c r="S802" s="579"/>
      <c r="T802" s="579"/>
      <c r="U802" s="579"/>
      <c r="V802" s="579"/>
      <c r="W802" s="579"/>
      <c r="X802" s="579"/>
      <c r="Y802" s="579"/>
      <c r="Z802" s="579"/>
      <c r="AA802" s="579"/>
      <c r="AB802" s="579"/>
      <c r="AC802" s="579"/>
      <c r="AD802" s="579"/>
      <c r="AE802" s="579"/>
      <c r="AF802" s="579"/>
      <c r="AG802" s="579"/>
      <c r="AH802" s="579"/>
      <c r="AI802" s="579"/>
      <c r="AJ802" s="579"/>
      <c r="AK802" s="579"/>
    </row>
    <row r="803" spans="1:37" s="478" customFormat="1" ht="15">
      <c r="A803" s="580"/>
      <c r="B803" s="581"/>
      <c r="C803" s="580"/>
      <c r="D803" s="506"/>
      <c r="E803" s="507"/>
      <c r="F803" s="508"/>
      <c r="I803" s="355"/>
      <c r="J803" s="355"/>
      <c r="K803" s="479"/>
      <c r="L803" s="480"/>
      <c r="M803" s="361"/>
      <c r="O803" s="579"/>
      <c r="P803" s="579"/>
      <c r="Q803" s="579"/>
      <c r="R803" s="579"/>
      <c r="S803" s="579"/>
      <c r="T803" s="579"/>
      <c r="U803" s="579"/>
      <c r="V803" s="579"/>
      <c r="W803" s="579"/>
      <c r="X803" s="579"/>
      <c r="Y803" s="579"/>
      <c r="Z803" s="579"/>
      <c r="AA803" s="579"/>
      <c r="AB803" s="579"/>
      <c r="AC803" s="579"/>
      <c r="AD803" s="579"/>
      <c r="AE803" s="579"/>
      <c r="AF803" s="579"/>
      <c r="AG803" s="579"/>
      <c r="AH803" s="579"/>
      <c r="AI803" s="579"/>
      <c r="AJ803" s="579"/>
      <c r="AK803" s="579"/>
    </row>
    <row r="804" spans="1:37" s="478" customFormat="1" ht="100">
      <c r="A804" s="578" t="s">
        <v>889</v>
      </c>
      <c r="B804" s="501" t="s">
        <v>890</v>
      </c>
      <c r="C804" s="578"/>
      <c r="D804" s="501" t="s">
        <v>891</v>
      </c>
      <c r="E804" s="524"/>
      <c r="F804" s="503"/>
      <c r="I804" s="355"/>
      <c r="J804" s="355"/>
      <c r="K804" s="479"/>
      <c r="L804" s="480"/>
      <c r="M804" s="361"/>
      <c r="O804" s="579"/>
      <c r="P804" s="579"/>
      <c r="Q804" s="579"/>
      <c r="R804" s="579"/>
      <c r="S804" s="579"/>
      <c r="T804" s="579"/>
      <c r="U804" s="579"/>
      <c r="V804" s="579"/>
      <c r="W804" s="579"/>
      <c r="X804" s="579"/>
      <c r="Y804" s="579"/>
      <c r="Z804" s="579"/>
      <c r="AA804" s="579"/>
      <c r="AB804" s="579"/>
      <c r="AC804" s="579"/>
      <c r="AD804" s="579"/>
      <c r="AE804" s="579"/>
      <c r="AF804" s="579"/>
      <c r="AG804" s="579"/>
      <c r="AH804" s="579"/>
      <c r="AI804" s="579"/>
      <c r="AJ804" s="579"/>
      <c r="AK804" s="579"/>
    </row>
    <row r="805" spans="1:37" s="478" customFormat="1" ht="15">
      <c r="A805" s="578"/>
      <c r="B805" s="501"/>
      <c r="C805" s="578" t="s">
        <v>19</v>
      </c>
      <c r="D805" s="504"/>
      <c r="E805" s="524"/>
      <c r="F805" s="503"/>
      <c r="I805" s="355"/>
      <c r="J805" s="355"/>
      <c r="K805" s="479"/>
      <c r="L805" s="480"/>
      <c r="M805" s="361"/>
      <c r="O805" s="579"/>
      <c r="P805" s="579"/>
      <c r="Q805" s="579"/>
      <c r="R805" s="579"/>
      <c r="S805" s="579"/>
      <c r="T805" s="579"/>
      <c r="U805" s="579"/>
      <c r="V805" s="579"/>
      <c r="W805" s="579"/>
      <c r="X805" s="579"/>
      <c r="Y805" s="579"/>
      <c r="Z805" s="579"/>
      <c r="AA805" s="579"/>
      <c r="AB805" s="579"/>
      <c r="AC805" s="579"/>
      <c r="AD805" s="579"/>
      <c r="AE805" s="579"/>
      <c r="AF805" s="579"/>
      <c r="AG805" s="579"/>
      <c r="AH805" s="579"/>
      <c r="AI805" s="579"/>
      <c r="AJ805" s="579"/>
      <c r="AK805" s="579"/>
    </row>
    <row r="806" spans="1:37" s="478" customFormat="1" ht="54" customHeight="1">
      <c r="A806" s="578"/>
      <c r="B806" s="501"/>
      <c r="C806" s="578" t="s">
        <v>20</v>
      </c>
      <c r="D806" s="504" t="s">
        <v>892</v>
      </c>
      <c r="E806" s="502" t="s">
        <v>525</v>
      </c>
      <c r="F806" s="503"/>
      <c r="I806" s="355"/>
      <c r="J806" s="355"/>
      <c r="K806" s="479"/>
      <c r="L806" s="480"/>
      <c r="M806" s="361"/>
      <c r="O806" s="579"/>
      <c r="P806" s="579"/>
      <c r="Q806" s="579"/>
      <c r="R806" s="579"/>
      <c r="S806" s="579"/>
      <c r="T806" s="579"/>
      <c r="U806" s="579"/>
      <c r="V806" s="579"/>
      <c r="W806" s="579"/>
      <c r="X806" s="579"/>
      <c r="Y806" s="579"/>
      <c r="Z806" s="579"/>
      <c r="AA806" s="579"/>
      <c r="AB806" s="579"/>
      <c r="AC806" s="579"/>
      <c r="AD806" s="579"/>
      <c r="AE806" s="579"/>
      <c r="AF806" s="579"/>
      <c r="AG806" s="579"/>
      <c r="AH806" s="579"/>
      <c r="AI806" s="579"/>
      <c r="AJ806" s="579"/>
      <c r="AK806" s="579"/>
    </row>
    <row r="807" spans="1:37" s="478" customFormat="1" ht="15">
      <c r="A807" s="578"/>
      <c r="B807" s="501"/>
      <c r="C807" s="578" t="s">
        <v>22</v>
      </c>
      <c r="D807" s="504"/>
      <c r="E807" s="524"/>
      <c r="F807" s="503"/>
      <c r="I807" s="355"/>
      <c r="J807" s="355"/>
      <c r="K807" s="479"/>
      <c r="L807" s="480"/>
      <c r="M807" s="361"/>
      <c r="O807" s="579"/>
      <c r="P807" s="579"/>
      <c r="Q807" s="579"/>
      <c r="R807" s="579"/>
      <c r="S807" s="579"/>
      <c r="T807" s="579"/>
      <c r="U807" s="579"/>
      <c r="V807" s="579"/>
      <c r="W807" s="579"/>
      <c r="X807" s="579"/>
      <c r="Y807" s="579"/>
      <c r="Z807" s="579"/>
      <c r="AA807" s="579"/>
      <c r="AB807" s="579"/>
      <c r="AC807" s="579"/>
      <c r="AD807" s="579"/>
      <c r="AE807" s="579"/>
      <c r="AF807" s="579"/>
      <c r="AG807" s="579"/>
      <c r="AH807" s="579"/>
      <c r="AI807" s="579"/>
      <c r="AJ807" s="579"/>
      <c r="AK807" s="579"/>
    </row>
    <row r="808" spans="1:37" s="478" customFormat="1" ht="100">
      <c r="A808" s="578"/>
      <c r="B808" s="501"/>
      <c r="C808" s="578" t="s">
        <v>23</v>
      </c>
      <c r="D808" s="504" t="s">
        <v>2595</v>
      </c>
      <c r="E808" s="524" t="s">
        <v>525</v>
      </c>
      <c r="F808" s="503"/>
      <c r="I808" s="355"/>
      <c r="J808" s="355"/>
      <c r="K808" s="479"/>
      <c r="L808" s="480"/>
      <c r="M808" s="361"/>
      <c r="O808" s="579"/>
      <c r="P808" s="579"/>
      <c r="Q808" s="579"/>
      <c r="R808" s="579"/>
      <c r="S808" s="579"/>
      <c r="T808" s="579"/>
      <c r="U808" s="579"/>
      <c r="V808" s="579"/>
      <c r="W808" s="579"/>
      <c r="X808" s="579"/>
      <c r="Y808" s="579"/>
      <c r="Z808" s="579"/>
      <c r="AA808" s="579"/>
      <c r="AB808" s="579"/>
      <c r="AC808" s="579"/>
      <c r="AD808" s="579"/>
      <c r="AE808" s="579"/>
      <c r="AF808" s="579"/>
      <c r="AG808" s="579"/>
      <c r="AH808" s="579"/>
      <c r="AI808" s="579"/>
      <c r="AJ808" s="579"/>
      <c r="AK808" s="579"/>
    </row>
    <row r="809" spans="1:37" s="478" customFormat="1" ht="15">
      <c r="A809" s="578"/>
      <c r="B809" s="501"/>
      <c r="C809" s="578" t="s">
        <v>24</v>
      </c>
      <c r="D809" s="504"/>
      <c r="E809" s="524"/>
      <c r="F809" s="503"/>
      <c r="I809" s="355"/>
      <c r="J809" s="355"/>
      <c r="K809" s="479"/>
      <c r="L809" s="480"/>
      <c r="M809" s="361"/>
      <c r="O809" s="579"/>
      <c r="P809" s="579"/>
      <c r="Q809" s="579"/>
      <c r="R809" s="579"/>
      <c r="S809" s="579"/>
      <c r="T809" s="579"/>
      <c r="U809" s="579"/>
      <c r="V809" s="579"/>
      <c r="W809" s="579"/>
      <c r="X809" s="579"/>
      <c r="Y809" s="579"/>
      <c r="Z809" s="579"/>
      <c r="AA809" s="579"/>
      <c r="AB809" s="579"/>
      <c r="AC809" s="579"/>
      <c r="AD809" s="579"/>
      <c r="AE809" s="579"/>
      <c r="AF809" s="579"/>
      <c r="AG809" s="579"/>
      <c r="AH809" s="579"/>
      <c r="AI809" s="579"/>
      <c r="AJ809" s="579"/>
      <c r="AK809" s="579"/>
    </row>
    <row r="810" spans="1:37" s="478" customFormat="1" ht="12" customHeight="1">
      <c r="A810" s="578"/>
      <c r="B810" s="501"/>
      <c r="C810" s="578" t="s">
        <v>25</v>
      </c>
      <c r="D810" s="504"/>
      <c r="E810" s="524"/>
      <c r="F810" s="503"/>
      <c r="I810" s="355"/>
      <c r="J810" s="355"/>
      <c r="K810" s="479"/>
      <c r="L810" s="480"/>
      <c r="M810" s="361"/>
      <c r="O810" s="579"/>
      <c r="P810" s="579"/>
      <c r="Q810" s="579"/>
      <c r="R810" s="579"/>
      <c r="S810" s="579"/>
      <c r="T810" s="579"/>
      <c r="U810" s="579"/>
      <c r="V810" s="579"/>
      <c r="W810" s="579"/>
      <c r="X810" s="579"/>
      <c r="Y810" s="579"/>
      <c r="Z810" s="579"/>
      <c r="AA810" s="579"/>
      <c r="AB810" s="579"/>
      <c r="AC810" s="579"/>
      <c r="AD810" s="579"/>
      <c r="AE810" s="579"/>
      <c r="AF810" s="579"/>
      <c r="AG810" s="579"/>
      <c r="AH810" s="579"/>
      <c r="AI810" s="579"/>
      <c r="AJ810" s="579"/>
      <c r="AK810" s="579"/>
    </row>
    <row r="811" spans="1:37" s="478" customFormat="1" ht="15">
      <c r="A811" s="580"/>
      <c r="B811" s="581"/>
      <c r="C811" s="580"/>
      <c r="D811" s="506"/>
      <c r="E811" s="507"/>
      <c r="F811" s="508"/>
      <c r="I811" s="355"/>
      <c r="J811" s="355"/>
      <c r="K811" s="479"/>
      <c r="L811" s="480"/>
      <c r="M811" s="361"/>
      <c r="O811" s="579"/>
      <c r="P811" s="579"/>
      <c r="Q811" s="579"/>
      <c r="R811" s="579"/>
      <c r="S811" s="579"/>
      <c r="T811" s="579"/>
      <c r="U811" s="579"/>
      <c r="V811" s="579"/>
      <c r="W811" s="579"/>
      <c r="X811" s="579"/>
      <c r="Y811" s="579"/>
      <c r="Z811" s="579"/>
      <c r="AA811" s="579"/>
      <c r="AB811" s="579"/>
      <c r="AC811" s="579"/>
      <c r="AD811" s="579"/>
      <c r="AE811" s="579"/>
      <c r="AF811" s="579"/>
      <c r="AG811" s="579"/>
      <c r="AH811" s="579"/>
      <c r="AI811" s="579"/>
      <c r="AJ811" s="579"/>
      <c r="AK811" s="579"/>
    </row>
    <row r="812" spans="1:37" s="478" customFormat="1" ht="105" customHeight="1">
      <c r="A812" s="578" t="s">
        <v>893</v>
      </c>
      <c r="B812" s="501" t="s">
        <v>894</v>
      </c>
      <c r="C812" s="578"/>
      <c r="D812" s="501" t="s">
        <v>895</v>
      </c>
      <c r="E812" s="502"/>
      <c r="F812" s="503"/>
      <c r="I812" s="355"/>
      <c r="J812" s="355"/>
      <c r="K812" s="479"/>
      <c r="L812" s="480"/>
      <c r="M812" s="361"/>
      <c r="O812" s="579"/>
      <c r="P812" s="579"/>
      <c r="Q812" s="579"/>
      <c r="R812" s="579"/>
      <c r="S812" s="579"/>
      <c r="T812" s="579"/>
      <c r="U812" s="579"/>
      <c r="V812" s="579"/>
      <c r="W812" s="579"/>
      <c r="X812" s="579"/>
      <c r="Y812" s="579"/>
      <c r="Z812" s="579"/>
      <c r="AA812" s="579"/>
      <c r="AB812" s="579"/>
      <c r="AC812" s="579"/>
      <c r="AD812" s="579"/>
      <c r="AE812" s="579"/>
      <c r="AF812" s="579"/>
      <c r="AG812" s="579"/>
      <c r="AH812" s="579"/>
      <c r="AI812" s="579"/>
      <c r="AJ812" s="579"/>
      <c r="AK812" s="579"/>
    </row>
    <row r="813" spans="1:37" s="478" customFormat="1" ht="15">
      <c r="A813" s="578"/>
      <c r="B813" s="501"/>
      <c r="C813" s="578" t="s">
        <v>19</v>
      </c>
      <c r="D813" s="504"/>
      <c r="E813" s="502"/>
      <c r="F813" s="503"/>
      <c r="I813" s="355"/>
      <c r="J813" s="355"/>
      <c r="K813" s="479"/>
      <c r="L813" s="480"/>
      <c r="M813" s="361"/>
      <c r="O813" s="579"/>
      <c r="P813" s="579"/>
      <c r="Q813" s="579"/>
      <c r="R813" s="579"/>
      <c r="S813" s="579"/>
      <c r="T813" s="579"/>
      <c r="U813" s="579"/>
      <c r="V813" s="579"/>
      <c r="W813" s="579"/>
      <c r="X813" s="579"/>
      <c r="Y813" s="579"/>
      <c r="Z813" s="579"/>
      <c r="AA813" s="579"/>
      <c r="AB813" s="579"/>
      <c r="AC813" s="579"/>
      <c r="AD813" s="579"/>
      <c r="AE813" s="579"/>
      <c r="AF813" s="579"/>
      <c r="AG813" s="579"/>
      <c r="AH813" s="579"/>
      <c r="AI813" s="579"/>
      <c r="AJ813" s="579"/>
      <c r="AK813" s="579"/>
    </row>
    <row r="814" spans="1:37" s="478" customFormat="1" ht="36.75" customHeight="1">
      <c r="A814" s="578"/>
      <c r="B814" s="501"/>
      <c r="C814" s="578" t="s">
        <v>20</v>
      </c>
      <c r="D814" s="504" t="s">
        <v>896</v>
      </c>
      <c r="E814" s="502" t="s">
        <v>525</v>
      </c>
      <c r="F814" s="503"/>
      <c r="I814" s="355"/>
      <c r="J814" s="355"/>
      <c r="K814" s="479"/>
      <c r="L814" s="480"/>
      <c r="M814" s="361"/>
      <c r="O814" s="579"/>
      <c r="P814" s="579"/>
      <c r="Q814" s="579"/>
      <c r="R814" s="579"/>
      <c r="S814" s="579"/>
      <c r="T814" s="579"/>
      <c r="U814" s="579"/>
      <c r="V814" s="579"/>
      <c r="W814" s="579"/>
      <c r="X814" s="579"/>
      <c r="Y814" s="579"/>
      <c r="Z814" s="579"/>
      <c r="AA814" s="579"/>
      <c r="AB814" s="579"/>
      <c r="AC814" s="579"/>
      <c r="AD814" s="579"/>
      <c r="AE814" s="579"/>
      <c r="AF814" s="579"/>
      <c r="AG814" s="579"/>
      <c r="AH814" s="579"/>
      <c r="AI814" s="579"/>
      <c r="AJ814" s="579"/>
      <c r="AK814" s="579"/>
    </row>
    <row r="815" spans="1:37" s="478" customFormat="1" ht="15">
      <c r="A815" s="578"/>
      <c r="B815" s="501"/>
      <c r="C815" s="578" t="s">
        <v>22</v>
      </c>
      <c r="D815" s="504"/>
      <c r="E815" s="502"/>
      <c r="F815" s="503"/>
      <c r="I815" s="355"/>
      <c r="J815" s="355"/>
      <c r="K815" s="479"/>
      <c r="L815" s="480"/>
      <c r="M815" s="361"/>
      <c r="O815" s="579"/>
      <c r="P815" s="579"/>
      <c r="Q815" s="579"/>
      <c r="R815" s="579"/>
      <c r="S815" s="579"/>
      <c r="T815" s="579"/>
      <c r="U815" s="579"/>
      <c r="V815" s="579"/>
      <c r="W815" s="579"/>
      <c r="X815" s="579"/>
      <c r="Y815" s="579"/>
      <c r="Z815" s="579"/>
      <c r="AA815" s="579"/>
      <c r="AB815" s="579"/>
      <c r="AC815" s="579"/>
      <c r="AD815" s="579"/>
      <c r="AE815" s="579"/>
      <c r="AF815" s="579"/>
      <c r="AG815" s="579"/>
      <c r="AH815" s="579"/>
      <c r="AI815" s="579"/>
      <c r="AJ815" s="579"/>
      <c r="AK815" s="579"/>
    </row>
    <row r="816" spans="1:37" s="478" customFormat="1" ht="62.5">
      <c r="A816" s="578"/>
      <c r="B816" s="501"/>
      <c r="C816" s="578" t="s">
        <v>23</v>
      </c>
      <c r="D816" s="504" t="s">
        <v>2596</v>
      </c>
      <c r="E816" s="502" t="s">
        <v>525</v>
      </c>
      <c r="F816" s="503"/>
      <c r="I816" s="355"/>
      <c r="J816" s="355"/>
      <c r="K816" s="479"/>
      <c r="L816" s="480"/>
      <c r="M816" s="361"/>
      <c r="O816" s="579"/>
      <c r="P816" s="579"/>
      <c r="Q816" s="579"/>
      <c r="R816" s="579"/>
      <c r="S816" s="579"/>
      <c r="T816" s="579"/>
      <c r="U816" s="579"/>
      <c r="V816" s="579"/>
      <c r="W816" s="579"/>
      <c r="X816" s="579"/>
      <c r="Y816" s="579"/>
      <c r="Z816" s="579"/>
      <c r="AA816" s="579"/>
      <c r="AB816" s="579"/>
      <c r="AC816" s="579"/>
      <c r="AD816" s="579"/>
      <c r="AE816" s="579"/>
      <c r="AF816" s="579"/>
      <c r="AG816" s="579"/>
      <c r="AH816" s="579"/>
      <c r="AI816" s="579"/>
      <c r="AJ816" s="579"/>
      <c r="AK816" s="579"/>
    </row>
    <row r="817" spans="1:37" s="478" customFormat="1" ht="15">
      <c r="A817" s="578"/>
      <c r="B817" s="501"/>
      <c r="C817" s="578" t="s">
        <v>24</v>
      </c>
      <c r="D817" s="504"/>
      <c r="E817" s="502"/>
      <c r="F817" s="503"/>
      <c r="I817" s="355"/>
      <c r="J817" s="355"/>
      <c r="K817" s="479"/>
      <c r="L817" s="480"/>
      <c r="M817" s="361"/>
      <c r="O817" s="579"/>
      <c r="P817" s="579"/>
      <c r="Q817" s="579"/>
      <c r="R817" s="579"/>
      <c r="S817" s="579"/>
      <c r="T817" s="579"/>
      <c r="U817" s="579"/>
      <c r="V817" s="579"/>
      <c r="W817" s="579"/>
      <c r="X817" s="579"/>
      <c r="Y817" s="579"/>
      <c r="Z817" s="579"/>
      <c r="AA817" s="579"/>
      <c r="AB817" s="579"/>
      <c r="AC817" s="579"/>
      <c r="AD817" s="579"/>
      <c r="AE817" s="579"/>
      <c r="AF817" s="579"/>
      <c r="AG817" s="579"/>
      <c r="AH817" s="579"/>
      <c r="AI817" s="579"/>
      <c r="AJ817" s="579"/>
      <c r="AK817" s="579"/>
    </row>
    <row r="818" spans="1:37" s="478" customFormat="1" ht="15">
      <c r="A818" s="578"/>
      <c r="B818" s="501"/>
      <c r="C818" s="578" t="s">
        <v>25</v>
      </c>
      <c r="D818" s="504"/>
      <c r="E818" s="502"/>
      <c r="F818" s="503"/>
      <c r="I818" s="355"/>
      <c r="J818" s="355"/>
      <c r="K818" s="479"/>
      <c r="L818" s="480"/>
      <c r="M818" s="361"/>
      <c r="O818" s="579"/>
      <c r="P818" s="579"/>
      <c r="Q818" s="579"/>
      <c r="R818" s="579"/>
      <c r="S818" s="579"/>
      <c r="T818" s="579"/>
      <c r="U818" s="579"/>
      <c r="V818" s="579"/>
      <c r="W818" s="579"/>
      <c r="X818" s="579"/>
      <c r="Y818" s="579"/>
      <c r="Z818" s="579"/>
      <c r="AA818" s="579"/>
      <c r="AB818" s="579"/>
      <c r="AC818" s="579"/>
      <c r="AD818" s="579"/>
      <c r="AE818" s="579"/>
      <c r="AF818" s="579"/>
      <c r="AG818" s="579"/>
      <c r="AH818" s="579"/>
      <c r="AI818" s="579"/>
      <c r="AJ818" s="579"/>
      <c r="AK818" s="579"/>
    </row>
    <row r="819" spans="1:37" s="478" customFormat="1" ht="15">
      <c r="A819" s="580"/>
      <c r="B819" s="581"/>
      <c r="C819" s="580"/>
      <c r="D819" s="506"/>
      <c r="E819" s="507"/>
      <c r="F819" s="508"/>
      <c r="I819" s="355"/>
      <c r="J819" s="355"/>
      <c r="K819" s="479"/>
      <c r="L819" s="480"/>
      <c r="M819" s="361"/>
      <c r="O819" s="579"/>
      <c r="P819" s="579"/>
      <c r="Q819" s="579"/>
      <c r="R819" s="579"/>
      <c r="S819" s="579"/>
      <c r="T819" s="579"/>
      <c r="U819" s="579"/>
      <c r="V819" s="579"/>
      <c r="W819" s="579"/>
      <c r="X819" s="579"/>
      <c r="Y819" s="579"/>
      <c r="Z819" s="579"/>
      <c r="AA819" s="579"/>
      <c r="AB819" s="579"/>
      <c r="AC819" s="579"/>
      <c r="AD819" s="579"/>
      <c r="AE819" s="579"/>
      <c r="AF819" s="579"/>
      <c r="AG819" s="579"/>
      <c r="AH819" s="579"/>
      <c r="AI819" s="579"/>
      <c r="AJ819" s="579"/>
      <c r="AK819" s="579"/>
    </row>
    <row r="820" spans="1:37" s="478" customFormat="1" ht="100">
      <c r="A820" s="578" t="s">
        <v>897</v>
      </c>
      <c r="B820" s="501" t="s">
        <v>898</v>
      </c>
      <c r="C820" s="578"/>
      <c r="D820" s="501" t="s">
        <v>899</v>
      </c>
      <c r="E820" s="502"/>
      <c r="F820" s="503"/>
      <c r="I820" s="355"/>
      <c r="J820" s="355"/>
      <c r="K820" s="479"/>
      <c r="L820" s="480"/>
      <c r="M820" s="361"/>
      <c r="O820" s="579"/>
      <c r="P820" s="579"/>
      <c r="Q820" s="579"/>
      <c r="R820" s="579"/>
      <c r="S820" s="579"/>
      <c r="T820" s="579"/>
      <c r="U820" s="579"/>
      <c r="V820" s="579"/>
      <c r="W820" s="579"/>
      <c r="X820" s="579"/>
      <c r="Y820" s="579"/>
      <c r="Z820" s="579"/>
      <c r="AA820" s="579"/>
      <c r="AB820" s="579"/>
      <c r="AC820" s="579"/>
      <c r="AD820" s="579"/>
      <c r="AE820" s="579"/>
      <c r="AF820" s="579"/>
      <c r="AG820" s="579"/>
      <c r="AH820" s="579"/>
      <c r="AI820" s="579"/>
      <c r="AJ820" s="579"/>
      <c r="AK820" s="579"/>
    </row>
    <row r="821" spans="1:37" s="478" customFormat="1" ht="15">
      <c r="A821" s="578"/>
      <c r="B821" s="501"/>
      <c r="C821" s="578" t="s">
        <v>19</v>
      </c>
      <c r="D821" s="504"/>
      <c r="E821" s="502"/>
      <c r="F821" s="503"/>
      <c r="I821" s="355"/>
      <c r="J821" s="355"/>
      <c r="K821" s="479"/>
      <c r="L821" s="480"/>
      <c r="M821" s="361"/>
      <c r="O821" s="579"/>
      <c r="P821" s="579"/>
      <c r="Q821" s="579"/>
      <c r="R821" s="579"/>
      <c r="S821" s="579"/>
      <c r="T821" s="579"/>
      <c r="U821" s="579"/>
      <c r="V821" s="579"/>
      <c r="W821" s="579"/>
      <c r="X821" s="579"/>
      <c r="Y821" s="579"/>
      <c r="Z821" s="579"/>
      <c r="AA821" s="579"/>
      <c r="AB821" s="579"/>
      <c r="AC821" s="579"/>
      <c r="AD821" s="579"/>
      <c r="AE821" s="579"/>
      <c r="AF821" s="579"/>
      <c r="AG821" s="579"/>
      <c r="AH821" s="579"/>
      <c r="AI821" s="579"/>
      <c r="AJ821" s="579"/>
      <c r="AK821" s="579"/>
    </row>
    <row r="822" spans="1:37" s="478" customFormat="1" ht="71.25" customHeight="1">
      <c r="A822" s="578"/>
      <c r="B822" s="501"/>
      <c r="C822" s="578" t="s">
        <v>20</v>
      </c>
      <c r="D822" s="504" t="s">
        <v>900</v>
      </c>
      <c r="E822" s="502" t="s">
        <v>525</v>
      </c>
      <c r="F822" s="503"/>
      <c r="I822" s="355"/>
      <c r="J822" s="355"/>
      <c r="K822" s="479"/>
      <c r="L822" s="480"/>
      <c r="M822" s="361"/>
      <c r="O822" s="579"/>
      <c r="P822" s="579"/>
      <c r="Q822" s="579"/>
      <c r="R822" s="579"/>
      <c r="S822" s="579"/>
      <c r="T822" s="579"/>
      <c r="U822" s="579"/>
      <c r="V822" s="579"/>
      <c r="W822" s="579"/>
      <c r="X822" s="579"/>
      <c r="Y822" s="579"/>
      <c r="Z822" s="579"/>
      <c r="AA822" s="579"/>
      <c r="AB822" s="579"/>
      <c r="AC822" s="579"/>
      <c r="AD822" s="579"/>
      <c r="AE822" s="579"/>
      <c r="AF822" s="579"/>
      <c r="AG822" s="579"/>
      <c r="AH822" s="579"/>
      <c r="AI822" s="579"/>
      <c r="AJ822" s="579"/>
      <c r="AK822" s="579"/>
    </row>
    <row r="823" spans="1:37" s="478" customFormat="1" ht="15">
      <c r="A823" s="578"/>
      <c r="B823" s="501"/>
      <c r="C823" s="578" t="s">
        <v>22</v>
      </c>
      <c r="D823" s="504"/>
      <c r="E823" s="502"/>
      <c r="F823" s="503"/>
      <c r="I823" s="355"/>
      <c r="J823" s="355"/>
      <c r="K823" s="479"/>
      <c r="L823" s="480"/>
      <c r="M823" s="361"/>
      <c r="O823" s="579"/>
      <c r="P823" s="579"/>
      <c r="Q823" s="579"/>
      <c r="R823" s="579"/>
      <c r="S823" s="579"/>
      <c r="T823" s="579"/>
      <c r="U823" s="579"/>
      <c r="V823" s="579"/>
      <c r="W823" s="579"/>
      <c r="X823" s="579"/>
      <c r="Y823" s="579"/>
      <c r="Z823" s="579"/>
      <c r="AA823" s="579"/>
      <c r="AB823" s="579"/>
      <c r="AC823" s="579"/>
      <c r="AD823" s="579"/>
      <c r="AE823" s="579"/>
      <c r="AF823" s="579"/>
      <c r="AG823" s="579"/>
      <c r="AH823" s="579"/>
      <c r="AI823" s="579"/>
      <c r="AJ823" s="579"/>
      <c r="AK823" s="579"/>
    </row>
    <row r="824" spans="1:37" s="478" customFormat="1" ht="15">
      <c r="A824" s="578"/>
      <c r="B824" s="501"/>
      <c r="C824" s="578" t="s">
        <v>23</v>
      </c>
      <c r="D824" s="504" t="s">
        <v>2597</v>
      </c>
      <c r="E824" s="502" t="s">
        <v>525</v>
      </c>
      <c r="F824" s="503"/>
      <c r="I824" s="355"/>
      <c r="J824" s="355"/>
      <c r="K824" s="479"/>
      <c r="L824" s="480"/>
      <c r="M824" s="361"/>
      <c r="O824" s="579"/>
      <c r="P824" s="579"/>
      <c r="Q824" s="579"/>
      <c r="R824" s="579"/>
      <c r="S824" s="579"/>
      <c r="T824" s="579"/>
      <c r="U824" s="579"/>
      <c r="V824" s="579"/>
      <c r="W824" s="579"/>
      <c r="X824" s="579"/>
      <c r="Y824" s="579"/>
      <c r="Z824" s="579"/>
      <c r="AA824" s="579"/>
      <c r="AB824" s="579"/>
      <c r="AC824" s="579"/>
      <c r="AD824" s="579"/>
      <c r="AE824" s="579"/>
      <c r="AF824" s="579"/>
      <c r="AG824" s="579"/>
      <c r="AH824" s="579"/>
      <c r="AI824" s="579"/>
      <c r="AJ824" s="579"/>
      <c r="AK824" s="579"/>
    </row>
    <row r="825" spans="1:37" s="478" customFormat="1" ht="15">
      <c r="A825" s="578"/>
      <c r="B825" s="501"/>
      <c r="C825" s="578" t="s">
        <v>24</v>
      </c>
      <c r="D825" s="504"/>
      <c r="E825" s="502"/>
      <c r="F825" s="503"/>
      <c r="I825" s="355"/>
      <c r="J825" s="355"/>
      <c r="K825" s="479"/>
      <c r="L825" s="480"/>
      <c r="M825" s="361"/>
      <c r="O825" s="579"/>
      <c r="P825" s="579"/>
      <c r="Q825" s="579"/>
      <c r="R825" s="579"/>
      <c r="S825" s="579"/>
      <c r="T825" s="579"/>
      <c r="U825" s="579"/>
      <c r="V825" s="579"/>
      <c r="W825" s="579"/>
      <c r="X825" s="579"/>
      <c r="Y825" s="579"/>
      <c r="Z825" s="579"/>
      <c r="AA825" s="579"/>
      <c r="AB825" s="579"/>
      <c r="AC825" s="579"/>
      <c r="AD825" s="579"/>
      <c r="AE825" s="579"/>
      <c r="AF825" s="579"/>
      <c r="AG825" s="579"/>
      <c r="AH825" s="579"/>
      <c r="AI825" s="579"/>
      <c r="AJ825" s="579"/>
      <c r="AK825" s="579"/>
    </row>
    <row r="826" spans="1:37" s="478" customFormat="1" ht="15">
      <c r="A826" s="578"/>
      <c r="B826" s="501"/>
      <c r="C826" s="578" t="s">
        <v>25</v>
      </c>
      <c r="D826" s="504"/>
      <c r="E826" s="502"/>
      <c r="F826" s="503"/>
      <c r="I826" s="355"/>
      <c r="J826" s="355"/>
      <c r="K826" s="479"/>
      <c r="L826" s="480"/>
      <c r="M826" s="361"/>
      <c r="O826" s="579"/>
      <c r="P826" s="579"/>
      <c r="Q826" s="579"/>
      <c r="R826" s="579"/>
      <c r="S826" s="579"/>
      <c r="T826" s="579"/>
      <c r="U826" s="579"/>
      <c r="V826" s="579"/>
      <c r="W826" s="579"/>
      <c r="X826" s="579"/>
      <c r="Y826" s="579"/>
      <c r="Z826" s="579"/>
      <c r="AA826" s="579"/>
      <c r="AB826" s="579"/>
      <c r="AC826" s="579"/>
      <c r="AD826" s="579"/>
      <c r="AE826" s="579"/>
      <c r="AF826" s="579"/>
      <c r="AG826" s="579"/>
      <c r="AH826" s="579"/>
      <c r="AI826" s="579"/>
      <c r="AJ826" s="579"/>
      <c r="AK826" s="579"/>
    </row>
    <row r="827" spans="1:37" s="478" customFormat="1" ht="15">
      <c r="A827" s="580"/>
      <c r="B827" s="581"/>
      <c r="C827" s="580"/>
      <c r="D827" s="506"/>
      <c r="E827" s="507"/>
      <c r="F827" s="508"/>
      <c r="I827" s="355"/>
      <c r="J827" s="355"/>
      <c r="K827" s="479"/>
      <c r="L827" s="480"/>
      <c r="M827" s="361"/>
      <c r="O827" s="579"/>
      <c r="P827" s="579"/>
      <c r="Q827" s="579"/>
      <c r="R827" s="579"/>
      <c r="S827" s="579"/>
      <c r="T827" s="579"/>
      <c r="U827" s="579"/>
      <c r="V827" s="579"/>
      <c r="W827" s="579"/>
      <c r="X827" s="579"/>
      <c r="Y827" s="579"/>
      <c r="Z827" s="579"/>
      <c r="AA827" s="579"/>
      <c r="AB827" s="579"/>
      <c r="AC827" s="579"/>
      <c r="AD827" s="579"/>
      <c r="AE827" s="579"/>
      <c r="AF827" s="579"/>
      <c r="AG827" s="579"/>
      <c r="AH827" s="579"/>
      <c r="AI827" s="579"/>
      <c r="AJ827" s="579"/>
      <c r="AK827" s="579"/>
    </row>
    <row r="828" spans="1:37" s="478" customFormat="1" ht="125">
      <c r="A828" s="578" t="s">
        <v>901</v>
      </c>
      <c r="B828" s="501" t="s">
        <v>902</v>
      </c>
      <c r="C828" s="578"/>
      <c r="D828" s="501" t="s">
        <v>903</v>
      </c>
      <c r="E828" s="502"/>
      <c r="F828" s="503"/>
      <c r="I828" s="355"/>
      <c r="J828" s="355"/>
      <c r="K828" s="479"/>
      <c r="L828" s="480"/>
      <c r="M828" s="361"/>
      <c r="O828" s="579"/>
      <c r="P828" s="579"/>
      <c r="Q828" s="579"/>
      <c r="R828" s="579"/>
      <c r="S828" s="579"/>
      <c r="T828" s="579"/>
      <c r="U828" s="579"/>
      <c r="V828" s="579"/>
      <c r="W828" s="579"/>
      <c r="X828" s="579"/>
      <c r="Y828" s="579"/>
      <c r="Z828" s="579"/>
      <c r="AA828" s="579"/>
      <c r="AB828" s="579"/>
      <c r="AC828" s="579"/>
      <c r="AD828" s="579"/>
      <c r="AE828" s="579"/>
      <c r="AF828" s="579"/>
      <c r="AG828" s="579"/>
      <c r="AH828" s="579"/>
      <c r="AI828" s="579"/>
      <c r="AJ828" s="579"/>
      <c r="AK828" s="579"/>
    </row>
    <row r="829" spans="1:37" s="478" customFormat="1" ht="15">
      <c r="A829" s="578"/>
      <c r="B829" s="501"/>
      <c r="C829" s="578" t="s">
        <v>19</v>
      </c>
      <c r="D829" s="504"/>
      <c r="E829" s="502"/>
      <c r="F829" s="503"/>
      <c r="I829" s="355"/>
      <c r="J829" s="355"/>
      <c r="K829" s="479"/>
      <c r="L829" s="480"/>
      <c r="M829" s="361"/>
      <c r="O829" s="579"/>
      <c r="P829" s="579"/>
      <c r="Q829" s="579"/>
      <c r="R829" s="579"/>
      <c r="S829" s="579"/>
      <c r="T829" s="579"/>
      <c r="U829" s="579"/>
      <c r="V829" s="579"/>
      <c r="W829" s="579"/>
      <c r="X829" s="579"/>
      <c r="Y829" s="579"/>
      <c r="Z829" s="579"/>
      <c r="AA829" s="579"/>
      <c r="AB829" s="579"/>
      <c r="AC829" s="579"/>
      <c r="AD829" s="579"/>
      <c r="AE829" s="579"/>
      <c r="AF829" s="579"/>
      <c r="AG829" s="579"/>
      <c r="AH829" s="579"/>
      <c r="AI829" s="579"/>
      <c r="AJ829" s="579"/>
      <c r="AK829" s="579"/>
    </row>
    <row r="830" spans="1:37" s="478" customFormat="1" ht="50">
      <c r="A830" s="578"/>
      <c r="B830" s="501"/>
      <c r="C830" s="578" t="s">
        <v>20</v>
      </c>
      <c r="D830" s="504" t="s">
        <v>904</v>
      </c>
      <c r="E830" s="502" t="s">
        <v>525</v>
      </c>
      <c r="F830" s="503"/>
      <c r="I830" s="355"/>
      <c r="J830" s="355"/>
      <c r="K830" s="479"/>
      <c r="L830" s="480"/>
      <c r="M830" s="361"/>
      <c r="O830" s="579"/>
      <c r="P830" s="579"/>
      <c r="Q830" s="579"/>
      <c r="R830" s="579"/>
      <c r="S830" s="579"/>
      <c r="T830" s="579"/>
      <c r="U830" s="579"/>
      <c r="V830" s="579"/>
      <c r="W830" s="579"/>
      <c r="X830" s="579"/>
      <c r="Y830" s="579"/>
      <c r="Z830" s="579"/>
      <c r="AA830" s="579"/>
      <c r="AB830" s="579"/>
      <c r="AC830" s="579"/>
      <c r="AD830" s="579"/>
      <c r="AE830" s="579"/>
      <c r="AF830" s="579"/>
      <c r="AG830" s="579"/>
      <c r="AH830" s="579"/>
      <c r="AI830" s="579"/>
      <c r="AJ830" s="579"/>
      <c r="AK830" s="579"/>
    </row>
    <row r="831" spans="1:37" s="478" customFormat="1" ht="15">
      <c r="A831" s="578"/>
      <c r="B831" s="501"/>
      <c r="C831" s="578" t="s">
        <v>22</v>
      </c>
      <c r="D831" s="504"/>
      <c r="E831" s="502"/>
      <c r="F831" s="503"/>
      <c r="I831" s="355"/>
      <c r="J831" s="355"/>
      <c r="K831" s="479"/>
      <c r="L831" s="480"/>
      <c r="M831" s="361"/>
      <c r="O831" s="579"/>
      <c r="P831" s="579"/>
      <c r="Q831" s="579"/>
      <c r="R831" s="579"/>
      <c r="S831" s="579"/>
      <c r="T831" s="579"/>
      <c r="U831" s="579"/>
      <c r="V831" s="579"/>
      <c r="W831" s="579"/>
      <c r="X831" s="579"/>
      <c r="Y831" s="579"/>
      <c r="Z831" s="579"/>
      <c r="AA831" s="579"/>
      <c r="AB831" s="579"/>
      <c r="AC831" s="579"/>
      <c r="AD831" s="579"/>
      <c r="AE831" s="579"/>
      <c r="AF831" s="579"/>
      <c r="AG831" s="579"/>
      <c r="AH831" s="579"/>
      <c r="AI831" s="579"/>
      <c r="AJ831" s="579"/>
      <c r="AK831" s="579"/>
    </row>
    <row r="832" spans="1:37" s="478" customFormat="1" ht="15">
      <c r="A832" s="578"/>
      <c r="B832" s="501"/>
      <c r="C832" s="578" t="s">
        <v>23</v>
      </c>
      <c r="D832" s="504" t="s">
        <v>2598</v>
      </c>
      <c r="E832" s="502" t="s">
        <v>525</v>
      </c>
      <c r="F832" s="503"/>
      <c r="I832" s="355"/>
      <c r="J832" s="355"/>
      <c r="K832" s="479"/>
      <c r="L832" s="480"/>
      <c r="M832" s="361"/>
      <c r="O832" s="579"/>
      <c r="P832" s="579"/>
      <c r="Q832" s="579"/>
      <c r="R832" s="579"/>
      <c r="S832" s="579"/>
      <c r="T832" s="579"/>
      <c r="U832" s="579"/>
      <c r="V832" s="579"/>
      <c r="W832" s="579"/>
      <c r="X832" s="579"/>
      <c r="Y832" s="579"/>
      <c r="Z832" s="579"/>
      <c r="AA832" s="579"/>
      <c r="AB832" s="579"/>
      <c r="AC832" s="579"/>
      <c r="AD832" s="579"/>
      <c r="AE832" s="579"/>
      <c r="AF832" s="579"/>
      <c r="AG832" s="579"/>
      <c r="AH832" s="579"/>
      <c r="AI832" s="579"/>
      <c r="AJ832" s="579"/>
      <c r="AK832" s="579"/>
    </row>
    <row r="833" spans="1:37" s="478" customFormat="1" ht="15">
      <c r="A833" s="578"/>
      <c r="B833" s="501"/>
      <c r="C833" s="578" t="s">
        <v>24</v>
      </c>
      <c r="D833" s="504"/>
      <c r="E833" s="502"/>
      <c r="F833" s="503"/>
      <c r="I833" s="355"/>
      <c r="J833" s="355"/>
      <c r="K833" s="479"/>
      <c r="L833" s="480"/>
      <c r="M833" s="361"/>
      <c r="O833" s="579"/>
      <c r="P833" s="579"/>
      <c r="Q833" s="579"/>
      <c r="R833" s="579"/>
      <c r="S833" s="579"/>
      <c r="T833" s="579"/>
      <c r="U833" s="579"/>
      <c r="V833" s="579"/>
      <c r="W833" s="579"/>
      <c r="X833" s="579"/>
      <c r="Y833" s="579"/>
      <c r="Z833" s="579"/>
      <c r="AA833" s="579"/>
      <c r="AB833" s="579"/>
      <c r="AC833" s="579"/>
      <c r="AD833" s="579"/>
      <c r="AE833" s="579"/>
      <c r="AF833" s="579"/>
      <c r="AG833" s="579"/>
      <c r="AH833" s="579"/>
      <c r="AI833" s="579"/>
      <c r="AJ833" s="579"/>
      <c r="AK833" s="579"/>
    </row>
    <row r="834" spans="1:37" s="478" customFormat="1" ht="15">
      <c r="A834" s="578"/>
      <c r="B834" s="501"/>
      <c r="C834" s="578" t="s">
        <v>25</v>
      </c>
      <c r="D834" s="504"/>
      <c r="E834" s="502"/>
      <c r="F834" s="503"/>
      <c r="I834" s="355"/>
      <c r="J834" s="355"/>
      <c r="K834" s="479"/>
      <c r="L834" s="480"/>
      <c r="M834" s="361"/>
      <c r="O834" s="579"/>
      <c r="P834" s="579"/>
      <c r="Q834" s="579"/>
      <c r="R834" s="579"/>
      <c r="S834" s="579"/>
      <c r="T834" s="579"/>
      <c r="U834" s="579"/>
      <c r="V834" s="579"/>
      <c r="W834" s="579"/>
      <c r="X834" s="579"/>
      <c r="Y834" s="579"/>
      <c r="Z834" s="579"/>
      <c r="AA834" s="579"/>
      <c r="AB834" s="579"/>
      <c r="AC834" s="579"/>
      <c r="AD834" s="579"/>
      <c r="AE834" s="579"/>
      <c r="AF834" s="579"/>
      <c r="AG834" s="579"/>
      <c r="AH834" s="579"/>
      <c r="AI834" s="579"/>
      <c r="AJ834" s="579"/>
      <c r="AK834" s="579"/>
    </row>
    <row r="835" spans="1:37" s="478" customFormat="1" ht="15">
      <c r="A835" s="580"/>
      <c r="B835" s="581"/>
      <c r="C835" s="580"/>
      <c r="D835" s="506"/>
      <c r="E835" s="507"/>
      <c r="F835" s="508"/>
      <c r="I835" s="355"/>
      <c r="J835" s="355"/>
      <c r="K835" s="479"/>
      <c r="L835" s="480"/>
      <c r="M835" s="361"/>
      <c r="O835" s="579"/>
      <c r="P835" s="579"/>
      <c r="Q835" s="579"/>
      <c r="R835" s="579"/>
      <c r="S835" s="579"/>
      <c r="T835" s="579"/>
      <c r="U835" s="579"/>
      <c r="V835" s="579"/>
      <c r="W835" s="579"/>
      <c r="X835" s="579"/>
      <c r="Y835" s="579"/>
      <c r="Z835" s="579"/>
      <c r="AA835" s="579"/>
      <c r="AB835" s="579"/>
      <c r="AC835" s="579"/>
      <c r="AD835" s="579"/>
      <c r="AE835" s="579"/>
      <c r="AF835" s="579"/>
      <c r="AG835" s="579"/>
      <c r="AH835" s="579"/>
      <c r="AI835" s="579"/>
      <c r="AJ835" s="579"/>
      <c r="AK835" s="579"/>
    </row>
    <row r="836" spans="1:37" s="478" customFormat="1" ht="15">
      <c r="A836" s="582">
        <v>3.3</v>
      </c>
      <c r="B836" s="513"/>
      <c r="C836" s="582"/>
      <c r="D836" s="513" t="s">
        <v>905</v>
      </c>
      <c r="E836" s="514"/>
      <c r="F836" s="516"/>
      <c r="I836" s="355"/>
      <c r="J836" s="355"/>
      <c r="K836" s="479"/>
      <c r="L836" s="480"/>
      <c r="M836" s="361"/>
      <c r="O836" s="579"/>
      <c r="P836" s="579"/>
      <c r="Q836" s="579"/>
      <c r="R836" s="579"/>
      <c r="S836" s="579"/>
      <c r="T836" s="579"/>
      <c r="U836" s="579"/>
      <c r="V836" s="579"/>
      <c r="W836" s="579"/>
      <c r="X836" s="579"/>
      <c r="Y836" s="579"/>
      <c r="Z836" s="579"/>
      <c r="AA836" s="579"/>
      <c r="AB836" s="579"/>
      <c r="AC836" s="579"/>
      <c r="AD836" s="579"/>
      <c r="AE836" s="579"/>
      <c r="AF836" s="579"/>
      <c r="AG836" s="579"/>
      <c r="AH836" s="579"/>
      <c r="AI836" s="579"/>
      <c r="AJ836" s="579"/>
      <c r="AK836" s="579"/>
    </row>
    <row r="837" spans="1:37" s="478" customFormat="1" ht="125">
      <c r="A837" s="578" t="s">
        <v>906</v>
      </c>
      <c r="B837" s="501" t="s">
        <v>907</v>
      </c>
      <c r="C837" s="578"/>
      <c r="D837" s="501" t="s">
        <v>908</v>
      </c>
      <c r="E837" s="502"/>
      <c r="F837" s="503"/>
      <c r="I837" s="355"/>
      <c r="J837" s="355"/>
      <c r="K837" s="479"/>
      <c r="L837" s="480"/>
      <c r="M837" s="361"/>
      <c r="O837" s="579"/>
      <c r="P837" s="579"/>
      <c r="Q837" s="579"/>
      <c r="R837" s="579"/>
      <c r="S837" s="579"/>
      <c r="T837" s="579"/>
      <c r="U837" s="579"/>
      <c r="V837" s="579"/>
      <c r="W837" s="579"/>
      <c r="X837" s="579"/>
      <c r="Y837" s="579"/>
      <c r="Z837" s="579"/>
      <c r="AA837" s="579"/>
      <c r="AB837" s="579"/>
      <c r="AC837" s="579"/>
      <c r="AD837" s="579"/>
      <c r="AE837" s="579"/>
      <c r="AF837" s="579"/>
      <c r="AG837" s="579"/>
      <c r="AH837" s="579"/>
      <c r="AI837" s="579"/>
      <c r="AJ837" s="579"/>
      <c r="AK837" s="579"/>
    </row>
    <row r="838" spans="1:37" s="478" customFormat="1" ht="15">
      <c r="A838" s="578"/>
      <c r="B838" s="501"/>
      <c r="C838" s="578" t="s">
        <v>19</v>
      </c>
      <c r="D838" s="504"/>
      <c r="E838" s="502"/>
      <c r="F838" s="503"/>
      <c r="I838" s="355"/>
      <c r="J838" s="355"/>
      <c r="K838" s="479"/>
      <c r="L838" s="480"/>
      <c r="M838" s="361"/>
      <c r="O838" s="579"/>
      <c r="P838" s="579"/>
      <c r="Q838" s="579"/>
      <c r="R838" s="579"/>
      <c r="S838" s="579"/>
      <c r="T838" s="579"/>
      <c r="U838" s="579"/>
      <c r="V838" s="579"/>
      <c r="W838" s="579"/>
      <c r="X838" s="579"/>
      <c r="Y838" s="579"/>
      <c r="Z838" s="579"/>
      <c r="AA838" s="579"/>
      <c r="AB838" s="579"/>
      <c r="AC838" s="579"/>
      <c r="AD838" s="579"/>
      <c r="AE838" s="579"/>
      <c r="AF838" s="579"/>
      <c r="AG838" s="579"/>
      <c r="AH838" s="579"/>
      <c r="AI838" s="579"/>
      <c r="AJ838" s="579"/>
      <c r="AK838" s="579"/>
    </row>
    <row r="839" spans="1:37" s="478" customFormat="1" ht="63.75" customHeight="1">
      <c r="A839" s="578"/>
      <c r="B839" s="501"/>
      <c r="C839" s="578" t="s">
        <v>20</v>
      </c>
      <c r="D839" s="504" t="s">
        <v>909</v>
      </c>
      <c r="E839" s="502" t="s">
        <v>525</v>
      </c>
      <c r="F839" s="503"/>
      <c r="I839" s="355"/>
      <c r="J839" s="355"/>
      <c r="K839" s="479"/>
      <c r="L839" s="480"/>
      <c r="M839" s="361"/>
      <c r="O839" s="579"/>
      <c r="P839" s="579"/>
      <c r="Q839" s="579"/>
      <c r="R839" s="579"/>
      <c r="S839" s="579"/>
      <c r="T839" s="579"/>
      <c r="U839" s="579"/>
      <c r="V839" s="579"/>
      <c r="W839" s="579"/>
      <c r="X839" s="579"/>
      <c r="Y839" s="579"/>
      <c r="Z839" s="579"/>
      <c r="AA839" s="579"/>
      <c r="AB839" s="579"/>
      <c r="AC839" s="579"/>
      <c r="AD839" s="579"/>
      <c r="AE839" s="579"/>
      <c r="AF839" s="579"/>
      <c r="AG839" s="579"/>
      <c r="AH839" s="579"/>
      <c r="AI839" s="579"/>
      <c r="AJ839" s="579"/>
      <c r="AK839" s="579"/>
    </row>
    <row r="840" spans="1:37" s="478" customFormat="1" ht="15">
      <c r="A840" s="578"/>
      <c r="B840" s="501"/>
      <c r="C840" s="578" t="s">
        <v>22</v>
      </c>
      <c r="D840" s="504"/>
      <c r="E840" s="502"/>
      <c r="F840" s="503"/>
      <c r="I840" s="355"/>
      <c r="J840" s="355"/>
      <c r="K840" s="479"/>
      <c r="L840" s="480"/>
      <c r="M840" s="361"/>
      <c r="O840" s="579"/>
      <c r="P840" s="579"/>
      <c r="Q840" s="579"/>
      <c r="R840" s="579"/>
      <c r="S840" s="579"/>
      <c r="T840" s="579"/>
      <c r="U840" s="579"/>
      <c r="V840" s="579"/>
      <c r="W840" s="579"/>
      <c r="X840" s="579"/>
      <c r="Y840" s="579"/>
      <c r="Z840" s="579"/>
      <c r="AA840" s="579"/>
      <c r="AB840" s="579"/>
      <c r="AC840" s="579"/>
      <c r="AD840" s="579"/>
      <c r="AE840" s="579"/>
      <c r="AF840" s="579"/>
      <c r="AG840" s="579"/>
      <c r="AH840" s="579"/>
      <c r="AI840" s="579"/>
      <c r="AJ840" s="579"/>
      <c r="AK840" s="579"/>
    </row>
    <row r="841" spans="1:37" s="478" customFormat="1" ht="50">
      <c r="A841" s="578"/>
      <c r="B841" s="501"/>
      <c r="C841" s="578" t="s">
        <v>23</v>
      </c>
      <c r="D841" s="504" t="s">
        <v>2599</v>
      </c>
      <c r="E841" s="502" t="s">
        <v>525</v>
      </c>
      <c r="F841" s="503"/>
      <c r="I841" s="355"/>
      <c r="J841" s="355"/>
      <c r="K841" s="479"/>
      <c r="L841" s="480"/>
      <c r="M841" s="361"/>
      <c r="O841" s="579"/>
      <c r="P841" s="579"/>
      <c r="Q841" s="579"/>
      <c r="R841" s="579"/>
      <c r="S841" s="579"/>
      <c r="T841" s="579"/>
      <c r="U841" s="579"/>
      <c r="V841" s="579"/>
      <c r="W841" s="579"/>
      <c r="X841" s="579"/>
      <c r="Y841" s="579"/>
      <c r="Z841" s="579"/>
      <c r="AA841" s="579"/>
      <c r="AB841" s="579"/>
      <c r="AC841" s="579"/>
      <c r="AD841" s="579"/>
      <c r="AE841" s="579"/>
      <c r="AF841" s="579"/>
      <c r="AG841" s="579"/>
      <c r="AH841" s="579"/>
      <c r="AI841" s="579"/>
      <c r="AJ841" s="579"/>
      <c r="AK841" s="579"/>
    </row>
    <row r="842" spans="1:37" s="478" customFormat="1" ht="15">
      <c r="A842" s="578"/>
      <c r="B842" s="501"/>
      <c r="C842" s="578" t="s">
        <v>24</v>
      </c>
      <c r="D842" s="504"/>
      <c r="E842" s="502"/>
      <c r="F842" s="503"/>
      <c r="I842" s="355"/>
      <c r="J842" s="355"/>
      <c r="K842" s="479"/>
      <c r="L842" s="480"/>
      <c r="M842" s="361"/>
      <c r="O842" s="579"/>
      <c r="P842" s="579"/>
      <c r="Q842" s="579"/>
      <c r="R842" s="579"/>
      <c r="S842" s="579"/>
      <c r="T842" s="579"/>
      <c r="U842" s="579"/>
      <c r="V842" s="579"/>
      <c r="W842" s="579"/>
      <c r="X842" s="579"/>
      <c r="Y842" s="579"/>
      <c r="Z842" s="579"/>
      <c r="AA842" s="579"/>
      <c r="AB842" s="579"/>
      <c r="AC842" s="579"/>
      <c r="AD842" s="579"/>
      <c r="AE842" s="579"/>
      <c r="AF842" s="579"/>
      <c r="AG842" s="579"/>
      <c r="AH842" s="579"/>
      <c r="AI842" s="579"/>
      <c r="AJ842" s="579"/>
      <c r="AK842" s="579"/>
    </row>
    <row r="843" spans="1:37" s="478" customFormat="1" ht="15">
      <c r="A843" s="578"/>
      <c r="B843" s="501"/>
      <c r="C843" s="578" t="s">
        <v>25</v>
      </c>
      <c r="D843" s="504"/>
      <c r="E843" s="502"/>
      <c r="F843" s="503"/>
      <c r="I843" s="355"/>
      <c r="J843" s="355"/>
      <c r="K843" s="479"/>
      <c r="L843" s="480"/>
      <c r="M843" s="361"/>
      <c r="O843" s="579"/>
      <c r="P843" s="579"/>
      <c r="Q843" s="579"/>
      <c r="R843" s="579"/>
      <c r="S843" s="579"/>
      <c r="T843" s="579"/>
      <c r="U843" s="579"/>
      <c r="V843" s="579"/>
      <c r="W843" s="579"/>
      <c r="X843" s="579"/>
      <c r="Y843" s="579"/>
      <c r="Z843" s="579"/>
      <c r="AA843" s="579"/>
      <c r="AB843" s="579"/>
      <c r="AC843" s="579"/>
      <c r="AD843" s="579"/>
      <c r="AE843" s="579"/>
      <c r="AF843" s="579"/>
      <c r="AG843" s="579"/>
      <c r="AH843" s="579"/>
      <c r="AI843" s="579"/>
      <c r="AJ843" s="579"/>
      <c r="AK843" s="579"/>
    </row>
    <row r="844" spans="1:37" s="478" customFormat="1" ht="15">
      <c r="A844" s="580"/>
      <c r="B844" s="581"/>
      <c r="C844" s="580"/>
      <c r="D844" s="506"/>
      <c r="E844" s="507"/>
      <c r="F844" s="508"/>
      <c r="I844" s="355"/>
      <c r="J844" s="355"/>
      <c r="K844" s="479"/>
      <c r="L844" s="480"/>
      <c r="M844" s="361"/>
      <c r="O844" s="579"/>
      <c r="P844" s="579"/>
      <c r="Q844" s="579"/>
      <c r="R844" s="579"/>
      <c r="S844" s="579"/>
      <c r="T844" s="579"/>
      <c r="U844" s="579"/>
      <c r="V844" s="579"/>
      <c r="W844" s="579"/>
      <c r="X844" s="579"/>
      <c r="Y844" s="579"/>
      <c r="Z844" s="579"/>
      <c r="AA844" s="579"/>
      <c r="AB844" s="579"/>
      <c r="AC844" s="579"/>
      <c r="AD844" s="579"/>
      <c r="AE844" s="579"/>
      <c r="AF844" s="579"/>
      <c r="AG844" s="579"/>
      <c r="AH844" s="579"/>
      <c r="AI844" s="579"/>
      <c r="AJ844" s="579"/>
      <c r="AK844" s="579"/>
    </row>
    <row r="845" spans="1:37" s="478" customFormat="1" ht="112.5">
      <c r="A845" s="578" t="s">
        <v>910</v>
      </c>
      <c r="B845" s="501" t="s">
        <v>911</v>
      </c>
      <c r="C845" s="578"/>
      <c r="D845" s="501" t="s">
        <v>912</v>
      </c>
      <c r="E845" s="524"/>
      <c r="F845" s="503"/>
      <c r="I845" s="355"/>
      <c r="J845" s="355"/>
      <c r="K845" s="479"/>
      <c r="L845" s="480"/>
      <c r="M845" s="361"/>
      <c r="O845" s="579"/>
      <c r="P845" s="579"/>
      <c r="Q845" s="579"/>
      <c r="R845" s="579"/>
      <c r="S845" s="579"/>
      <c r="T845" s="579"/>
      <c r="U845" s="579"/>
      <c r="V845" s="579"/>
      <c r="W845" s="579"/>
      <c r="X845" s="579"/>
      <c r="Y845" s="579"/>
      <c r="Z845" s="579"/>
      <c r="AA845" s="579"/>
      <c r="AB845" s="579"/>
      <c r="AC845" s="579"/>
      <c r="AD845" s="579"/>
      <c r="AE845" s="579"/>
      <c r="AF845" s="579"/>
      <c r="AG845" s="579"/>
      <c r="AH845" s="579"/>
      <c r="AI845" s="579"/>
      <c r="AJ845" s="579"/>
      <c r="AK845" s="579"/>
    </row>
    <row r="846" spans="1:37" s="478" customFormat="1" ht="15">
      <c r="A846" s="578"/>
      <c r="B846" s="501"/>
      <c r="C846" s="578" t="s">
        <v>19</v>
      </c>
      <c r="D846" s="504"/>
      <c r="E846" s="524"/>
      <c r="F846" s="503"/>
      <c r="I846" s="355"/>
      <c r="J846" s="355"/>
      <c r="K846" s="479"/>
      <c r="L846" s="480"/>
      <c r="M846" s="361"/>
      <c r="O846" s="579"/>
      <c r="P846" s="579"/>
      <c r="Q846" s="579"/>
      <c r="R846" s="579"/>
      <c r="S846" s="579"/>
      <c r="T846" s="579"/>
      <c r="U846" s="579"/>
      <c r="V846" s="579"/>
      <c r="W846" s="579"/>
      <c r="X846" s="579"/>
      <c r="Y846" s="579"/>
      <c r="Z846" s="579"/>
      <c r="AA846" s="579"/>
      <c r="AB846" s="579"/>
      <c r="AC846" s="579"/>
      <c r="AD846" s="579"/>
      <c r="AE846" s="579"/>
      <c r="AF846" s="579"/>
      <c r="AG846" s="579"/>
      <c r="AH846" s="579"/>
      <c r="AI846" s="579"/>
      <c r="AJ846" s="579"/>
      <c r="AK846" s="579"/>
    </row>
    <row r="847" spans="1:37" s="478" customFormat="1" ht="65.25" customHeight="1">
      <c r="A847" s="578"/>
      <c r="B847" s="501"/>
      <c r="C847" s="578" t="s">
        <v>20</v>
      </c>
      <c r="D847" s="504" t="s">
        <v>913</v>
      </c>
      <c r="E847" s="524" t="s">
        <v>525</v>
      </c>
      <c r="F847" s="503"/>
      <c r="I847" s="355"/>
      <c r="J847" s="355"/>
      <c r="K847" s="479"/>
      <c r="L847" s="480"/>
      <c r="M847" s="361"/>
      <c r="O847" s="579"/>
      <c r="P847" s="579"/>
      <c r="Q847" s="579"/>
      <c r="R847" s="579"/>
      <c r="S847" s="579"/>
      <c r="T847" s="579"/>
      <c r="U847" s="579"/>
      <c r="V847" s="579"/>
      <c r="W847" s="579"/>
      <c r="X847" s="579"/>
      <c r="Y847" s="579"/>
      <c r="Z847" s="579"/>
      <c r="AA847" s="579"/>
      <c r="AB847" s="579"/>
      <c r="AC847" s="579"/>
      <c r="AD847" s="579"/>
      <c r="AE847" s="579"/>
      <c r="AF847" s="579"/>
      <c r="AG847" s="579"/>
      <c r="AH847" s="579"/>
      <c r="AI847" s="579"/>
      <c r="AJ847" s="579"/>
      <c r="AK847" s="579"/>
    </row>
    <row r="848" spans="1:37" s="478" customFormat="1" ht="15">
      <c r="A848" s="578"/>
      <c r="B848" s="501"/>
      <c r="C848" s="578" t="s">
        <v>22</v>
      </c>
      <c r="D848" s="504"/>
      <c r="E848" s="524"/>
      <c r="F848" s="503"/>
      <c r="I848" s="355"/>
      <c r="J848" s="355"/>
      <c r="K848" s="479"/>
      <c r="L848" s="480"/>
      <c r="M848" s="361"/>
      <c r="O848" s="579"/>
      <c r="P848" s="579"/>
      <c r="Q848" s="579"/>
      <c r="R848" s="579"/>
      <c r="S848" s="579"/>
      <c r="T848" s="579"/>
      <c r="U848" s="579"/>
      <c r="V848" s="579"/>
      <c r="W848" s="579"/>
      <c r="X848" s="579"/>
      <c r="Y848" s="579"/>
      <c r="Z848" s="579"/>
      <c r="AA848" s="579"/>
      <c r="AB848" s="579"/>
      <c r="AC848" s="579"/>
      <c r="AD848" s="579"/>
      <c r="AE848" s="579"/>
      <c r="AF848" s="579"/>
      <c r="AG848" s="579"/>
      <c r="AH848" s="579"/>
      <c r="AI848" s="579"/>
      <c r="AJ848" s="579"/>
      <c r="AK848" s="579"/>
    </row>
    <row r="849" spans="1:37" s="478" customFormat="1" ht="62.5">
      <c r="A849" s="602"/>
      <c r="B849" s="603"/>
      <c r="C849" s="602" t="s">
        <v>23</v>
      </c>
      <c r="D849" s="517" t="s">
        <v>2600</v>
      </c>
      <c r="E849" s="604" t="s">
        <v>525</v>
      </c>
      <c r="F849" s="518" t="s">
        <v>2601</v>
      </c>
      <c r="I849" s="355"/>
      <c r="J849" s="355"/>
      <c r="K849" s="479"/>
      <c r="L849" s="480"/>
      <c r="M849" s="361"/>
    </row>
    <row r="850" spans="1:37" s="478" customFormat="1" ht="15">
      <c r="A850" s="578"/>
      <c r="B850" s="501"/>
      <c r="C850" s="578" t="s">
        <v>24</v>
      </c>
      <c r="D850" s="504"/>
      <c r="E850" s="524"/>
      <c r="F850" s="503"/>
      <c r="I850" s="355"/>
      <c r="J850" s="355"/>
      <c r="K850" s="479"/>
      <c r="L850" s="480"/>
      <c r="M850" s="361"/>
      <c r="O850" s="579"/>
      <c r="P850" s="579"/>
      <c r="Q850" s="579"/>
      <c r="R850" s="579"/>
      <c r="S850" s="579"/>
      <c r="T850" s="579"/>
      <c r="U850" s="579"/>
      <c r="V850" s="579"/>
      <c r="W850" s="579"/>
      <c r="X850" s="579"/>
      <c r="Y850" s="579"/>
      <c r="Z850" s="579"/>
      <c r="AA850" s="579"/>
      <c r="AB850" s="579"/>
      <c r="AC850" s="579"/>
      <c r="AD850" s="579"/>
      <c r="AE850" s="579"/>
      <c r="AF850" s="579"/>
      <c r="AG850" s="579"/>
      <c r="AH850" s="579"/>
      <c r="AI850" s="579"/>
      <c r="AJ850" s="579"/>
      <c r="AK850" s="579"/>
    </row>
    <row r="851" spans="1:37" s="478" customFormat="1" ht="15">
      <c r="A851" s="578"/>
      <c r="B851" s="501"/>
      <c r="C851" s="578" t="s">
        <v>25</v>
      </c>
      <c r="D851" s="504"/>
      <c r="E851" s="524"/>
      <c r="F851" s="503"/>
      <c r="I851" s="355"/>
      <c r="J851" s="355"/>
      <c r="K851" s="479"/>
      <c r="L851" s="480"/>
      <c r="M851" s="361"/>
      <c r="O851" s="579"/>
      <c r="P851" s="579"/>
      <c r="Q851" s="579"/>
      <c r="R851" s="579"/>
      <c r="S851" s="579"/>
      <c r="T851" s="579"/>
      <c r="U851" s="579"/>
      <c r="V851" s="579"/>
      <c r="W851" s="579"/>
      <c r="X851" s="579"/>
      <c r="Y851" s="579"/>
      <c r="Z851" s="579"/>
      <c r="AA851" s="579"/>
      <c r="AB851" s="579"/>
      <c r="AC851" s="579"/>
      <c r="AD851" s="579"/>
      <c r="AE851" s="579"/>
      <c r="AF851" s="579"/>
      <c r="AG851" s="579"/>
      <c r="AH851" s="579"/>
      <c r="AI851" s="579"/>
      <c r="AJ851" s="579"/>
      <c r="AK851" s="579"/>
    </row>
    <row r="852" spans="1:37" s="478" customFormat="1" ht="15">
      <c r="A852" s="580"/>
      <c r="B852" s="581"/>
      <c r="C852" s="580"/>
      <c r="D852" s="506"/>
      <c r="E852" s="507"/>
      <c r="F852" s="508"/>
      <c r="I852" s="355"/>
      <c r="J852" s="355"/>
      <c r="K852" s="479"/>
      <c r="L852" s="480"/>
      <c r="M852" s="361"/>
      <c r="O852" s="579"/>
      <c r="P852" s="579"/>
      <c r="Q852" s="579"/>
      <c r="R852" s="579"/>
      <c r="S852" s="579"/>
      <c r="T852" s="579"/>
      <c r="U852" s="579"/>
      <c r="V852" s="579"/>
      <c r="W852" s="579"/>
      <c r="X852" s="579"/>
      <c r="Y852" s="579"/>
      <c r="Z852" s="579"/>
      <c r="AA852" s="579"/>
      <c r="AB852" s="579"/>
      <c r="AC852" s="579"/>
      <c r="AD852" s="579"/>
      <c r="AE852" s="579"/>
      <c r="AF852" s="579"/>
      <c r="AG852" s="579"/>
      <c r="AH852" s="579"/>
      <c r="AI852" s="579"/>
      <c r="AJ852" s="579"/>
      <c r="AK852" s="579"/>
    </row>
    <row r="853" spans="1:37" s="478" customFormat="1" ht="15">
      <c r="A853" s="582">
        <v>3.4</v>
      </c>
      <c r="B853" s="513"/>
      <c r="C853" s="582"/>
      <c r="D853" s="513" t="s">
        <v>914</v>
      </c>
      <c r="E853" s="514"/>
      <c r="F853" s="516"/>
      <c r="I853" s="355"/>
      <c r="J853" s="355"/>
      <c r="K853" s="479"/>
      <c r="L853" s="480"/>
      <c r="M853" s="361"/>
      <c r="O853" s="579"/>
      <c r="P853" s="579"/>
      <c r="Q853" s="579"/>
      <c r="R853" s="579"/>
      <c r="S853" s="579"/>
      <c r="T853" s="579"/>
      <c r="U853" s="579"/>
      <c r="V853" s="579"/>
      <c r="W853" s="579"/>
      <c r="X853" s="579"/>
      <c r="Y853" s="579"/>
      <c r="Z853" s="579"/>
      <c r="AA853" s="579"/>
      <c r="AB853" s="579"/>
      <c r="AC853" s="579"/>
      <c r="AD853" s="579"/>
      <c r="AE853" s="579"/>
      <c r="AF853" s="579"/>
      <c r="AG853" s="579"/>
      <c r="AH853" s="579"/>
      <c r="AI853" s="579"/>
      <c r="AJ853" s="579"/>
      <c r="AK853" s="579"/>
    </row>
    <row r="854" spans="1:37" s="478" customFormat="1" ht="87.5">
      <c r="A854" s="578" t="s">
        <v>915</v>
      </c>
      <c r="B854" s="501" t="s">
        <v>916</v>
      </c>
      <c r="C854" s="578"/>
      <c r="D854" s="501" t="s">
        <v>917</v>
      </c>
      <c r="E854" s="524"/>
      <c r="F854" s="503"/>
      <c r="I854" s="355"/>
      <c r="J854" s="355"/>
      <c r="K854" s="479"/>
      <c r="L854" s="480"/>
      <c r="M854" s="361"/>
      <c r="O854" s="579"/>
      <c r="P854" s="579"/>
      <c r="Q854" s="579"/>
      <c r="R854" s="579"/>
      <c r="S854" s="579"/>
      <c r="T854" s="579"/>
      <c r="U854" s="579"/>
      <c r="V854" s="579"/>
      <c r="W854" s="579"/>
      <c r="X854" s="579"/>
      <c r="Y854" s="579"/>
      <c r="Z854" s="579"/>
      <c r="AA854" s="579"/>
      <c r="AB854" s="579"/>
      <c r="AC854" s="579"/>
      <c r="AD854" s="579"/>
      <c r="AE854" s="579"/>
      <c r="AF854" s="579"/>
      <c r="AG854" s="579"/>
      <c r="AH854" s="579"/>
      <c r="AI854" s="579"/>
      <c r="AJ854" s="579"/>
      <c r="AK854" s="579"/>
    </row>
    <row r="855" spans="1:37" s="478" customFormat="1" ht="15">
      <c r="A855" s="578"/>
      <c r="B855" s="501"/>
      <c r="C855" s="578" t="s">
        <v>19</v>
      </c>
      <c r="D855" s="504"/>
      <c r="E855" s="524"/>
      <c r="F855" s="503"/>
      <c r="I855" s="355"/>
      <c r="J855" s="355"/>
      <c r="K855" s="479"/>
      <c r="L855" s="480"/>
      <c r="M855" s="361"/>
      <c r="O855" s="579"/>
      <c r="P855" s="579"/>
      <c r="Q855" s="579"/>
      <c r="R855" s="579"/>
      <c r="S855" s="579"/>
      <c r="T855" s="579"/>
      <c r="U855" s="579"/>
      <c r="V855" s="579"/>
      <c r="W855" s="579"/>
      <c r="X855" s="579"/>
      <c r="Y855" s="579"/>
      <c r="Z855" s="579"/>
      <c r="AA855" s="579"/>
      <c r="AB855" s="579"/>
      <c r="AC855" s="579"/>
      <c r="AD855" s="579"/>
      <c r="AE855" s="579"/>
      <c r="AF855" s="579"/>
      <c r="AG855" s="579"/>
      <c r="AH855" s="579"/>
      <c r="AI855" s="579"/>
      <c r="AJ855" s="579"/>
      <c r="AK855" s="579"/>
    </row>
    <row r="856" spans="1:37" s="478" customFormat="1" ht="87.5">
      <c r="A856" s="578"/>
      <c r="B856" s="501"/>
      <c r="C856" s="578" t="s">
        <v>20</v>
      </c>
      <c r="D856" s="504" t="s">
        <v>2602</v>
      </c>
      <c r="E856" s="524" t="s">
        <v>525</v>
      </c>
      <c r="F856" s="503"/>
      <c r="I856" s="355"/>
      <c r="J856" s="355"/>
      <c r="K856" s="479"/>
      <c r="L856" s="480"/>
      <c r="M856" s="361"/>
      <c r="O856" s="579"/>
      <c r="P856" s="579"/>
      <c r="Q856" s="579"/>
      <c r="R856" s="579"/>
      <c r="S856" s="579"/>
      <c r="T856" s="579"/>
      <c r="U856" s="579"/>
      <c r="V856" s="579"/>
      <c r="W856" s="579"/>
      <c r="X856" s="579"/>
      <c r="Y856" s="579"/>
      <c r="Z856" s="579"/>
      <c r="AA856" s="579"/>
      <c r="AB856" s="579"/>
      <c r="AC856" s="579"/>
      <c r="AD856" s="579"/>
      <c r="AE856" s="579"/>
      <c r="AF856" s="579"/>
      <c r="AG856" s="579"/>
      <c r="AH856" s="579"/>
      <c r="AI856" s="579"/>
      <c r="AJ856" s="579"/>
      <c r="AK856" s="579"/>
    </row>
    <row r="857" spans="1:37" s="478" customFormat="1" ht="15">
      <c r="A857" s="578"/>
      <c r="B857" s="501"/>
      <c r="C857" s="578" t="s">
        <v>22</v>
      </c>
      <c r="D857" s="504"/>
      <c r="E857" s="524"/>
      <c r="F857" s="503"/>
      <c r="I857" s="355"/>
      <c r="J857" s="355"/>
      <c r="K857" s="479"/>
      <c r="L857" s="480"/>
      <c r="M857" s="361"/>
      <c r="O857" s="579"/>
      <c r="P857" s="579"/>
      <c r="Q857" s="579"/>
      <c r="R857" s="579"/>
      <c r="S857" s="579"/>
      <c r="T857" s="579"/>
      <c r="U857" s="579"/>
      <c r="V857" s="579"/>
      <c r="W857" s="579"/>
      <c r="X857" s="579"/>
      <c r="Y857" s="579"/>
      <c r="Z857" s="579"/>
      <c r="AA857" s="579"/>
      <c r="AB857" s="579"/>
      <c r="AC857" s="579"/>
      <c r="AD857" s="579"/>
      <c r="AE857" s="579"/>
      <c r="AF857" s="579"/>
      <c r="AG857" s="579"/>
      <c r="AH857" s="579"/>
      <c r="AI857" s="579"/>
      <c r="AJ857" s="579"/>
      <c r="AK857" s="579"/>
    </row>
    <row r="858" spans="1:37" s="478" customFormat="1" ht="108" customHeight="1">
      <c r="A858" s="578"/>
      <c r="B858" s="501"/>
      <c r="C858" s="578" t="s">
        <v>23</v>
      </c>
      <c r="D858" s="504" t="s">
        <v>2603</v>
      </c>
      <c r="E858" s="524" t="s">
        <v>525</v>
      </c>
      <c r="F858" s="503"/>
      <c r="I858" s="355"/>
      <c r="J858" s="355"/>
      <c r="K858" s="479"/>
      <c r="L858" s="480"/>
      <c r="M858" s="361"/>
      <c r="O858" s="579"/>
      <c r="P858" s="579"/>
      <c r="Q858" s="579"/>
      <c r="R858" s="579"/>
      <c r="S858" s="579"/>
      <c r="T858" s="579"/>
      <c r="U858" s="579"/>
      <c r="V858" s="579"/>
      <c r="W858" s="579"/>
      <c r="X858" s="579"/>
      <c r="Y858" s="579"/>
      <c r="Z858" s="579"/>
      <c r="AA858" s="579"/>
      <c r="AB858" s="579"/>
      <c r="AC858" s="579"/>
      <c r="AD858" s="579"/>
      <c r="AE858" s="579"/>
      <c r="AF858" s="579"/>
      <c r="AG858" s="579"/>
      <c r="AH858" s="579"/>
      <c r="AI858" s="579"/>
      <c r="AJ858" s="579"/>
      <c r="AK858" s="579"/>
    </row>
    <row r="859" spans="1:37" s="478" customFormat="1" ht="15">
      <c r="A859" s="578"/>
      <c r="B859" s="501"/>
      <c r="C859" s="578" t="s">
        <v>24</v>
      </c>
      <c r="D859" s="504"/>
      <c r="E859" s="524"/>
      <c r="F859" s="503"/>
      <c r="I859" s="355"/>
      <c r="J859" s="355"/>
      <c r="K859" s="479"/>
      <c r="L859" s="480"/>
      <c r="M859" s="361"/>
      <c r="O859" s="579"/>
      <c r="P859" s="579"/>
      <c r="Q859" s="579"/>
      <c r="R859" s="579"/>
      <c r="S859" s="579"/>
      <c r="T859" s="579"/>
      <c r="U859" s="579"/>
      <c r="V859" s="579"/>
      <c r="W859" s="579"/>
      <c r="X859" s="579"/>
      <c r="Y859" s="579"/>
      <c r="Z859" s="579"/>
      <c r="AA859" s="579"/>
      <c r="AB859" s="579"/>
      <c r="AC859" s="579"/>
      <c r="AD859" s="579"/>
      <c r="AE859" s="579"/>
      <c r="AF859" s="579"/>
      <c r="AG859" s="579"/>
      <c r="AH859" s="579"/>
      <c r="AI859" s="579"/>
      <c r="AJ859" s="579"/>
      <c r="AK859" s="579"/>
    </row>
    <row r="860" spans="1:37" s="478" customFormat="1" ht="15">
      <c r="A860" s="578"/>
      <c r="B860" s="501"/>
      <c r="C860" s="578" t="s">
        <v>25</v>
      </c>
      <c r="D860" s="504"/>
      <c r="E860" s="524"/>
      <c r="F860" s="503"/>
      <c r="I860" s="355"/>
      <c r="J860" s="355"/>
      <c r="K860" s="479"/>
      <c r="L860" s="480"/>
      <c r="M860" s="361"/>
      <c r="O860" s="579"/>
      <c r="P860" s="579"/>
      <c r="Q860" s="579"/>
      <c r="R860" s="579"/>
      <c r="S860" s="579"/>
      <c r="T860" s="579"/>
      <c r="U860" s="579"/>
      <c r="V860" s="579"/>
      <c r="W860" s="579"/>
      <c r="X860" s="579"/>
      <c r="Y860" s="579"/>
      <c r="Z860" s="579"/>
      <c r="AA860" s="579"/>
      <c r="AB860" s="579"/>
      <c r="AC860" s="579"/>
      <c r="AD860" s="579"/>
      <c r="AE860" s="579"/>
      <c r="AF860" s="579"/>
      <c r="AG860" s="579"/>
      <c r="AH860" s="579"/>
      <c r="AI860" s="579"/>
      <c r="AJ860" s="579"/>
      <c r="AK860" s="579"/>
    </row>
    <row r="861" spans="1:37" s="478" customFormat="1" ht="15">
      <c r="A861" s="580"/>
      <c r="B861" s="581"/>
      <c r="C861" s="580"/>
      <c r="D861" s="506"/>
      <c r="E861" s="507"/>
      <c r="F861" s="508"/>
      <c r="I861" s="355"/>
      <c r="J861" s="355"/>
      <c r="K861" s="479"/>
      <c r="L861" s="480"/>
      <c r="M861" s="361"/>
      <c r="O861" s="579"/>
      <c r="P861" s="579"/>
      <c r="Q861" s="579"/>
      <c r="R861" s="579"/>
      <c r="S861" s="579"/>
      <c r="T861" s="579"/>
      <c r="U861" s="579"/>
      <c r="V861" s="579"/>
      <c r="W861" s="579"/>
      <c r="X861" s="579"/>
      <c r="Y861" s="579"/>
      <c r="Z861" s="579"/>
      <c r="AA861" s="579"/>
      <c r="AB861" s="579"/>
      <c r="AC861" s="579"/>
      <c r="AD861" s="579"/>
      <c r="AE861" s="579"/>
      <c r="AF861" s="579"/>
      <c r="AG861" s="579"/>
      <c r="AH861" s="579"/>
      <c r="AI861" s="579"/>
      <c r="AJ861" s="579"/>
      <c r="AK861" s="579"/>
    </row>
    <row r="862" spans="1:37" s="478" customFormat="1" ht="175">
      <c r="A862" s="578" t="s">
        <v>918</v>
      </c>
      <c r="B862" s="501" t="s">
        <v>919</v>
      </c>
      <c r="C862" s="578"/>
      <c r="D862" s="501" t="s">
        <v>920</v>
      </c>
      <c r="E862" s="524"/>
      <c r="F862" s="503"/>
      <c r="I862" s="355"/>
      <c r="J862" s="355"/>
      <c r="K862" s="479"/>
      <c r="L862" s="480"/>
      <c r="M862" s="361"/>
      <c r="O862" s="579"/>
      <c r="P862" s="579"/>
      <c r="Q862" s="579"/>
      <c r="R862" s="579"/>
      <c r="S862" s="579"/>
      <c r="T862" s="579"/>
      <c r="U862" s="579"/>
      <c r="V862" s="579"/>
      <c r="W862" s="579"/>
      <c r="X862" s="579"/>
      <c r="Y862" s="579"/>
      <c r="Z862" s="579"/>
      <c r="AA862" s="579"/>
      <c r="AB862" s="579"/>
      <c r="AC862" s="579"/>
      <c r="AD862" s="579"/>
      <c r="AE862" s="579"/>
      <c r="AF862" s="579"/>
      <c r="AG862" s="579"/>
      <c r="AH862" s="579"/>
      <c r="AI862" s="579"/>
      <c r="AJ862" s="579"/>
      <c r="AK862" s="579"/>
    </row>
    <row r="863" spans="1:37" s="478" customFormat="1" ht="15">
      <c r="A863" s="578"/>
      <c r="B863" s="501"/>
      <c r="C863" s="578" t="s">
        <v>19</v>
      </c>
      <c r="D863" s="504"/>
      <c r="E863" s="524"/>
      <c r="F863" s="503"/>
      <c r="I863" s="355"/>
      <c r="J863" s="355"/>
      <c r="K863" s="479"/>
      <c r="L863" s="480"/>
      <c r="M863" s="361"/>
      <c r="O863" s="579"/>
      <c r="P863" s="579"/>
      <c r="Q863" s="579"/>
      <c r="R863" s="579"/>
      <c r="S863" s="579"/>
      <c r="T863" s="579"/>
      <c r="U863" s="579"/>
      <c r="V863" s="579"/>
      <c r="W863" s="579"/>
      <c r="X863" s="579"/>
      <c r="Y863" s="579"/>
      <c r="Z863" s="579"/>
      <c r="AA863" s="579"/>
      <c r="AB863" s="579"/>
      <c r="AC863" s="579"/>
      <c r="AD863" s="579"/>
      <c r="AE863" s="579"/>
      <c r="AF863" s="579"/>
      <c r="AG863" s="579"/>
      <c r="AH863" s="579"/>
      <c r="AI863" s="579"/>
      <c r="AJ863" s="579"/>
      <c r="AK863" s="579"/>
    </row>
    <row r="864" spans="1:37" s="478" customFormat="1" ht="62.5">
      <c r="A864" s="578"/>
      <c r="B864" s="501"/>
      <c r="C864" s="578" t="s">
        <v>20</v>
      </c>
      <c r="D864" s="504" t="s">
        <v>921</v>
      </c>
      <c r="E864" s="524" t="s">
        <v>525</v>
      </c>
      <c r="F864" s="503"/>
      <c r="I864" s="355"/>
      <c r="J864" s="355"/>
      <c r="K864" s="479"/>
      <c r="L864" s="480"/>
      <c r="M864" s="361"/>
      <c r="O864" s="579"/>
      <c r="P864" s="579"/>
      <c r="Q864" s="579"/>
      <c r="R864" s="579"/>
      <c r="S864" s="579"/>
      <c r="T864" s="579"/>
      <c r="U864" s="579"/>
      <c r="V864" s="579"/>
      <c r="W864" s="579"/>
      <c r="X864" s="579"/>
      <c r="Y864" s="579"/>
      <c r="Z864" s="579"/>
      <c r="AA864" s="579"/>
      <c r="AB864" s="579"/>
      <c r="AC864" s="579"/>
      <c r="AD864" s="579"/>
      <c r="AE864" s="579"/>
      <c r="AF864" s="579"/>
      <c r="AG864" s="579"/>
      <c r="AH864" s="579"/>
      <c r="AI864" s="579"/>
      <c r="AJ864" s="579"/>
      <c r="AK864" s="579"/>
    </row>
    <row r="865" spans="1:37" s="478" customFormat="1" ht="15">
      <c r="A865" s="578"/>
      <c r="B865" s="501"/>
      <c r="C865" s="578" t="s">
        <v>22</v>
      </c>
      <c r="D865" s="504"/>
      <c r="E865" s="502"/>
      <c r="F865" s="503"/>
      <c r="I865" s="355"/>
      <c r="J865" s="355"/>
      <c r="K865" s="479"/>
      <c r="L865" s="480"/>
      <c r="M865" s="361"/>
      <c r="O865" s="579"/>
      <c r="P865" s="579"/>
      <c r="Q865" s="579"/>
      <c r="R865" s="579"/>
      <c r="S865" s="579"/>
      <c r="T865" s="579"/>
      <c r="U865" s="579"/>
      <c r="V865" s="579"/>
      <c r="W865" s="579"/>
      <c r="X865" s="579"/>
      <c r="Y865" s="579"/>
      <c r="Z865" s="579"/>
      <c r="AA865" s="579"/>
      <c r="AB865" s="579"/>
      <c r="AC865" s="579"/>
      <c r="AD865" s="579"/>
      <c r="AE865" s="579"/>
      <c r="AF865" s="579"/>
      <c r="AG865" s="579"/>
      <c r="AH865" s="579"/>
      <c r="AI865" s="579"/>
      <c r="AJ865" s="579"/>
      <c r="AK865" s="579"/>
    </row>
    <row r="866" spans="1:37" s="478" customFormat="1" ht="37.5">
      <c r="A866" s="578"/>
      <c r="B866" s="501"/>
      <c r="C866" s="578" t="s">
        <v>23</v>
      </c>
      <c r="D866" s="504" t="s">
        <v>2604</v>
      </c>
      <c r="E866" s="524" t="s">
        <v>525</v>
      </c>
      <c r="F866" s="503"/>
      <c r="I866" s="355"/>
      <c r="J866" s="355"/>
      <c r="K866" s="479"/>
      <c r="L866" s="480"/>
      <c r="M866" s="361"/>
      <c r="O866" s="579"/>
      <c r="P866" s="579"/>
      <c r="Q866" s="579"/>
      <c r="R866" s="579"/>
      <c r="S866" s="579"/>
      <c r="T866" s="579"/>
      <c r="U866" s="579"/>
      <c r="V866" s="579"/>
      <c r="W866" s="579"/>
      <c r="X866" s="579"/>
      <c r="Y866" s="579"/>
      <c r="Z866" s="579"/>
      <c r="AA866" s="579"/>
      <c r="AB866" s="579"/>
      <c r="AC866" s="579"/>
      <c r="AD866" s="579"/>
      <c r="AE866" s="579"/>
      <c r="AF866" s="579"/>
      <c r="AG866" s="579"/>
      <c r="AH866" s="579"/>
      <c r="AI866" s="579"/>
      <c r="AJ866" s="579"/>
      <c r="AK866" s="579"/>
    </row>
    <row r="867" spans="1:37" s="478" customFormat="1" ht="15">
      <c r="A867" s="578"/>
      <c r="B867" s="501"/>
      <c r="C867" s="578" t="s">
        <v>24</v>
      </c>
      <c r="D867" s="504"/>
      <c r="E867" s="502"/>
      <c r="F867" s="503"/>
      <c r="I867" s="355"/>
      <c r="J867" s="355"/>
      <c r="K867" s="479"/>
      <c r="L867" s="480"/>
      <c r="M867" s="361"/>
      <c r="O867" s="579"/>
      <c r="P867" s="579"/>
      <c r="Q867" s="579"/>
      <c r="R867" s="579"/>
      <c r="S867" s="579"/>
      <c r="T867" s="579"/>
      <c r="U867" s="579"/>
      <c r="V867" s="579"/>
      <c r="W867" s="579"/>
      <c r="X867" s="579"/>
      <c r="Y867" s="579"/>
      <c r="Z867" s="579"/>
      <c r="AA867" s="579"/>
      <c r="AB867" s="579"/>
      <c r="AC867" s="579"/>
      <c r="AD867" s="579"/>
      <c r="AE867" s="579"/>
      <c r="AF867" s="579"/>
      <c r="AG867" s="579"/>
      <c r="AH867" s="579"/>
      <c r="AI867" s="579"/>
      <c r="AJ867" s="579"/>
      <c r="AK867" s="579"/>
    </row>
    <row r="868" spans="1:37" s="478" customFormat="1" ht="15">
      <c r="A868" s="578"/>
      <c r="B868" s="501"/>
      <c r="C868" s="578" t="s">
        <v>25</v>
      </c>
      <c r="D868" s="504"/>
      <c r="E868" s="502"/>
      <c r="F868" s="503"/>
      <c r="I868" s="355"/>
      <c r="J868" s="355"/>
      <c r="K868" s="479"/>
      <c r="L868" s="480"/>
      <c r="M868" s="361"/>
      <c r="O868" s="579"/>
      <c r="P868" s="579"/>
      <c r="Q868" s="579"/>
      <c r="R868" s="579"/>
      <c r="S868" s="579"/>
      <c r="T868" s="579"/>
      <c r="U868" s="579"/>
      <c r="V868" s="579"/>
      <c r="W868" s="579"/>
      <c r="X868" s="579"/>
      <c r="Y868" s="579"/>
      <c r="Z868" s="579"/>
      <c r="AA868" s="579"/>
      <c r="AB868" s="579"/>
      <c r="AC868" s="579"/>
      <c r="AD868" s="579"/>
      <c r="AE868" s="579"/>
      <c r="AF868" s="579"/>
      <c r="AG868" s="579"/>
      <c r="AH868" s="579"/>
      <c r="AI868" s="579"/>
      <c r="AJ868" s="579"/>
      <c r="AK868" s="579"/>
    </row>
    <row r="869" spans="1:37" s="478" customFormat="1" ht="15">
      <c r="A869" s="580"/>
      <c r="B869" s="581"/>
      <c r="C869" s="580"/>
      <c r="D869" s="506"/>
      <c r="E869" s="507"/>
      <c r="F869" s="508"/>
      <c r="I869" s="355"/>
      <c r="J869" s="355"/>
      <c r="K869" s="479"/>
      <c r="L869" s="480"/>
      <c r="M869" s="361"/>
      <c r="O869" s="579"/>
      <c r="P869" s="579"/>
      <c r="Q869" s="579"/>
      <c r="R869" s="579"/>
      <c r="S869" s="579"/>
      <c r="T869" s="579"/>
      <c r="U869" s="579"/>
      <c r="V869" s="579"/>
      <c r="W869" s="579"/>
      <c r="X869" s="579"/>
      <c r="Y869" s="579"/>
      <c r="Z869" s="579"/>
      <c r="AA869" s="579"/>
      <c r="AB869" s="579"/>
      <c r="AC869" s="579"/>
      <c r="AD869" s="579"/>
      <c r="AE869" s="579"/>
      <c r="AF869" s="579"/>
      <c r="AG869" s="579"/>
      <c r="AH869" s="579"/>
      <c r="AI869" s="579"/>
      <c r="AJ869" s="579"/>
      <c r="AK869" s="579"/>
    </row>
    <row r="870" spans="1:37" s="478" customFormat="1" ht="137.5">
      <c r="A870" s="578" t="s">
        <v>922</v>
      </c>
      <c r="B870" s="535" t="s">
        <v>923</v>
      </c>
      <c r="C870" s="578"/>
      <c r="D870" s="501" t="s">
        <v>924</v>
      </c>
      <c r="E870" s="524"/>
      <c r="F870" s="503"/>
      <c r="I870" s="355"/>
      <c r="J870" s="355"/>
      <c r="K870" s="479"/>
      <c r="L870" s="480"/>
      <c r="M870" s="361"/>
      <c r="O870" s="579"/>
      <c r="P870" s="579"/>
      <c r="Q870" s="579"/>
      <c r="R870" s="579"/>
      <c r="S870" s="579"/>
      <c r="T870" s="579"/>
      <c r="U870" s="579"/>
      <c r="V870" s="579"/>
      <c r="W870" s="579"/>
      <c r="X870" s="579"/>
      <c r="Y870" s="579"/>
      <c r="Z870" s="579"/>
      <c r="AA870" s="579"/>
      <c r="AB870" s="579"/>
      <c r="AC870" s="579"/>
      <c r="AD870" s="579"/>
      <c r="AE870" s="579"/>
      <c r="AF870" s="579"/>
      <c r="AG870" s="579"/>
      <c r="AH870" s="579"/>
      <c r="AI870" s="579"/>
      <c r="AJ870" s="579"/>
      <c r="AK870" s="579"/>
    </row>
    <row r="871" spans="1:37" s="478" customFormat="1" ht="15">
      <c r="A871" s="578"/>
      <c r="B871" s="501"/>
      <c r="C871" s="578" t="s">
        <v>19</v>
      </c>
      <c r="D871" s="504"/>
      <c r="E871" s="524"/>
      <c r="F871" s="503"/>
      <c r="I871" s="355"/>
      <c r="J871" s="355"/>
      <c r="K871" s="479"/>
      <c r="L871" s="480"/>
      <c r="M871" s="361"/>
      <c r="O871" s="579"/>
      <c r="P871" s="579"/>
      <c r="Q871" s="579"/>
      <c r="R871" s="579"/>
      <c r="S871" s="579"/>
      <c r="T871" s="579"/>
      <c r="U871" s="579"/>
      <c r="V871" s="579"/>
      <c r="W871" s="579"/>
      <c r="X871" s="579"/>
      <c r="Y871" s="579"/>
      <c r="Z871" s="579"/>
      <c r="AA871" s="579"/>
      <c r="AB871" s="579"/>
      <c r="AC871" s="579"/>
      <c r="AD871" s="579"/>
      <c r="AE871" s="579"/>
      <c r="AF871" s="579"/>
      <c r="AG871" s="579"/>
      <c r="AH871" s="579"/>
      <c r="AI871" s="579"/>
      <c r="AJ871" s="579"/>
      <c r="AK871" s="579"/>
    </row>
    <row r="872" spans="1:37" s="478" customFormat="1" ht="15">
      <c r="A872" s="578"/>
      <c r="B872" s="501"/>
      <c r="C872" s="578" t="s">
        <v>20</v>
      </c>
      <c r="D872" s="504" t="s">
        <v>925</v>
      </c>
      <c r="E872" s="524" t="s">
        <v>525</v>
      </c>
      <c r="F872" s="503"/>
      <c r="I872" s="355"/>
      <c r="J872" s="355"/>
      <c r="K872" s="479"/>
      <c r="L872" s="480"/>
      <c r="M872" s="361"/>
      <c r="O872" s="579"/>
      <c r="P872" s="579"/>
      <c r="Q872" s="579"/>
      <c r="R872" s="579"/>
      <c r="S872" s="579"/>
      <c r="T872" s="579"/>
      <c r="U872" s="579"/>
      <c r="V872" s="579"/>
      <c r="W872" s="579"/>
      <c r="X872" s="579"/>
      <c r="Y872" s="579"/>
      <c r="Z872" s="579"/>
      <c r="AA872" s="579"/>
      <c r="AB872" s="579"/>
      <c r="AC872" s="579"/>
      <c r="AD872" s="579"/>
      <c r="AE872" s="579"/>
      <c r="AF872" s="579"/>
      <c r="AG872" s="579"/>
      <c r="AH872" s="579"/>
      <c r="AI872" s="579"/>
      <c r="AJ872" s="579"/>
      <c r="AK872" s="579"/>
    </row>
    <row r="873" spans="1:37" s="478" customFormat="1" ht="15">
      <c r="A873" s="578"/>
      <c r="B873" s="501"/>
      <c r="C873" s="578" t="s">
        <v>22</v>
      </c>
      <c r="D873" s="504"/>
      <c r="E873" s="524"/>
      <c r="F873" s="503"/>
      <c r="I873" s="355"/>
      <c r="J873" s="355"/>
      <c r="K873" s="479"/>
      <c r="L873" s="480"/>
      <c r="M873" s="361"/>
      <c r="O873" s="579"/>
      <c r="P873" s="579"/>
      <c r="Q873" s="579"/>
      <c r="R873" s="579"/>
      <c r="S873" s="579"/>
      <c r="T873" s="579"/>
      <c r="U873" s="579"/>
      <c r="V873" s="579"/>
      <c r="W873" s="579"/>
      <c r="X873" s="579"/>
      <c r="Y873" s="579"/>
      <c r="Z873" s="579"/>
      <c r="AA873" s="579"/>
      <c r="AB873" s="579"/>
      <c r="AC873" s="579"/>
      <c r="AD873" s="579"/>
      <c r="AE873" s="579"/>
      <c r="AF873" s="579"/>
      <c r="AG873" s="579"/>
      <c r="AH873" s="579"/>
      <c r="AI873" s="579"/>
      <c r="AJ873" s="579"/>
      <c r="AK873" s="579"/>
    </row>
    <row r="874" spans="1:37" s="478" customFormat="1" ht="25">
      <c r="A874" s="578"/>
      <c r="B874" s="501"/>
      <c r="C874" s="578" t="s">
        <v>23</v>
      </c>
      <c r="D874" s="504" t="s">
        <v>2605</v>
      </c>
      <c r="E874" s="524" t="s">
        <v>525</v>
      </c>
      <c r="F874" s="503"/>
      <c r="I874" s="355"/>
      <c r="J874" s="355"/>
      <c r="K874" s="479"/>
      <c r="L874" s="480"/>
      <c r="M874" s="361"/>
      <c r="O874" s="579"/>
      <c r="P874" s="579"/>
      <c r="Q874" s="579"/>
      <c r="R874" s="579"/>
      <c r="S874" s="579"/>
      <c r="T874" s="579"/>
      <c r="U874" s="579"/>
      <c r="V874" s="579"/>
      <c r="W874" s="579"/>
      <c r="X874" s="579"/>
      <c r="Y874" s="579"/>
      <c r="Z874" s="579"/>
      <c r="AA874" s="579"/>
      <c r="AB874" s="579"/>
      <c r="AC874" s="579"/>
      <c r="AD874" s="579"/>
      <c r="AE874" s="579"/>
      <c r="AF874" s="579"/>
      <c r="AG874" s="579"/>
      <c r="AH874" s="579"/>
      <c r="AI874" s="579"/>
      <c r="AJ874" s="579"/>
      <c r="AK874" s="579"/>
    </row>
    <row r="875" spans="1:37" s="478" customFormat="1" ht="15">
      <c r="A875" s="578"/>
      <c r="B875" s="501"/>
      <c r="C875" s="578" t="s">
        <v>24</v>
      </c>
      <c r="D875" s="504"/>
      <c r="E875" s="524"/>
      <c r="F875" s="503"/>
      <c r="I875" s="355"/>
      <c r="J875" s="355"/>
      <c r="K875" s="479"/>
      <c r="L875" s="480"/>
      <c r="M875" s="361"/>
      <c r="O875" s="579"/>
      <c r="P875" s="579"/>
      <c r="Q875" s="579"/>
      <c r="R875" s="579"/>
      <c r="S875" s="579"/>
      <c r="T875" s="579"/>
      <c r="U875" s="579"/>
      <c r="V875" s="579"/>
      <c r="W875" s="579"/>
      <c r="X875" s="579"/>
      <c r="Y875" s="579"/>
      <c r="Z875" s="579"/>
      <c r="AA875" s="579"/>
      <c r="AB875" s="579"/>
      <c r="AC875" s="579"/>
      <c r="AD875" s="579"/>
      <c r="AE875" s="579"/>
      <c r="AF875" s="579"/>
      <c r="AG875" s="579"/>
      <c r="AH875" s="579"/>
      <c r="AI875" s="579"/>
      <c r="AJ875" s="579"/>
      <c r="AK875" s="579"/>
    </row>
    <row r="876" spans="1:37" s="478" customFormat="1" ht="15">
      <c r="A876" s="578"/>
      <c r="B876" s="501"/>
      <c r="C876" s="578" t="s">
        <v>25</v>
      </c>
      <c r="D876" s="504"/>
      <c r="E876" s="524"/>
      <c r="F876" s="503"/>
      <c r="I876" s="355"/>
      <c r="J876" s="355"/>
      <c r="K876" s="479"/>
      <c r="L876" s="480"/>
      <c r="M876" s="361"/>
      <c r="O876" s="579"/>
      <c r="P876" s="579"/>
      <c r="Q876" s="579"/>
      <c r="R876" s="579"/>
      <c r="S876" s="579"/>
      <c r="T876" s="579"/>
      <c r="U876" s="579"/>
      <c r="V876" s="579"/>
      <c r="W876" s="579"/>
      <c r="X876" s="579"/>
      <c r="Y876" s="579"/>
      <c r="Z876" s="579"/>
      <c r="AA876" s="579"/>
      <c r="AB876" s="579"/>
      <c r="AC876" s="579"/>
      <c r="AD876" s="579"/>
      <c r="AE876" s="579"/>
      <c r="AF876" s="579"/>
      <c r="AG876" s="579"/>
      <c r="AH876" s="579"/>
      <c r="AI876" s="579"/>
      <c r="AJ876" s="579"/>
      <c r="AK876" s="579"/>
    </row>
    <row r="877" spans="1:37" s="478" customFormat="1" ht="15">
      <c r="A877" s="580"/>
      <c r="B877" s="581"/>
      <c r="C877" s="580"/>
      <c r="D877" s="506"/>
      <c r="E877" s="507"/>
      <c r="F877" s="508"/>
      <c r="I877" s="355"/>
      <c r="J877" s="355"/>
      <c r="K877" s="479"/>
      <c r="L877" s="480"/>
      <c r="M877" s="361"/>
      <c r="O877" s="579"/>
      <c r="P877" s="579"/>
      <c r="Q877" s="579"/>
      <c r="R877" s="579"/>
      <c r="S877" s="579"/>
      <c r="T877" s="579"/>
      <c r="U877" s="579"/>
      <c r="V877" s="579"/>
      <c r="W877" s="579"/>
      <c r="X877" s="579"/>
      <c r="Y877" s="579"/>
      <c r="Z877" s="579"/>
      <c r="AA877" s="579"/>
      <c r="AB877" s="579"/>
      <c r="AC877" s="579"/>
      <c r="AD877" s="579"/>
      <c r="AE877" s="579"/>
      <c r="AF877" s="579"/>
      <c r="AG877" s="579"/>
      <c r="AH877" s="579"/>
      <c r="AI877" s="579"/>
      <c r="AJ877" s="579"/>
      <c r="AK877" s="579"/>
    </row>
    <row r="878" spans="1:37" s="478" customFormat="1" ht="175">
      <c r="A878" s="578" t="s">
        <v>926</v>
      </c>
      <c r="B878" s="535" t="s">
        <v>927</v>
      </c>
      <c r="C878" s="578"/>
      <c r="D878" s="501" t="s">
        <v>928</v>
      </c>
      <c r="E878" s="524"/>
      <c r="F878" s="503"/>
      <c r="I878" s="355"/>
      <c r="J878" s="355"/>
      <c r="K878" s="479"/>
      <c r="L878" s="480"/>
      <c r="M878" s="361"/>
      <c r="O878" s="579"/>
      <c r="P878" s="579"/>
      <c r="Q878" s="579"/>
      <c r="R878" s="579"/>
      <c r="S878" s="579"/>
      <c r="T878" s="579"/>
      <c r="U878" s="579"/>
      <c r="V878" s="579"/>
      <c r="W878" s="579"/>
      <c r="X878" s="579"/>
      <c r="Y878" s="579"/>
      <c r="Z878" s="579"/>
      <c r="AA878" s="579"/>
      <c r="AB878" s="579"/>
      <c r="AC878" s="579"/>
      <c r="AD878" s="579"/>
      <c r="AE878" s="579"/>
      <c r="AF878" s="579"/>
      <c r="AG878" s="579"/>
      <c r="AH878" s="579"/>
      <c r="AI878" s="579"/>
      <c r="AJ878" s="579"/>
      <c r="AK878" s="579"/>
    </row>
    <row r="879" spans="1:37" s="478" customFormat="1" ht="15">
      <c r="A879" s="578"/>
      <c r="B879" s="501"/>
      <c r="C879" s="578" t="s">
        <v>19</v>
      </c>
      <c r="D879" s="504"/>
      <c r="E879" s="524"/>
      <c r="F879" s="503"/>
      <c r="I879" s="355"/>
      <c r="J879" s="355"/>
      <c r="K879" s="479"/>
      <c r="L879" s="480"/>
      <c r="M879" s="361"/>
      <c r="O879" s="579"/>
      <c r="P879" s="579"/>
      <c r="Q879" s="579"/>
      <c r="R879" s="579"/>
      <c r="S879" s="579"/>
      <c r="T879" s="579"/>
      <c r="U879" s="579"/>
      <c r="V879" s="579"/>
      <c r="W879" s="579"/>
      <c r="X879" s="579"/>
      <c r="Y879" s="579"/>
      <c r="Z879" s="579"/>
      <c r="AA879" s="579"/>
      <c r="AB879" s="579"/>
      <c r="AC879" s="579"/>
      <c r="AD879" s="579"/>
      <c r="AE879" s="579"/>
      <c r="AF879" s="579"/>
      <c r="AG879" s="579"/>
      <c r="AH879" s="579"/>
      <c r="AI879" s="579"/>
      <c r="AJ879" s="579"/>
      <c r="AK879" s="579"/>
    </row>
    <row r="880" spans="1:37" s="478" customFormat="1" ht="87.5">
      <c r="A880" s="578"/>
      <c r="B880" s="501"/>
      <c r="C880" s="578" t="s">
        <v>20</v>
      </c>
      <c r="D880" s="504" t="s">
        <v>2472</v>
      </c>
      <c r="E880" s="524" t="s">
        <v>525</v>
      </c>
      <c r="F880" s="503"/>
      <c r="I880" s="355"/>
      <c r="J880" s="355"/>
      <c r="K880" s="479"/>
      <c r="L880" s="480"/>
      <c r="M880" s="361"/>
      <c r="O880" s="579"/>
      <c r="P880" s="579"/>
      <c r="Q880" s="579"/>
      <c r="R880" s="579"/>
      <c r="S880" s="579"/>
      <c r="T880" s="579"/>
      <c r="U880" s="579"/>
      <c r="V880" s="579"/>
      <c r="W880" s="579"/>
      <c r="X880" s="579"/>
      <c r="Y880" s="579"/>
      <c r="Z880" s="579"/>
      <c r="AA880" s="579"/>
      <c r="AB880" s="579"/>
      <c r="AC880" s="579"/>
      <c r="AD880" s="579"/>
      <c r="AE880" s="579"/>
      <c r="AF880" s="579"/>
      <c r="AG880" s="579"/>
      <c r="AH880" s="579"/>
      <c r="AI880" s="579"/>
      <c r="AJ880" s="579"/>
      <c r="AK880" s="579"/>
    </row>
    <row r="881" spans="1:37" s="478" customFormat="1" ht="15">
      <c r="A881" s="578"/>
      <c r="B881" s="501"/>
      <c r="C881" s="578" t="s">
        <v>22</v>
      </c>
      <c r="D881" s="504"/>
      <c r="E881" s="524"/>
      <c r="F881" s="503"/>
      <c r="I881" s="355"/>
      <c r="J881" s="355"/>
      <c r="K881" s="479"/>
      <c r="L881" s="480"/>
      <c r="M881" s="361"/>
      <c r="O881" s="579"/>
      <c r="P881" s="579"/>
      <c r="Q881" s="579"/>
      <c r="R881" s="579"/>
      <c r="S881" s="579"/>
      <c r="T881" s="579"/>
      <c r="U881" s="579"/>
      <c r="V881" s="579"/>
      <c r="W881" s="579"/>
      <c r="X881" s="579"/>
      <c r="Y881" s="579"/>
      <c r="Z881" s="579"/>
      <c r="AA881" s="579"/>
      <c r="AB881" s="579"/>
      <c r="AC881" s="579"/>
      <c r="AD881" s="579"/>
      <c r="AE881" s="579"/>
      <c r="AF881" s="579"/>
      <c r="AG881" s="579"/>
      <c r="AH881" s="579"/>
      <c r="AI881" s="579"/>
      <c r="AJ881" s="579"/>
      <c r="AK881" s="579"/>
    </row>
    <row r="882" spans="1:37" s="478" customFormat="1" ht="87.5">
      <c r="A882" s="578"/>
      <c r="B882" s="501"/>
      <c r="C882" s="578" t="s">
        <v>23</v>
      </c>
      <c r="D882" s="504" t="s">
        <v>2603</v>
      </c>
      <c r="E882" s="524" t="s">
        <v>525</v>
      </c>
      <c r="F882" s="503"/>
      <c r="I882" s="355"/>
      <c r="J882" s="355"/>
      <c r="K882" s="479"/>
      <c r="L882" s="480"/>
      <c r="M882" s="361"/>
      <c r="O882" s="579"/>
      <c r="P882" s="579"/>
      <c r="Q882" s="579"/>
      <c r="R882" s="579"/>
      <c r="S882" s="579"/>
      <c r="T882" s="579"/>
      <c r="U882" s="579"/>
      <c r="V882" s="579"/>
      <c r="W882" s="579"/>
      <c r="X882" s="579"/>
      <c r="Y882" s="579"/>
      <c r="Z882" s="579"/>
      <c r="AA882" s="579"/>
      <c r="AB882" s="579"/>
      <c r="AC882" s="579"/>
      <c r="AD882" s="579"/>
      <c r="AE882" s="579"/>
      <c r="AF882" s="579"/>
      <c r="AG882" s="579"/>
      <c r="AH882" s="579"/>
      <c r="AI882" s="579"/>
      <c r="AJ882" s="579"/>
      <c r="AK882" s="579"/>
    </row>
    <row r="883" spans="1:37" s="478" customFormat="1" ht="15">
      <c r="A883" s="578"/>
      <c r="B883" s="501"/>
      <c r="C883" s="578" t="s">
        <v>24</v>
      </c>
      <c r="D883" s="504"/>
      <c r="E883" s="524"/>
      <c r="F883" s="503"/>
      <c r="I883" s="355"/>
      <c r="J883" s="355"/>
      <c r="K883" s="479"/>
      <c r="L883" s="480"/>
      <c r="M883" s="361"/>
      <c r="O883" s="579"/>
      <c r="P883" s="579"/>
      <c r="Q883" s="579"/>
      <c r="R883" s="579"/>
      <c r="S883" s="579"/>
      <c r="T883" s="579"/>
      <c r="U883" s="579"/>
      <c r="V883" s="579"/>
      <c r="W883" s="579"/>
      <c r="X883" s="579"/>
      <c r="Y883" s="579"/>
      <c r="Z883" s="579"/>
      <c r="AA883" s="579"/>
      <c r="AB883" s="579"/>
      <c r="AC883" s="579"/>
      <c r="AD883" s="579"/>
      <c r="AE883" s="579"/>
      <c r="AF883" s="579"/>
      <c r="AG883" s="579"/>
      <c r="AH883" s="579"/>
      <c r="AI883" s="579"/>
      <c r="AJ883" s="579"/>
      <c r="AK883" s="579"/>
    </row>
    <row r="884" spans="1:37" s="478" customFormat="1" ht="15">
      <c r="A884" s="578"/>
      <c r="B884" s="501"/>
      <c r="C884" s="578" t="s">
        <v>25</v>
      </c>
      <c r="D884" s="504"/>
      <c r="E884" s="524"/>
      <c r="F884" s="503"/>
      <c r="I884" s="355"/>
      <c r="J884" s="355"/>
      <c r="K884" s="479"/>
      <c r="L884" s="480"/>
      <c r="M884" s="361"/>
      <c r="O884" s="579"/>
      <c r="P884" s="579"/>
      <c r="Q884" s="579"/>
      <c r="R884" s="579"/>
      <c r="S884" s="579"/>
      <c r="T884" s="579"/>
      <c r="U884" s="579"/>
      <c r="V884" s="579"/>
      <c r="W884" s="579"/>
      <c r="X884" s="579"/>
      <c r="Y884" s="579"/>
      <c r="Z884" s="579"/>
      <c r="AA884" s="579"/>
      <c r="AB884" s="579"/>
      <c r="AC884" s="579"/>
      <c r="AD884" s="579"/>
      <c r="AE884" s="579"/>
      <c r="AF884" s="579"/>
      <c r="AG884" s="579"/>
      <c r="AH884" s="579"/>
      <c r="AI884" s="579"/>
      <c r="AJ884" s="579"/>
      <c r="AK884" s="579"/>
    </row>
    <row r="885" spans="1:37" s="478" customFormat="1" ht="15">
      <c r="A885" s="580"/>
      <c r="B885" s="581"/>
      <c r="C885" s="580"/>
      <c r="D885" s="506"/>
      <c r="E885" s="507"/>
      <c r="F885" s="508"/>
      <c r="I885" s="355"/>
      <c r="J885" s="355"/>
      <c r="K885" s="479"/>
      <c r="L885" s="480"/>
      <c r="M885" s="361"/>
      <c r="O885" s="579"/>
      <c r="P885" s="579"/>
      <c r="Q885" s="579"/>
      <c r="R885" s="579"/>
      <c r="S885" s="579"/>
      <c r="T885" s="579"/>
      <c r="U885" s="579"/>
      <c r="V885" s="579"/>
      <c r="W885" s="579"/>
      <c r="X885" s="579"/>
      <c r="Y885" s="579"/>
      <c r="Z885" s="579"/>
      <c r="AA885" s="579"/>
      <c r="AB885" s="579"/>
      <c r="AC885" s="579"/>
      <c r="AD885" s="579"/>
      <c r="AE885" s="579"/>
      <c r="AF885" s="579"/>
      <c r="AG885" s="579"/>
      <c r="AH885" s="579"/>
      <c r="AI885" s="579"/>
      <c r="AJ885" s="579"/>
      <c r="AK885" s="579"/>
    </row>
    <row r="886" spans="1:37" s="478" customFormat="1" ht="112.5">
      <c r="A886" s="578" t="s">
        <v>929</v>
      </c>
      <c r="B886" s="501" t="s">
        <v>930</v>
      </c>
      <c r="C886" s="578"/>
      <c r="D886" s="501" t="s">
        <v>931</v>
      </c>
      <c r="E886" s="524"/>
      <c r="F886" s="525"/>
      <c r="I886" s="355"/>
      <c r="J886" s="355"/>
      <c r="K886" s="479"/>
      <c r="L886" s="480"/>
      <c r="M886" s="361"/>
      <c r="O886" s="579"/>
      <c r="P886" s="579"/>
      <c r="Q886" s="579"/>
      <c r="R886" s="579"/>
      <c r="S886" s="579"/>
      <c r="T886" s="579"/>
      <c r="U886" s="579"/>
      <c r="V886" s="579"/>
      <c r="W886" s="579"/>
      <c r="X886" s="579"/>
      <c r="Y886" s="579"/>
      <c r="Z886" s="579"/>
      <c r="AA886" s="579"/>
      <c r="AB886" s="579"/>
      <c r="AC886" s="579"/>
      <c r="AD886" s="579"/>
      <c r="AE886" s="579"/>
      <c r="AF886" s="579"/>
      <c r="AG886" s="579"/>
      <c r="AH886" s="579"/>
      <c r="AI886" s="579"/>
      <c r="AJ886" s="579"/>
      <c r="AK886" s="579"/>
    </row>
    <row r="887" spans="1:37" s="478" customFormat="1" ht="15">
      <c r="A887" s="578"/>
      <c r="B887" s="501"/>
      <c r="C887" s="578" t="s">
        <v>19</v>
      </c>
      <c r="D887" s="504"/>
      <c r="E887" s="524"/>
      <c r="F887" s="525"/>
      <c r="I887" s="355"/>
      <c r="J887" s="355"/>
      <c r="K887" s="479"/>
      <c r="L887" s="480"/>
      <c r="M887" s="361"/>
      <c r="O887" s="579"/>
      <c r="P887" s="579"/>
      <c r="Q887" s="579"/>
      <c r="R887" s="579"/>
      <c r="S887" s="579"/>
      <c r="T887" s="579"/>
      <c r="U887" s="579"/>
      <c r="V887" s="579"/>
      <c r="W887" s="579"/>
      <c r="X887" s="579"/>
      <c r="Y887" s="579"/>
      <c r="Z887" s="579"/>
      <c r="AA887" s="579"/>
      <c r="AB887" s="579"/>
      <c r="AC887" s="579"/>
      <c r="AD887" s="579"/>
      <c r="AE887" s="579"/>
      <c r="AF887" s="579"/>
      <c r="AG887" s="579"/>
      <c r="AH887" s="579"/>
      <c r="AI887" s="579"/>
      <c r="AJ887" s="579"/>
      <c r="AK887" s="579"/>
    </row>
    <row r="888" spans="1:37" s="478" customFormat="1" ht="50">
      <c r="A888" s="578"/>
      <c r="B888" s="501"/>
      <c r="C888" s="578" t="s">
        <v>20</v>
      </c>
      <c r="D888" s="504" t="s">
        <v>932</v>
      </c>
      <c r="E888" s="524" t="s">
        <v>525</v>
      </c>
      <c r="F888" s="503"/>
      <c r="I888" s="355"/>
      <c r="J888" s="355"/>
      <c r="K888" s="479"/>
      <c r="L888" s="480"/>
      <c r="M888" s="361"/>
      <c r="O888" s="579"/>
      <c r="P888" s="579"/>
      <c r="Q888" s="579"/>
      <c r="R888" s="579"/>
      <c r="S888" s="579"/>
      <c r="T888" s="579"/>
      <c r="U888" s="579"/>
      <c r="V888" s="579"/>
      <c r="W888" s="579"/>
      <c r="X888" s="579"/>
      <c r="Y888" s="579"/>
      <c r="Z888" s="579"/>
      <c r="AA888" s="579"/>
      <c r="AB888" s="579"/>
      <c r="AC888" s="579"/>
      <c r="AD888" s="579"/>
      <c r="AE888" s="579"/>
      <c r="AF888" s="579"/>
      <c r="AG888" s="579"/>
      <c r="AH888" s="579"/>
      <c r="AI888" s="579"/>
      <c r="AJ888" s="579"/>
      <c r="AK888" s="579"/>
    </row>
    <row r="889" spans="1:37" s="478" customFormat="1" ht="15">
      <c r="A889" s="578"/>
      <c r="B889" s="501"/>
      <c r="C889" s="578" t="s">
        <v>22</v>
      </c>
      <c r="D889" s="504"/>
      <c r="E889" s="524"/>
      <c r="F889" s="503"/>
      <c r="I889" s="355"/>
      <c r="J889" s="355"/>
      <c r="K889" s="479"/>
      <c r="L889" s="480"/>
      <c r="M889" s="361"/>
      <c r="O889" s="579"/>
      <c r="P889" s="579"/>
      <c r="Q889" s="579"/>
      <c r="R889" s="579"/>
      <c r="S889" s="579"/>
      <c r="T889" s="579"/>
      <c r="U889" s="579"/>
      <c r="V889" s="579"/>
      <c r="W889" s="579"/>
      <c r="X889" s="579"/>
      <c r="Y889" s="579"/>
      <c r="Z889" s="579"/>
      <c r="AA889" s="579"/>
      <c r="AB889" s="579"/>
      <c r="AC889" s="579"/>
      <c r="AD889" s="579"/>
      <c r="AE889" s="579"/>
      <c r="AF889" s="579"/>
      <c r="AG889" s="579"/>
      <c r="AH889" s="579"/>
      <c r="AI889" s="579"/>
      <c r="AJ889" s="579"/>
      <c r="AK889" s="579"/>
    </row>
    <row r="890" spans="1:37" s="478" customFormat="1" ht="87.5">
      <c r="A890" s="578"/>
      <c r="B890" s="501"/>
      <c r="C890" s="578" t="s">
        <v>23</v>
      </c>
      <c r="D890" s="504" t="s">
        <v>2606</v>
      </c>
      <c r="E890" s="524" t="s">
        <v>525</v>
      </c>
      <c r="F890" s="503"/>
      <c r="I890" s="355"/>
      <c r="J890" s="355"/>
      <c r="K890" s="479"/>
      <c r="L890" s="480"/>
      <c r="M890" s="361"/>
      <c r="O890" s="579"/>
      <c r="P890" s="579"/>
      <c r="Q890" s="579"/>
      <c r="R890" s="579"/>
      <c r="S890" s="579"/>
      <c r="T890" s="579"/>
      <c r="U890" s="579"/>
      <c r="V890" s="579"/>
      <c r="W890" s="579"/>
      <c r="X890" s="579"/>
      <c r="Y890" s="579"/>
      <c r="Z890" s="579"/>
      <c r="AA890" s="579"/>
      <c r="AB890" s="579"/>
      <c r="AC890" s="579"/>
      <c r="AD890" s="579"/>
      <c r="AE890" s="579"/>
      <c r="AF890" s="579"/>
      <c r="AG890" s="579"/>
      <c r="AH890" s="579"/>
      <c r="AI890" s="579"/>
      <c r="AJ890" s="579"/>
      <c r="AK890" s="579"/>
    </row>
    <row r="891" spans="1:37" s="478" customFormat="1" ht="15">
      <c r="A891" s="578"/>
      <c r="B891" s="501"/>
      <c r="C891" s="578" t="s">
        <v>24</v>
      </c>
      <c r="D891" s="504"/>
      <c r="E891" s="524"/>
      <c r="F891" s="503"/>
      <c r="I891" s="355"/>
      <c r="J891" s="355"/>
      <c r="K891" s="479"/>
      <c r="L891" s="480"/>
      <c r="M891" s="361"/>
      <c r="O891" s="579"/>
      <c r="P891" s="579"/>
      <c r="Q891" s="579"/>
      <c r="R891" s="579"/>
      <c r="S891" s="579"/>
      <c r="T891" s="579"/>
      <c r="U891" s="579"/>
      <c r="V891" s="579"/>
      <c r="W891" s="579"/>
      <c r="X891" s="579"/>
      <c r="Y891" s="579"/>
      <c r="Z891" s="579"/>
      <c r="AA891" s="579"/>
      <c r="AB891" s="579"/>
      <c r="AC891" s="579"/>
      <c r="AD891" s="579"/>
      <c r="AE891" s="579"/>
      <c r="AF891" s="579"/>
      <c r="AG891" s="579"/>
      <c r="AH891" s="579"/>
      <c r="AI891" s="579"/>
      <c r="AJ891" s="579"/>
      <c r="AK891" s="579"/>
    </row>
    <row r="892" spans="1:37" s="478" customFormat="1" ht="15">
      <c r="A892" s="578"/>
      <c r="B892" s="501"/>
      <c r="C892" s="578" t="s">
        <v>25</v>
      </c>
      <c r="D892" s="504"/>
      <c r="E892" s="524"/>
      <c r="F892" s="503"/>
      <c r="I892" s="355"/>
      <c r="J892" s="355"/>
      <c r="K892" s="479"/>
      <c r="L892" s="480"/>
      <c r="M892" s="361"/>
      <c r="O892" s="579"/>
      <c r="P892" s="579"/>
      <c r="Q892" s="579"/>
      <c r="R892" s="579"/>
      <c r="S892" s="579"/>
      <c r="T892" s="579"/>
      <c r="U892" s="579"/>
      <c r="V892" s="579"/>
      <c r="W892" s="579"/>
      <c r="X892" s="579"/>
      <c r="Y892" s="579"/>
      <c r="Z892" s="579"/>
      <c r="AA892" s="579"/>
      <c r="AB892" s="579"/>
      <c r="AC892" s="579"/>
      <c r="AD892" s="579"/>
      <c r="AE892" s="579"/>
      <c r="AF892" s="579"/>
      <c r="AG892" s="579"/>
      <c r="AH892" s="579"/>
      <c r="AI892" s="579"/>
      <c r="AJ892" s="579"/>
      <c r="AK892" s="579"/>
    </row>
    <row r="893" spans="1:37" s="478" customFormat="1" ht="15">
      <c r="A893" s="580"/>
      <c r="B893" s="581"/>
      <c r="C893" s="580"/>
      <c r="D893" s="506"/>
      <c r="E893" s="507"/>
      <c r="F893" s="508"/>
      <c r="I893" s="355"/>
      <c r="J893" s="355"/>
      <c r="K893" s="479"/>
      <c r="L893" s="480"/>
      <c r="M893" s="361"/>
      <c r="O893" s="579"/>
      <c r="P893" s="579"/>
      <c r="Q893" s="579"/>
      <c r="R893" s="579"/>
      <c r="S893" s="579"/>
      <c r="T893" s="579"/>
      <c r="U893" s="579"/>
      <c r="V893" s="579"/>
      <c r="W893" s="579"/>
      <c r="X893" s="579"/>
      <c r="Y893" s="579"/>
      <c r="Z893" s="579"/>
      <c r="AA893" s="579"/>
      <c r="AB893" s="579"/>
      <c r="AC893" s="579"/>
      <c r="AD893" s="579"/>
      <c r="AE893" s="579"/>
      <c r="AF893" s="579"/>
      <c r="AG893" s="579"/>
      <c r="AH893" s="579"/>
      <c r="AI893" s="579"/>
      <c r="AJ893" s="579"/>
      <c r="AK893" s="579"/>
    </row>
    <row r="894" spans="1:37" s="478" customFormat="1" ht="137.5">
      <c r="A894" s="578" t="s">
        <v>933</v>
      </c>
      <c r="B894" s="535" t="s">
        <v>934</v>
      </c>
      <c r="C894" s="578"/>
      <c r="D894" s="501" t="s">
        <v>935</v>
      </c>
      <c r="E894" s="502"/>
      <c r="F894" s="526"/>
      <c r="I894" s="355"/>
      <c r="J894" s="355"/>
      <c r="K894" s="479"/>
      <c r="L894" s="480"/>
      <c r="M894" s="361"/>
      <c r="O894" s="579"/>
      <c r="P894" s="579"/>
      <c r="Q894" s="579"/>
      <c r="R894" s="579"/>
      <c r="S894" s="579"/>
      <c r="T894" s="579"/>
      <c r="U894" s="579"/>
      <c r="V894" s="579"/>
      <c r="W894" s="579"/>
      <c r="X894" s="579"/>
      <c r="Y894" s="579"/>
      <c r="Z894" s="579"/>
      <c r="AA894" s="579"/>
      <c r="AB894" s="579"/>
      <c r="AC894" s="579"/>
      <c r="AD894" s="579"/>
      <c r="AE894" s="579"/>
      <c r="AF894" s="579"/>
      <c r="AG894" s="579"/>
      <c r="AH894" s="579"/>
      <c r="AI894" s="579"/>
      <c r="AJ894" s="579"/>
      <c r="AK894" s="579"/>
    </row>
    <row r="895" spans="1:37" s="478" customFormat="1" ht="15">
      <c r="A895" s="578"/>
      <c r="B895" s="501"/>
      <c r="C895" s="578" t="s">
        <v>19</v>
      </c>
      <c r="D895" s="504"/>
      <c r="E895" s="502"/>
      <c r="F895" s="526"/>
      <c r="I895" s="355"/>
      <c r="J895" s="355"/>
      <c r="K895" s="479"/>
      <c r="L895" s="480"/>
      <c r="M895" s="361"/>
      <c r="O895" s="579"/>
      <c r="P895" s="579"/>
      <c r="Q895" s="579"/>
      <c r="R895" s="579"/>
      <c r="S895" s="579"/>
      <c r="T895" s="579"/>
      <c r="U895" s="579"/>
      <c r="V895" s="579"/>
      <c r="W895" s="579"/>
      <c r="X895" s="579"/>
      <c r="Y895" s="579"/>
      <c r="Z895" s="579"/>
      <c r="AA895" s="579"/>
      <c r="AB895" s="579"/>
      <c r="AC895" s="579"/>
      <c r="AD895" s="579"/>
      <c r="AE895" s="579"/>
      <c r="AF895" s="579"/>
      <c r="AG895" s="579"/>
      <c r="AH895" s="579"/>
      <c r="AI895" s="579"/>
      <c r="AJ895" s="579"/>
      <c r="AK895" s="579"/>
    </row>
    <row r="896" spans="1:37" s="478" customFormat="1" ht="50">
      <c r="A896" s="578"/>
      <c r="B896" s="501"/>
      <c r="C896" s="578" t="s">
        <v>20</v>
      </c>
      <c r="D896" s="504" t="s">
        <v>936</v>
      </c>
      <c r="E896" s="502"/>
      <c r="F896" s="526"/>
      <c r="I896" s="355"/>
      <c r="J896" s="355"/>
      <c r="K896" s="479"/>
      <c r="L896" s="480"/>
      <c r="M896" s="361"/>
      <c r="O896" s="579"/>
      <c r="P896" s="579"/>
      <c r="Q896" s="579"/>
      <c r="R896" s="579"/>
      <c r="S896" s="579"/>
      <c r="T896" s="579"/>
      <c r="U896" s="579"/>
      <c r="V896" s="579"/>
      <c r="W896" s="579"/>
      <c r="X896" s="579"/>
      <c r="Y896" s="579"/>
      <c r="Z896" s="579"/>
      <c r="AA896" s="579"/>
      <c r="AB896" s="579"/>
      <c r="AC896" s="579"/>
      <c r="AD896" s="579"/>
      <c r="AE896" s="579"/>
      <c r="AF896" s="579"/>
      <c r="AG896" s="579"/>
      <c r="AH896" s="579"/>
      <c r="AI896" s="579"/>
      <c r="AJ896" s="579"/>
      <c r="AK896" s="579"/>
    </row>
    <row r="897" spans="1:37" s="478" customFormat="1" ht="15">
      <c r="A897" s="578"/>
      <c r="B897" s="501"/>
      <c r="C897" s="578" t="s">
        <v>22</v>
      </c>
      <c r="D897" s="504"/>
      <c r="E897" s="502"/>
      <c r="F897" s="503"/>
      <c r="I897" s="355"/>
      <c r="J897" s="355"/>
      <c r="K897" s="479"/>
      <c r="L897" s="480"/>
      <c r="M897" s="361"/>
      <c r="O897" s="579"/>
      <c r="P897" s="579"/>
      <c r="Q897" s="579"/>
      <c r="R897" s="579"/>
      <c r="S897" s="579"/>
      <c r="T897" s="579"/>
      <c r="U897" s="579"/>
      <c r="V897" s="579"/>
      <c r="W897" s="579"/>
      <c r="X897" s="579"/>
      <c r="Y897" s="579"/>
      <c r="Z897" s="579"/>
      <c r="AA897" s="579"/>
      <c r="AB897" s="579"/>
      <c r="AC897" s="579"/>
      <c r="AD897" s="579"/>
      <c r="AE897" s="579"/>
      <c r="AF897" s="579"/>
      <c r="AG897" s="579"/>
      <c r="AH897" s="579"/>
      <c r="AI897" s="579"/>
      <c r="AJ897" s="579"/>
      <c r="AK897" s="579"/>
    </row>
    <row r="898" spans="1:37" s="478" customFormat="1" ht="37.5">
      <c r="A898" s="578"/>
      <c r="B898" s="501"/>
      <c r="C898" s="578" t="s">
        <v>23</v>
      </c>
      <c r="D898" s="504" t="s">
        <v>2607</v>
      </c>
      <c r="E898" s="502" t="s">
        <v>525</v>
      </c>
      <c r="F898" s="503"/>
      <c r="I898" s="355"/>
      <c r="J898" s="355"/>
      <c r="K898" s="479"/>
      <c r="L898" s="480"/>
      <c r="M898" s="361"/>
      <c r="O898" s="579"/>
      <c r="P898" s="579"/>
      <c r="Q898" s="579"/>
      <c r="R898" s="579"/>
      <c r="S898" s="579"/>
      <c r="T898" s="579"/>
      <c r="U898" s="579"/>
      <c r="V898" s="579"/>
      <c r="W898" s="579"/>
      <c r="X898" s="579"/>
      <c r="Y898" s="579"/>
      <c r="Z898" s="579"/>
      <c r="AA898" s="579"/>
      <c r="AB898" s="579"/>
      <c r="AC898" s="579"/>
      <c r="AD898" s="579"/>
      <c r="AE898" s="579"/>
      <c r="AF898" s="579"/>
      <c r="AG898" s="579"/>
      <c r="AH898" s="579"/>
      <c r="AI898" s="579"/>
      <c r="AJ898" s="579"/>
      <c r="AK898" s="579"/>
    </row>
    <row r="899" spans="1:37" s="478" customFormat="1" ht="15">
      <c r="A899" s="578"/>
      <c r="B899" s="501"/>
      <c r="C899" s="578" t="s">
        <v>24</v>
      </c>
      <c r="D899" s="504"/>
      <c r="E899" s="502"/>
      <c r="F899" s="526"/>
      <c r="I899" s="355"/>
      <c r="J899" s="355"/>
      <c r="K899" s="479"/>
      <c r="L899" s="480"/>
      <c r="M899" s="361"/>
      <c r="O899" s="579"/>
      <c r="P899" s="579"/>
      <c r="Q899" s="579"/>
      <c r="R899" s="579"/>
      <c r="S899" s="579"/>
      <c r="T899" s="579"/>
      <c r="U899" s="579"/>
      <c r="V899" s="579"/>
      <c r="W899" s="579"/>
      <c r="X899" s="579"/>
      <c r="Y899" s="579"/>
      <c r="Z899" s="579"/>
      <c r="AA899" s="579"/>
      <c r="AB899" s="579"/>
      <c r="AC899" s="579"/>
      <c r="AD899" s="579"/>
      <c r="AE899" s="579"/>
      <c r="AF899" s="579"/>
      <c r="AG899" s="579"/>
      <c r="AH899" s="579"/>
      <c r="AI899" s="579"/>
      <c r="AJ899" s="579"/>
      <c r="AK899" s="579"/>
    </row>
    <row r="900" spans="1:37" s="478" customFormat="1" ht="15">
      <c r="A900" s="578"/>
      <c r="B900" s="501"/>
      <c r="C900" s="578" t="s">
        <v>25</v>
      </c>
      <c r="D900" s="504"/>
      <c r="E900" s="502"/>
      <c r="F900" s="503"/>
      <c r="I900" s="355"/>
      <c r="J900" s="355"/>
      <c r="K900" s="479"/>
      <c r="L900" s="480"/>
      <c r="M900" s="361"/>
      <c r="O900" s="579"/>
      <c r="P900" s="579"/>
      <c r="Q900" s="579"/>
      <c r="R900" s="579"/>
      <c r="S900" s="579"/>
      <c r="T900" s="579"/>
      <c r="U900" s="579"/>
      <c r="V900" s="579"/>
      <c r="W900" s="579"/>
      <c r="X900" s="579"/>
      <c r="Y900" s="579"/>
      <c r="Z900" s="579"/>
      <c r="AA900" s="579"/>
      <c r="AB900" s="579"/>
      <c r="AC900" s="579"/>
      <c r="AD900" s="579"/>
      <c r="AE900" s="579"/>
      <c r="AF900" s="579"/>
      <c r="AG900" s="579"/>
      <c r="AH900" s="579"/>
      <c r="AI900" s="579"/>
      <c r="AJ900" s="579"/>
      <c r="AK900" s="579"/>
    </row>
    <row r="901" spans="1:37" s="478" customFormat="1" ht="15">
      <c r="A901" s="580"/>
      <c r="B901" s="581"/>
      <c r="C901" s="580"/>
      <c r="D901" s="506"/>
      <c r="E901" s="507"/>
      <c r="F901" s="508"/>
      <c r="I901" s="355"/>
      <c r="J901" s="355"/>
      <c r="K901" s="479"/>
      <c r="L901" s="480"/>
      <c r="M901" s="361"/>
      <c r="O901" s="579"/>
      <c r="P901" s="579"/>
      <c r="Q901" s="579"/>
      <c r="R901" s="579"/>
      <c r="S901" s="579"/>
      <c r="T901" s="579"/>
      <c r="U901" s="579"/>
      <c r="V901" s="579"/>
      <c r="W901" s="579"/>
      <c r="X901" s="579"/>
      <c r="Y901" s="579"/>
      <c r="Z901" s="579"/>
      <c r="AA901" s="579"/>
      <c r="AB901" s="579"/>
      <c r="AC901" s="579"/>
      <c r="AD901" s="579"/>
      <c r="AE901" s="579"/>
      <c r="AF901" s="579"/>
      <c r="AG901" s="579"/>
      <c r="AH901" s="579"/>
      <c r="AI901" s="579"/>
      <c r="AJ901" s="579"/>
      <c r="AK901" s="579"/>
    </row>
    <row r="902" spans="1:37" s="478" customFormat="1" ht="137.5">
      <c r="A902" s="578" t="s">
        <v>937</v>
      </c>
      <c r="B902" s="501" t="s">
        <v>938</v>
      </c>
      <c r="C902" s="578"/>
      <c r="D902" s="501" t="s">
        <v>939</v>
      </c>
      <c r="E902" s="502"/>
      <c r="F902" s="503"/>
      <c r="I902" s="355"/>
      <c r="J902" s="355"/>
      <c r="K902" s="479"/>
      <c r="L902" s="480"/>
      <c r="M902" s="361"/>
      <c r="O902" s="579"/>
      <c r="P902" s="579"/>
      <c r="Q902" s="579"/>
      <c r="R902" s="579"/>
      <c r="S902" s="579"/>
      <c r="T902" s="579"/>
      <c r="U902" s="579"/>
      <c r="V902" s="579"/>
      <c r="W902" s="579"/>
      <c r="X902" s="579"/>
      <c r="Y902" s="579"/>
      <c r="Z902" s="579"/>
      <c r="AA902" s="579"/>
      <c r="AB902" s="579"/>
      <c r="AC902" s="579"/>
      <c r="AD902" s="579"/>
      <c r="AE902" s="579"/>
      <c r="AF902" s="579"/>
      <c r="AG902" s="579"/>
      <c r="AH902" s="579"/>
      <c r="AI902" s="579"/>
      <c r="AJ902" s="579"/>
      <c r="AK902" s="579"/>
    </row>
    <row r="903" spans="1:37" s="478" customFormat="1" ht="15">
      <c r="A903" s="578"/>
      <c r="B903" s="501"/>
      <c r="C903" s="578" t="s">
        <v>19</v>
      </c>
      <c r="D903" s="504"/>
      <c r="E903" s="502"/>
      <c r="F903" s="503"/>
      <c r="I903" s="355"/>
      <c r="J903" s="355"/>
      <c r="K903" s="479"/>
      <c r="L903" s="480"/>
      <c r="M903" s="361"/>
      <c r="O903" s="579"/>
      <c r="P903" s="579"/>
      <c r="Q903" s="579"/>
      <c r="R903" s="579"/>
      <c r="S903" s="579"/>
      <c r="T903" s="579"/>
      <c r="U903" s="579"/>
      <c r="V903" s="579"/>
      <c r="W903" s="579"/>
      <c r="X903" s="579"/>
      <c r="Y903" s="579"/>
      <c r="Z903" s="579"/>
      <c r="AA903" s="579"/>
      <c r="AB903" s="579"/>
      <c r="AC903" s="579"/>
      <c r="AD903" s="579"/>
      <c r="AE903" s="579"/>
      <c r="AF903" s="579"/>
      <c r="AG903" s="579"/>
      <c r="AH903" s="579"/>
      <c r="AI903" s="579"/>
      <c r="AJ903" s="579"/>
      <c r="AK903" s="579"/>
    </row>
    <row r="904" spans="1:37" s="478" customFormat="1" ht="50">
      <c r="A904" s="578"/>
      <c r="B904" s="501"/>
      <c r="C904" s="578" t="s">
        <v>20</v>
      </c>
      <c r="D904" s="504" t="s">
        <v>940</v>
      </c>
      <c r="E904" s="502" t="s">
        <v>525</v>
      </c>
      <c r="F904" s="503"/>
      <c r="I904" s="355"/>
      <c r="J904" s="355"/>
      <c r="K904" s="479"/>
      <c r="L904" s="480"/>
      <c r="M904" s="361"/>
      <c r="O904" s="579"/>
      <c r="P904" s="579"/>
      <c r="Q904" s="579"/>
      <c r="R904" s="579"/>
      <c r="S904" s="579"/>
      <c r="T904" s="579"/>
      <c r="U904" s="579"/>
      <c r="V904" s="579"/>
      <c r="W904" s="579"/>
      <c r="X904" s="579"/>
      <c r="Y904" s="579"/>
      <c r="Z904" s="579"/>
      <c r="AA904" s="579"/>
      <c r="AB904" s="579"/>
      <c r="AC904" s="579"/>
      <c r="AD904" s="579"/>
      <c r="AE904" s="579"/>
      <c r="AF904" s="579"/>
      <c r="AG904" s="579"/>
      <c r="AH904" s="579"/>
      <c r="AI904" s="579"/>
      <c r="AJ904" s="579"/>
      <c r="AK904" s="579"/>
    </row>
    <row r="905" spans="1:37" s="478" customFormat="1" ht="15">
      <c r="A905" s="578"/>
      <c r="B905" s="501"/>
      <c r="C905" s="578" t="s">
        <v>22</v>
      </c>
      <c r="D905" s="504"/>
      <c r="E905" s="502"/>
      <c r="F905" s="503"/>
      <c r="I905" s="355"/>
      <c r="J905" s="355"/>
      <c r="K905" s="479"/>
      <c r="L905" s="480"/>
      <c r="M905" s="361"/>
      <c r="O905" s="579"/>
      <c r="P905" s="579"/>
      <c r="Q905" s="579"/>
      <c r="R905" s="579"/>
      <c r="S905" s="579"/>
      <c r="T905" s="579"/>
      <c r="U905" s="579"/>
      <c r="V905" s="579"/>
      <c r="W905" s="579"/>
      <c r="X905" s="579"/>
      <c r="Y905" s="579"/>
      <c r="Z905" s="579"/>
      <c r="AA905" s="579"/>
      <c r="AB905" s="579"/>
      <c r="AC905" s="579"/>
      <c r="AD905" s="579"/>
      <c r="AE905" s="579"/>
      <c r="AF905" s="579"/>
      <c r="AG905" s="579"/>
      <c r="AH905" s="579"/>
      <c r="AI905" s="579"/>
      <c r="AJ905" s="579"/>
      <c r="AK905" s="579"/>
    </row>
    <row r="906" spans="1:37" s="478" customFormat="1" ht="15">
      <c r="A906" s="578"/>
      <c r="B906" s="501"/>
      <c r="C906" s="578" t="s">
        <v>23</v>
      </c>
      <c r="D906" s="504" t="s">
        <v>2608</v>
      </c>
      <c r="E906" s="502" t="s">
        <v>525</v>
      </c>
      <c r="F906" s="503"/>
      <c r="I906" s="355"/>
      <c r="J906" s="355"/>
      <c r="K906" s="479"/>
      <c r="L906" s="480"/>
      <c r="M906" s="361"/>
      <c r="O906" s="579"/>
      <c r="P906" s="579"/>
      <c r="Q906" s="579"/>
      <c r="R906" s="579"/>
      <c r="S906" s="579"/>
      <c r="T906" s="579"/>
      <c r="U906" s="579"/>
      <c r="V906" s="579"/>
      <c r="W906" s="579"/>
      <c r="X906" s="579"/>
      <c r="Y906" s="579"/>
      <c r="Z906" s="579"/>
      <c r="AA906" s="579"/>
      <c r="AB906" s="579"/>
      <c r="AC906" s="579"/>
      <c r="AD906" s="579"/>
      <c r="AE906" s="579"/>
      <c r="AF906" s="579"/>
      <c r="AG906" s="579"/>
      <c r="AH906" s="579"/>
      <c r="AI906" s="579"/>
      <c r="AJ906" s="579"/>
      <c r="AK906" s="579"/>
    </row>
    <row r="907" spans="1:37" s="478" customFormat="1" ht="15">
      <c r="A907" s="578"/>
      <c r="B907" s="501"/>
      <c r="C907" s="578" t="s">
        <v>24</v>
      </c>
      <c r="D907" s="504"/>
      <c r="E907" s="502"/>
      <c r="F907" s="503"/>
      <c r="I907" s="355"/>
      <c r="J907" s="355"/>
      <c r="K907" s="479"/>
      <c r="L907" s="480"/>
      <c r="M907" s="361"/>
      <c r="O907" s="579"/>
      <c r="P907" s="579"/>
      <c r="Q907" s="579"/>
      <c r="R907" s="579"/>
      <c r="S907" s="579"/>
      <c r="T907" s="579"/>
      <c r="U907" s="579"/>
      <c r="V907" s="579"/>
      <c r="W907" s="579"/>
      <c r="X907" s="579"/>
      <c r="Y907" s="579"/>
      <c r="Z907" s="579"/>
      <c r="AA907" s="579"/>
      <c r="AB907" s="579"/>
      <c r="AC907" s="579"/>
      <c r="AD907" s="579"/>
      <c r="AE907" s="579"/>
      <c r="AF907" s="579"/>
      <c r="AG907" s="579"/>
      <c r="AH907" s="579"/>
      <c r="AI907" s="579"/>
      <c r="AJ907" s="579"/>
      <c r="AK907" s="579"/>
    </row>
    <row r="908" spans="1:37" s="478" customFormat="1" ht="15">
      <c r="A908" s="578"/>
      <c r="B908" s="501"/>
      <c r="C908" s="578" t="s">
        <v>25</v>
      </c>
      <c r="D908" s="504"/>
      <c r="E908" s="502"/>
      <c r="F908" s="503"/>
      <c r="I908" s="355"/>
      <c r="J908" s="355"/>
      <c r="K908" s="479"/>
      <c r="L908" s="480"/>
      <c r="M908" s="361"/>
      <c r="O908" s="579"/>
      <c r="P908" s="579"/>
      <c r="Q908" s="579"/>
      <c r="R908" s="579"/>
      <c r="S908" s="579"/>
      <c r="T908" s="579"/>
      <c r="U908" s="579"/>
      <c r="V908" s="579"/>
      <c r="W908" s="579"/>
      <c r="X908" s="579"/>
      <c r="Y908" s="579"/>
      <c r="Z908" s="579"/>
      <c r="AA908" s="579"/>
      <c r="AB908" s="579"/>
      <c r="AC908" s="579"/>
      <c r="AD908" s="579"/>
      <c r="AE908" s="579"/>
      <c r="AF908" s="579"/>
      <c r="AG908" s="579"/>
      <c r="AH908" s="579"/>
      <c r="AI908" s="579"/>
      <c r="AJ908" s="579"/>
      <c r="AK908" s="579"/>
    </row>
    <row r="909" spans="1:37" s="478" customFormat="1" ht="15">
      <c r="A909" s="580"/>
      <c r="B909" s="581"/>
      <c r="C909" s="580"/>
      <c r="D909" s="506"/>
      <c r="E909" s="507"/>
      <c r="F909" s="508"/>
      <c r="I909" s="355"/>
      <c r="J909" s="355"/>
      <c r="K909" s="479"/>
      <c r="L909" s="480"/>
      <c r="M909" s="361"/>
      <c r="O909" s="579"/>
      <c r="P909" s="579"/>
      <c r="Q909" s="579"/>
      <c r="R909" s="579"/>
      <c r="S909" s="579"/>
      <c r="T909" s="579"/>
      <c r="U909" s="579"/>
      <c r="V909" s="579"/>
      <c r="W909" s="579"/>
      <c r="X909" s="579"/>
      <c r="Y909" s="579"/>
      <c r="Z909" s="579"/>
      <c r="AA909" s="579"/>
      <c r="AB909" s="579"/>
      <c r="AC909" s="579"/>
      <c r="AD909" s="579"/>
      <c r="AE909" s="579"/>
      <c r="AF909" s="579"/>
      <c r="AG909" s="579"/>
      <c r="AH909" s="579"/>
      <c r="AI909" s="579"/>
      <c r="AJ909" s="579"/>
      <c r="AK909" s="579"/>
    </row>
    <row r="910" spans="1:37" s="478" customFormat="1" ht="287.5">
      <c r="A910" s="578" t="s">
        <v>941</v>
      </c>
      <c r="B910" s="501" t="s">
        <v>942</v>
      </c>
      <c r="C910" s="578"/>
      <c r="D910" s="501" t="s">
        <v>943</v>
      </c>
      <c r="E910" s="502"/>
      <c r="F910" s="503"/>
      <c r="I910" s="355"/>
      <c r="J910" s="355"/>
      <c r="K910" s="479"/>
      <c r="L910" s="480"/>
      <c r="M910" s="361"/>
      <c r="O910" s="579"/>
      <c r="P910" s="579"/>
      <c r="Q910" s="579"/>
      <c r="R910" s="579"/>
      <c r="S910" s="579"/>
      <c r="T910" s="579"/>
      <c r="U910" s="579"/>
      <c r="V910" s="579"/>
      <c r="W910" s="579"/>
      <c r="X910" s="579"/>
      <c r="Y910" s="579"/>
      <c r="Z910" s="579"/>
      <c r="AA910" s="579"/>
      <c r="AB910" s="579"/>
      <c r="AC910" s="579"/>
      <c r="AD910" s="579"/>
      <c r="AE910" s="579"/>
      <c r="AF910" s="579"/>
      <c r="AG910" s="579"/>
      <c r="AH910" s="579"/>
      <c r="AI910" s="579"/>
      <c r="AJ910" s="579"/>
      <c r="AK910" s="579"/>
    </row>
    <row r="911" spans="1:37" s="478" customFormat="1" ht="15">
      <c r="A911" s="578"/>
      <c r="B911" s="501"/>
      <c r="C911" s="578" t="s">
        <v>19</v>
      </c>
      <c r="D911" s="504"/>
      <c r="E911" s="502"/>
      <c r="F911" s="503"/>
      <c r="I911" s="355"/>
      <c r="J911" s="355"/>
      <c r="K911" s="479"/>
      <c r="L911" s="480"/>
      <c r="M911" s="361"/>
      <c r="O911" s="579"/>
      <c r="P911" s="579"/>
      <c r="Q911" s="579"/>
      <c r="R911" s="579"/>
      <c r="S911" s="579"/>
      <c r="T911" s="579"/>
      <c r="U911" s="579"/>
      <c r="V911" s="579"/>
      <c r="W911" s="579"/>
      <c r="X911" s="579"/>
      <c r="Y911" s="579"/>
      <c r="Z911" s="579"/>
      <c r="AA911" s="579"/>
      <c r="AB911" s="579"/>
      <c r="AC911" s="579"/>
      <c r="AD911" s="579"/>
      <c r="AE911" s="579"/>
      <c r="AF911" s="579"/>
      <c r="AG911" s="579"/>
      <c r="AH911" s="579"/>
      <c r="AI911" s="579"/>
      <c r="AJ911" s="579"/>
      <c r="AK911" s="579"/>
    </row>
    <row r="912" spans="1:37" s="478" customFormat="1" ht="93" customHeight="1">
      <c r="A912" s="578"/>
      <c r="B912" s="501"/>
      <c r="C912" s="578" t="s">
        <v>20</v>
      </c>
      <c r="D912" s="504" t="s">
        <v>944</v>
      </c>
      <c r="E912" s="502" t="s">
        <v>525</v>
      </c>
      <c r="F912" s="503"/>
      <c r="I912" s="355"/>
      <c r="J912" s="355"/>
      <c r="K912" s="479"/>
      <c r="L912" s="480"/>
      <c r="M912" s="361"/>
      <c r="O912" s="579"/>
      <c r="P912" s="579"/>
      <c r="Q912" s="579"/>
      <c r="R912" s="579"/>
      <c r="S912" s="579"/>
      <c r="T912" s="579"/>
      <c r="U912" s="579"/>
      <c r="V912" s="579"/>
      <c r="W912" s="579"/>
      <c r="X912" s="579"/>
      <c r="Y912" s="579"/>
      <c r="Z912" s="579"/>
      <c r="AA912" s="579"/>
      <c r="AB912" s="579"/>
      <c r="AC912" s="579"/>
      <c r="AD912" s="579"/>
      <c r="AE912" s="579"/>
      <c r="AF912" s="579"/>
      <c r="AG912" s="579"/>
      <c r="AH912" s="579"/>
      <c r="AI912" s="579"/>
      <c r="AJ912" s="579"/>
      <c r="AK912" s="579"/>
    </row>
    <row r="913" spans="1:37" s="478" customFormat="1" ht="15">
      <c r="A913" s="578"/>
      <c r="B913" s="501"/>
      <c r="C913" s="578" t="s">
        <v>22</v>
      </c>
      <c r="D913" s="504"/>
      <c r="E913" s="502"/>
      <c r="F913" s="503"/>
      <c r="I913" s="355"/>
      <c r="J913" s="355"/>
      <c r="K913" s="479"/>
      <c r="L913" s="480"/>
      <c r="M913" s="361"/>
      <c r="O913" s="579"/>
      <c r="P913" s="579"/>
      <c r="Q913" s="579"/>
      <c r="R913" s="579"/>
      <c r="S913" s="579"/>
      <c r="T913" s="579"/>
      <c r="U913" s="579"/>
      <c r="V913" s="579"/>
      <c r="W913" s="579"/>
      <c r="X913" s="579"/>
      <c r="Y913" s="579"/>
      <c r="Z913" s="579"/>
      <c r="AA913" s="579"/>
      <c r="AB913" s="579"/>
      <c r="AC913" s="579"/>
      <c r="AD913" s="579"/>
      <c r="AE913" s="579"/>
      <c r="AF913" s="579"/>
      <c r="AG913" s="579"/>
      <c r="AH913" s="579"/>
      <c r="AI913" s="579"/>
      <c r="AJ913" s="579"/>
      <c r="AK913" s="579"/>
    </row>
    <row r="914" spans="1:37" s="478" customFormat="1" ht="87.5">
      <c r="A914" s="578"/>
      <c r="B914" s="501"/>
      <c r="C914" s="578" t="s">
        <v>23</v>
      </c>
      <c r="D914" s="504" t="s">
        <v>2609</v>
      </c>
      <c r="E914" s="502" t="s">
        <v>525</v>
      </c>
      <c r="F914" s="503"/>
      <c r="I914" s="355"/>
      <c r="J914" s="355"/>
      <c r="K914" s="479"/>
      <c r="L914" s="480"/>
      <c r="M914" s="361"/>
      <c r="O914" s="579"/>
      <c r="P914" s="579"/>
      <c r="Q914" s="579"/>
      <c r="R914" s="579"/>
      <c r="S914" s="579"/>
      <c r="T914" s="579"/>
      <c r="U914" s="579"/>
      <c r="V914" s="579"/>
      <c r="W914" s="579"/>
      <c r="X914" s="579"/>
      <c r="Y914" s="579"/>
      <c r="Z914" s="579"/>
      <c r="AA914" s="579"/>
      <c r="AB914" s="579"/>
      <c r="AC914" s="579"/>
      <c r="AD914" s="579"/>
      <c r="AE914" s="579"/>
      <c r="AF914" s="579"/>
      <c r="AG914" s="579"/>
      <c r="AH914" s="579"/>
      <c r="AI914" s="579"/>
      <c r="AJ914" s="579"/>
      <c r="AK914" s="579"/>
    </row>
    <row r="915" spans="1:37" s="478" customFormat="1" ht="15">
      <c r="A915" s="578"/>
      <c r="B915" s="501"/>
      <c r="C915" s="578" t="s">
        <v>24</v>
      </c>
      <c r="D915" s="504"/>
      <c r="E915" s="502"/>
      <c r="F915" s="503"/>
      <c r="I915" s="355"/>
      <c r="J915" s="355"/>
      <c r="K915" s="479"/>
      <c r="L915" s="480"/>
      <c r="M915" s="361"/>
      <c r="O915" s="579"/>
      <c r="P915" s="579"/>
      <c r="Q915" s="579"/>
      <c r="R915" s="579"/>
      <c r="S915" s="579"/>
      <c r="T915" s="579"/>
      <c r="U915" s="579"/>
      <c r="V915" s="579"/>
      <c r="W915" s="579"/>
      <c r="X915" s="579"/>
      <c r="Y915" s="579"/>
      <c r="Z915" s="579"/>
      <c r="AA915" s="579"/>
      <c r="AB915" s="579"/>
      <c r="AC915" s="579"/>
      <c r="AD915" s="579"/>
      <c r="AE915" s="579"/>
      <c r="AF915" s="579"/>
      <c r="AG915" s="579"/>
      <c r="AH915" s="579"/>
      <c r="AI915" s="579"/>
      <c r="AJ915" s="579"/>
      <c r="AK915" s="579"/>
    </row>
    <row r="916" spans="1:37" s="478" customFormat="1" ht="15">
      <c r="A916" s="578"/>
      <c r="B916" s="501"/>
      <c r="C916" s="578" t="s">
        <v>25</v>
      </c>
      <c r="D916" s="504"/>
      <c r="E916" s="502"/>
      <c r="F916" s="503"/>
      <c r="I916" s="355"/>
      <c r="J916" s="355"/>
      <c r="K916" s="479"/>
      <c r="L916" s="480"/>
      <c r="M916" s="361"/>
      <c r="O916" s="579"/>
      <c r="P916" s="579"/>
      <c r="Q916" s="579"/>
      <c r="R916" s="579"/>
      <c r="S916" s="579"/>
      <c r="T916" s="579"/>
      <c r="U916" s="579"/>
      <c r="V916" s="579"/>
      <c r="W916" s="579"/>
      <c r="X916" s="579"/>
      <c r="Y916" s="579"/>
      <c r="Z916" s="579"/>
      <c r="AA916" s="579"/>
      <c r="AB916" s="579"/>
      <c r="AC916" s="579"/>
      <c r="AD916" s="579"/>
      <c r="AE916" s="579"/>
      <c r="AF916" s="579"/>
      <c r="AG916" s="579"/>
      <c r="AH916" s="579"/>
      <c r="AI916" s="579"/>
      <c r="AJ916" s="579"/>
      <c r="AK916" s="579"/>
    </row>
    <row r="917" spans="1:37" s="478" customFormat="1" ht="15">
      <c r="A917" s="580"/>
      <c r="B917" s="581"/>
      <c r="C917" s="580"/>
      <c r="D917" s="506"/>
      <c r="E917" s="507"/>
      <c r="F917" s="508"/>
      <c r="I917" s="355"/>
      <c r="J917" s="355"/>
      <c r="K917" s="479"/>
      <c r="L917" s="480"/>
      <c r="M917" s="361"/>
      <c r="O917" s="579"/>
      <c r="P917" s="579"/>
      <c r="Q917" s="579"/>
      <c r="R917" s="579"/>
      <c r="S917" s="579"/>
      <c r="T917" s="579"/>
      <c r="U917" s="579"/>
      <c r="V917" s="579"/>
      <c r="W917" s="579"/>
      <c r="X917" s="579"/>
      <c r="Y917" s="579"/>
      <c r="Z917" s="579"/>
      <c r="AA917" s="579"/>
      <c r="AB917" s="579"/>
      <c r="AC917" s="579"/>
      <c r="AD917" s="579"/>
      <c r="AE917" s="579"/>
      <c r="AF917" s="579"/>
      <c r="AG917" s="579"/>
      <c r="AH917" s="579"/>
      <c r="AI917" s="579"/>
      <c r="AJ917" s="579"/>
      <c r="AK917" s="579"/>
    </row>
    <row r="918" spans="1:37" s="478" customFormat="1" ht="137.5">
      <c r="A918" s="578" t="s">
        <v>945</v>
      </c>
      <c r="B918" s="501" t="s">
        <v>946</v>
      </c>
      <c r="C918" s="578"/>
      <c r="D918" s="501" t="s">
        <v>947</v>
      </c>
      <c r="E918" s="502"/>
      <c r="F918" s="503"/>
      <c r="I918" s="355"/>
      <c r="J918" s="355"/>
      <c r="K918" s="479"/>
      <c r="L918" s="480"/>
      <c r="M918" s="361"/>
      <c r="O918" s="579"/>
      <c r="P918" s="579"/>
      <c r="Q918" s="579"/>
      <c r="R918" s="579"/>
      <c r="S918" s="579"/>
      <c r="T918" s="579"/>
      <c r="U918" s="579"/>
      <c r="V918" s="579"/>
      <c r="W918" s="579"/>
      <c r="X918" s="579"/>
      <c r="Y918" s="579"/>
      <c r="Z918" s="579"/>
      <c r="AA918" s="579"/>
      <c r="AB918" s="579"/>
      <c r="AC918" s="579"/>
      <c r="AD918" s="579"/>
      <c r="AE918" s="579"/>
      <c r="AF918" s="579"/>
      <c r="AG918" s="579"/>
      <c r="AH918" s="579"/>
      <c r="AI918" s="579"/>
      <c r="AJ918" s="579"/>
      <c r="AK918" s="579"/>
    </row>
    <row r="919" spans="1:37" s="478" customFormat="1" ht="15">
      <c r="A919" s="578"/>
      <c r="B919" s="501"/>
      <c r="C919" s="578" t="s">
        <v>19</v>
      </c>
      <c r="D919" s="504"/>
      <c r="E919" s="502"/>
      <c r="F919" s="503"/>
      <c r="I919" s="355"/>
      <c r="J919" s="355"/>
      <c r="K919" s="479"/>
      <c r="L919" s="480"/>
      <c r="M919" s="361"/>
      <c r="O919" s="579"/>
      <c r="P919" s="579"/>
      <c r="Q919" s="579"/>
      <c r="R919" s="579"/>
      <c r="S919" s="579"/>
      <c r="T919" s="579"/>
      <c r="U919" s="579"/>
      <c r="V919" s="579"/>
      <c r="W919" s="579"/>
      <c r="X919" s="579"/>
      <c r="Y919" s="579"/>
      <c r="Z919" s="579"/>
      <c r="AA919" s="579"/>
      <c r="AB919" s="579"/>
      <c r="AC919" s="579"/>
      <c r="AD919" s="579"/>
      <c r="AE919" s="579"/>
      <c r="AF919" s="579"/>
      <c r="AG919" s="579"/>
      <c r="AH919" s="579"/>
      <c r="AI919" s="579"/>
      <c r="AJ919" s="579"/>
      <c r="AK919" s="579"/>
    </row>
    <row r="920" spans="1:37" s="478" customFormat="1" ht="33.75" customHeight="1">
      <c r="A920" s="578"/>
      <c r="B920" s="501"/>
      <c r="C920" s="578" t="s">
        <v>20</v>
      </c>
      <c r="D920" s="504" t="s">
        <v>2473</v>
      </c>
      <c r="E920" s="502" t="s">
        <v>525</v>
      </c>
      <c r="F920" s="503"/>
      <c r="I920" s="355"/>
      <c r="J920" s="355"/>
      <c r="K920" s="479"/>
      <c r="L920" s="480"/>
      <c r="M920" s="361"/>
      <c r="O920" s="579"/>
      <c r="P920" s="579"/>
      <c r="Q920" s="579"/>
      <c r="R920" s="579"/>
      <c r="S920" s="579"/>
      <c r="T920" s="579"/>
      <c r="U920" s="579"/>
      <c r="V920" s="579"/>
      <c r="W920" s="579"/>
      <c r="X920" s="579"/>
      <c r="Y920" s="579"/>
      <c r="Z920" s="579"/>
      <c r="AA920" s="579"/>
      <c r="AB920" s="579"/>
      <c r="AC920" s="579"/>
      <c r="AD920" s="579"/>
      <c r="AE920" s="579"/>
      <c r="AF920" s="579"/>
      <c r="AG920" s="579"/>
      <c r="AH920" s="579"/>
      <c r="AI920" s="579"/>
      <c r="AJ920" s="579"/>
      <c r="AK920" s="579"/>
    </row>
    <row r="921" spans="1:37" s="478" customFormat="1" ht="15">
      <c r="A921" s="578"/>
      <c r="B921" s="501"/>
      <c r="C921" s="578" t="s">
        <v>22</v>
      </c>
      <c r="D921" s="504"/>
      <c r="E921" s="502"/>
      <c r="F921" s="503"/>
      <c r="I921" s="355"/>
      <c r="J921" s="355"/>
      <c r="K921" s="479"/>
      <c r="L921" s="480"/>
      <c r="M921" s="361"/>
      <c r="O921" s="579"/>
      <c r="P921" s="579"/>
      <c r="Q921" s="579"/>
      <c r="R921" s="579"/>
      <c r="S921" s="579"/>
      <c r="T921" s="579"/>
      <c r="U921" s="579"/>
      <c r="V921" s="579"/>
      <c r="W921" s="579"/>
      <c r="X921" s="579"/>
      <c r="Y921" s="579"/>
      <c r="Z921" s="579"/>
      <c r="AA921" s="579"/>
      <c r="AB921" s="579"/>
      <c r="AC921" s="579"/>
      <c r="AD921" s="579"/>
      <c r="AE921" s="579"/>
      <c r="AF921" s="579"/>
      <c r="AG921" s="579"/>
      <c r="AH921" s="579"/>
      <c r="AI921" s="579"/>
      <c r="AJ921" s="579"/>
      <c r="AK921" s="579"/>
    </row>
    <row r="922" spans="1:37" s="478" customFormat="1" ht="25">
      <c r="A922" s="578"/>
      <c r="B922" s="501"/>
      <c r="C922" s="578" t="s">
        <v>23</v>
      </c>
      <c r="D922" s="504" t="s">
        <v>2610</v>
      </c>
      <c r="E922" s="502" t="s">
        <v>525</v>
      </c>
      <c r="F922" s="503"/>
      <c r="I922" s="355"/>
      <c r="J922" s="355"/>
      <c r="K922" s="479"/>
      <c r="L922" s="480"/>
      <c r="M922" s="361"/>
      <c r="O922" s="579"/>
      <c r="P922" s="579"/>
      <c r="Q922" s="579"/>
      <c r="R922" s="579"/>
      <c r="S922" s="579"/>
      <c r="T922" s="579"/>
      <c r="U922" s="579"/>
      <c r="V922" s="579"/>
      <c r="W922" s="579"/>
      <c r="X922" s="579"/>
      <c r="Y922" s="579"/>
      <c r="Z922" s="579"/>
      <c r="AA922" s="579"/>
      <c r="AB922" s="579"/>
      <c r="AC922" s="579"/>
      <c r="AD922" s="579"/>
      <c r="AE922" s="579"/>
      <c r="AF922" s="579"/>
      <c r="AG922" s="579"/>
      <c r="AH922" s="579"/>
      <c r="AI922" s="579"/>
      <c r="AJ922" s="579"/>
      <c r="AK922" s="579"/>
    </row>
    <row r="923" spans="1:37" s="478" customFormat="1" ht="15">
      <c r="A923" s="578"/>
      <c r="B923" s="501"/>
      <c r="C923" s="578" t="s">
        <v>24</v>
      </c>
      <c r="D923" s="504"/>
      <c r="E923" s="502"/>
      <c r="F923" s="503"/>
      <c r="I923" s="355"/>
      <c r="J923" s="355"/>
      <c r="K923" s="479"/>
      <c r="L923" s="480"/>
      <c r="M923" s="361"/>
      <c r="O923" s="579"/>
      <c r="P923" s="579"/>
      <c r="Q923" s="579"/>
      <c r="R923" s="579"/>
      <c r="S923" s="579"/>
      <c r="T923" s="579"/>
      <c r="U923" s="579"/>
      <c r="V923" s="579"/>
      <c r="W923" s="579"/>
      <c r="X923" s="579"/>
      <c r="Y923" s="579"/>
      <c r="Z923" s="579"/>
      <c r="AA923" s="579"/>
      <c r="AB923" s="579"/>
      <c r="AC923" s="579"/>
      <c r="AD923" s="579"/>
      <c r="AE923" s="579"/>
      <c r="AF923" s="579"/>
      <c r="AG923" s="579"/>
      <c r="AH923" s="579"/>
      <c r="AI923" s="579"/>
      <c r="AJ923" s="579"/>
      <c r="AK923" s="579"/>
    </row>
    <row r="924" spans="1:37" s="478" customFormat="1" ht="15">
      <c r="A924" s="578"/>
      <c r="B924" s="501"/>
      <c r="C924" s="578" t="s">
        <v>25</v>
      </c>
      <c r="D924" s="504"/>
      <c r="E924" s="502"/>
      <c r="F924" s="503"/>
      <c r="I924" s="355"/>
      <c r="J924" s="355"/>
      <c r="K924" s="479"/>
      <c r="L924" s="480"/>
      <c r="M924" s="361"/>
      <c r="O924" s="579"/>
      <c r="P924" s="579"/>
      <c r="Q924" s="579"/>
      <c r="R924" s="579"/>
      <c r="S924" s="579"/>
      <c r="T924" s="579"/>
      <c r="U924" s="579"/>
      <c r="V924" s="579"/>
      <c r="W924" s="579"/>
      <c r="X924" s="579"/>
      <c r="Y924" s="579"/>
      <c r="Z924" s="579"/>
      <c r="AA924" s="579"/>
      <c r="AB924" s="579"/>
      <c r="AC924" s="579"/>
      <c r="AD924" s="579"/>
      <c r="AE924" s="579"/>
      <c r="AF924" s="579"/>
      <c r="AG924" s="579"/>
      <c r="AH924" s="579"/>
      <c r="AI924" s="579"/>
      <c r="AJ924" s="579"/>
      <c r="AK924" s="579"/>
    </row>
    <row r="925" spans="1:37" s="478" customFormat="1" ht="15">
      <c r="A925" s="580"/>
      <c r="B925" s="581"/>
      <c r="C925" s="580"/>
      <c r="D925" s="506"/>
      <c r="E925" s="507"/>
      <c r="F925" s="508"/>
      <c r="I925" s="355"/>
      <c r="J925" s="355"/>
      <c r="K925" s="479"/>
      <c r="L925" s="480"/>
      <c r="M925" s="361"/>
      <c r="O925" s="579"/>
      <c r="P925" s="579"/>
      <c r="Q925" s="579"/>
      <c r="R925" s="579"/>
      <c r="S925" s="579"/>
      <c r="T925" s="579"/>
      <c r="U925" s="579"/>
      <c r="V925" s="579"/>
      <c r="W925" s="579"/>
      <c r="X925" s="579"/>
      <c r="Y925" s="579"/>
      <c r="Z925" s="579"/>
      <c r="AA925" s="579"/>
      <c r="AB925" s="579"/>
      <c r="AC925" s="579"/>
      <c r="AD925" s="579"/>
      <c r="AE925" s="579"/>
      <c r="AF925" s="579"/>
      <c r="AG925" s="579"/>
      <c r="AH925" s="579"/>
      <c r="AI925" s="579"/>
      <c r="AJ925" s="579"/>
      <c r="AK925" s="579"/>
    </row>
    <row r="926" spans="1:37" s="478" customFormat="1" ht="175">
      <c r="A926" s="578" t="s">
        <v>948</v>
      </c>
      <c r="B926" s="501" t="s">
        <v>949</v>
      </c>
      <c r="C926" s="578"/>
      <c r="D926" s="501" t="s">
        <v>950</v>
      </c>
      <c r="E926" s="502"/>
      <c r="F926" s="503"/>
      <c r="I926" s="355"/>
      <c r="J926" s="355"/>
      <c r="K926" s="479"/>
      <c r="L926" s="480"/>
      <c r="M926" s="361"/>
      <c r="O926" s="579"/>
      <c r="P926" s="579"/>
      <c r="Q926" s="579"/>
      <c r="R926" s="579"/>
      <c r="S926" s="579"/>
      <c r="T926" s="579"/>
      <c r="U926" s="579"/>
      <c r="V926" s="579"/>
      <c r="W926" s="579"/>
      <c r="X926" s="579"/>
      <c r="Y926" s="579"/>
      <c r="Z926" s="579"/>
      <c r="AA926" s="579"/>
      <c r="AB926" s="579"/>
      <c r="AC926" s="579"/>
      <c r="AD926" s="579"/>
      <c r="AE926" s="579"/>
      <c r="AF926" s="579"/>
      <c r="AG926" s="579"/>
      <c r="AH926" s="579"/>
      <c r="AI926" s="579"/>
      <c r="AJ926" s="579"/>
      <c r="AK926" s="579"/>
    </row>
    <row r="927" spans="1:37" s="478" customFormat="1" ht="15">
      <c r="A927" s="578"/>
      <c r="B927" s="501"/>
      <c r="C927" s="578" t="s">
        <v>19</v>
      </c>
      <c r="D927" s="504"/>
      <c r="E927" s="502"/>
      <c r="F927" s="503"/>
      <c r="I927" s="355"/>
      <c r="J927" s="355"/>
      <c r="K927" s="479"/>
      <c r="L927" s="480"/>
      <c r="M927" s="361"/>
      <c r="O927" s="579"/>
      <c r="P927" s="579"/>
      <c r="Q927" s="579"/>
      <c r="R927" s="579"/>
      <c r="S927" s="579"/>
      <c r="T927" s="579"/>
      <c r="U927" s="579"/>
      <c r="V927" s="579"/>
      <c r="W927" s="579"/>
      <c r="X927" s="579"/>
      <c r="Y927" s="579"/>
      <c r="Z927" s="579"/>
      <c r="AA927" s="579"/>
      <c r="AB927" s="579"/>
      <c r="AC927" s="579"/>
      <c r="AD927" s="579"/>
      <c r="AE927" s="579"/>
      <c r="AF927" s="579"/>
      <c r="AG927" s="579"/>
      <c r="AH927" s="579"/>
      <c r="AI927" s="579"/>
      <c r="AJ927" s="579"/>
      <c r="AK927" s="579"/>
    </row>
    <row r="928" spans="1:37" s="478" customFormat="1" ht="15">
      <c r="A928" s="578"/>
      <c r="B928" s="501"/>
      <c r="C928" s="578" t="s">
        <v>20</v>
      </c>
      <c r="D928" s="504" t="s">
        <v>951</v>
      </c>
      <c r="E928" s="502" t="s">
        <v>525</v>
      </c>
      <c r="F928" s="503"/>
      <c r="I928" s="355"/>
      <c r="J928" s="355"/>
      <c r="K928" s="479"/>
      <c r="L928" s="480"/>
      <c r="M928" s="361"/>
      <c r="O928" s="579"/>
      <c r="P928" s="579"/>
      <c r="Q928" s="579"/>
      <c r="R928" s="579"/>
      <c r="S928" s="579"/>
      <c r="T928" s="579"/>
      <c r="U928" s="579"/>
      <c r="V928" s="579"/>
      <c r="W928" s="579"/>
      <c r="X928" s="579"/>
      <c r="Y928" s="579"/>
      <c r="Z928" s="579"/>
      <c r="AA928" s="579"/>
      <c r="AB928" s="579"/>
      <c r="AC928" s="579"/>
      <c r="AD928" s="579"/>
      <c r="AE928" s="579"/>
      <c r="AF928" s="579"/>
      <c r="AG928" s="579"/>
      <c r="AH928" s="579"/>
      <c r="AI928" s="579"/>
      <c r="AJ928" s="579"/>
      <c r="AK928" s="579"/>
    </row>
    <row r="929" spans="1:37" s="478" customFormat="1" ht="15">
      <c r="A929" s="578"/>
      <c r="B929" s="501"/>
      <c r="C929" s="578" t="s">
        <v>22</v>
      </c>
      <c r="D929" s="504"/>
      <c r="E929" s="502"/>
      <c r="F929" s="503"/>
      <c r="I929" s="355"/>
      <c r="J929" s="355"/>
      <c r="K929" s="479"/>
      <c r="L929" s="480"/>
      <c r="M929" s="361"/>
      <c r="O929" s="579"/>
      <c r="P929" s="579"/>
      <c r="Q929" s="579"/>
      <c r="R929" s="579"/>
      <c r="S929" s="579"/>
      <c r="T929" s="579"/>
      <c r="U929" s="579"/>
      <c r="V929" s="579"/>
      <c r="W929" s="579"/>
      <c r="X929" s="579"/>
      <c r="Y929" s="579"/>
      <c r="Z929" s="579"/>
      <c r="AA929" s="579"/>
      <c r="AB929" s="579"/>
      <c r="AC929" s="579"/>
      <c r="AD929" s="579"/>
      <c r="AE929" s="579"/>
      <c r="AF929" s="579"/>
      <c r="AG929" s="579"/>
      <c r="AH929" s="579"/>
      <c r="AI929" s="579"/>
      <c r="AJ929" s="579"/>
      <c r="AK929" s="579"/>
    </row>
    <row r="930" spans="1:37" s="478" customFormat="1" ht="15">
      <c r="A930" s="578"/>
      <c r="B930" s="501"/>
      <c r="C930" s="578" t="s">
        <v>23</v>
      </c>
      <c r="D930" s="504" t="s">
        <v>951</v>
      </c>
      <c r="E930" s="502" t="s">
        <v>525</v>
      </c>
      <c r="F930" s="503"/>
      <c r="I930" s="355"/>
      <c r="J930" s="355"/>
      <c r="K930" s="479"/>
      <c r="L930" s="480"/>
      <c r="M930" s="361"/>
      <c r="O930" s="579"/>
      <c r="P930" s="579"/>
      <c r="Q930" s="579"/>
      <c r="R930" s="579"/>
      <c r="S930" s="579"/>
      <c r="T930" s="579"/>
      <c r="U930" s="579"/>
      <c r="V930" s="579"/>
      <c r="W930" s="579"/>
      <c r="X930" s="579"/>
      <c r="Y930" s="579"/>
      <c r="Z930" s="579"/>
      <c r="AA930" s="579"/>
      <c r="AB930" s="579"/>
      <c r="AC930" s="579"/>
      <c r="AD930" s="579"/>
      <c r="AE930" s="579"/>
      <c r="AF930" s="579"/>
      <c r="AG930" s="579"/>
      <c r="AH930" s="579"/>
      <c r="AI930" s="579"/>
      <c r="AJ930" s="579"/>
      <c r="AK930" s="579"/>
    </row>
    <row r="931" spans="1:37" s="478" customFormat="1" ht="15">
      <c r="A931" s="578"/>
      <c r="B931" s="501"/>
      <c r="C931" s="578" t="s">
        <v>24</v>
      </c>
      <c r="D931" s="504"/>
      <c r="E931" s="502"/>
      <c r="F931" s="503"/>
      <c r="I931" s="355"/>
      <c r="J931" s="355"/>
      <c r="K931" s="479"/>
      <c r="L931" s="480"/>
      <c r="M931" s="361"/>
      <c r="O931" s="579"/>
      <c r="P931" s="579"/>
      <c r="Q931" s="579"/>
      <c r="R931" s="579"/>
      <c r="S931" s="579"/>
      <c r="T931" s="579"/>
      <c r="U931" s="579"/>
      <c r="V931" s="579"/>
      <c r="W931" s="579"/>
      <c r="X931" s="579"/>
      <c r="Y931" s="579"/>
      <c r="Z931" s="579"/>
      <c r="AA931" s="579"/>
      <c r="AB931" s="579"/>
      <c r="AC931" s="579"/>
      <c r="AD931" s="579"/>
      <c r="AE931" s="579"/>
      <c r="AF931" s="579"/>
      <c r="AG931" s="579"/>
      <c r="AH931" s="579"/>
      <c r="AI931" s="579"/>
      <c r="AJ931" s="579"/>
      <c r="AK931" s="579"/>
    </row>
    <row r="932" spans="1:37" s="478" customFormat="1" ht="15">
      <c r="A932" s="578"/>
      <c r="B932" s="501"/>
      <c r="C932" s="578" t="s">
        <v>25</v>
      </c>
      <c r="D932" s="504"/>
      <c r="E932" s="502"/>
      <c r="F932" s="503"/>
      <c r="I932" s="355"/>
      <c r="J932" s="355"/>
      <c r="K932" s="479"/>
      <c r="L932" s="480"/>
      <c r="M932" s="361"/>
      <c r="O932" s="579"/>
      <c r="P932" s="579"/>
      <c r="Q932" s="579"/>
      <c r="R932" s="579"/>
      <c r="S932" s="579"/>
      <c r="T932" s="579"/>
      <c r="U932" s="579"/>
      <c r="V932" s="579"/>
      <c r="W932" s="579"/>
      <c r="X932" s="579"/>
      <c r="Y932" s="579"/>
      <c r="Z932" s="579"/>
      <c r="AA932" s="579"/>
      <c r="AB932" s="579"/>
      <c r="AC932" s="579"/>
      <c r="AD932" s="579"/>
      <c r="AE932" s="579"/>
      <c r="AF932" s="579"/>
      <c r="AG932" s="579"/>
      <c r="AH932" s="579"/>
      <c r="AI932" s="579"/>
      <c r="AJ932" s="579"/>
      <c r="AK932" s="579"/>
    </row>
    <row r="933" spans="1:37" s="478" customFormat="1" ht="15">
      <c r="A933" s="580"/>
      <c r="B933" s="581"/>
      <c r="C933" s="580"/>
      <c r="D933" s="506"/>
      <c r="E933" s="507"/>
      <c r="F933" s="508"/>
      <c r="I933" s="355"/>
      <c r="J933" s="355"/>
      <c r="K933" s="479"/>
      <c r="L933" s="480"/>
      <c r="M933" s="361"/>
      <c r="O933" s="579"/>
      <c r="P933" s="579"/>
      <c r="Q933" s="579"/>
      <c r="R933" s="579"/>
      <c r="S933" s="579"/>
      <c r="T933" s="579"/>
      <c r="U933" s="579"/>
      <c r="V933" s="579"/>
      <c r="W933" s="579"/>
      <c r="X933" s="579"/>
      <c r="Y933" s="579"/>
      <c r="Z933" s="579"/>
      <c r="AA933" s="579"/>
      <c r="AB933" s="579"/>
      <c r="AC933" s="579"/>
      <c r="AD933" s="579"/>
      <c r="AE933" s="579"/>
      <c r="AF933" s="579"/>
      <c r="AG933" s="579"/>
      <c r="AH933" s="579"/>
      <c r="AI933" s="579"/>
      <c r="AJ933" s="579"/>
      <c r="AK933" s="579"/>
    </row>
    <row r="934" spans="1:37" s="478" customFormat="1" ht="100">
      <c r="A934" s="578" t="s">
        <v>952</v>
      </c>
      <c r="B934" s="501" t="s">
        <v>953</v>
      </c>
      <c r="C934" s="578"/>
      <c r="D934" s="501" t="s">
        <v>954</v>
      </c>
      <c r="E934" s="502"/>
      <c r="F934" s="503"/>
      <c r="I934" s="355"/>
      <c r="J934" s="355"/>
      <c r="K934" s="479"/>
      <c r="L934" s="480"/>
      <c r="M934" s="361"/>
      <c r="O934" s="579"/>
      <c r="P934" s="579"/>
      <c r="Q934" s="579"/>
      <c r="R934" s="579"/>
      <c r="S934" s="579"/>
      <c r="T934" s="579"/>
      <c r="U934" s="579"/>
      <c r="V934" s="579"/>
      <c r="W934" s="579"/>
      <c r="X934" s="579"/>
      <c r="Y934" s="579"/>
      <c r="Z934" s="579"/>
      <c r="AA934" s="579"/>
      <c r="AB934" s="579"/>
      <c r="AC934" s="579"/>
      <c r="AD934" s="579"/>
      <c r="AE934" s="579"/>
      <c r="AF934" s="579"/>
      <c r="AG934" s="579"/>
      <c r="AH934" s="579"/>
      <c r="AI934" s="579"/>
      <c r="AJ934" s="579"/>
      <c r="AK934" s="579"/>
    </row>
    <row r="935" spans="1:37" s="478" customFormat="1" ht="15">
      <c r="A935" s="578"/>
      <c r="B935" s="501"/>
      <c r="C935" s="578" t="s">
        <v>19</v>
      </c>
      <c r="D935" s="504"/>
      <c r="E935" s="502"/>
      <c r="F935" s="503"/>
      <c r="I935" s="355"/>
      <c r="J935" s="355"/>
      <c r="K935" s="479"/>
      <c r="L935" s="480"/>
      <c r="M935" s="361"/>
      <c r="O935" s="579"/>
      <c r="P935" s="579"/>
      <c r="Q935" s="579"/>
      <c r="R935" s="579"/>
      <c r="S935" s="579"/>
      <c r="T935" s="579"/>
      <c r="U935" s="579"/>
      <c r="V935" s="579"/>
      <c r="W935" s="579"/>
      <c r="X935" s="579"/>
      <c r="Y935" s="579"/>
      <c r="Z935" s="579"/>
      <c r="AA935" s="579"/>
      <c r="AB935" s="579"/>
      <c r="AC935" s="579"/>
      <c r="AD935" s="579"/>
      <c r="AE935" s="579"/>
      <c r="AF935" s="579"/>
      <c r="AG935" s="579"/>
      <c r="AH935" s="579"/>
      <c r="AI935" s="579"/>
      <c r="AJ935" s="579"/>
      <c r="AK935" s="579"/>
    </row>
    <row r="936" spans="1:37" s="478" customFormat="1" ht="25">
      <c r="A936" s="578"/>
      <c r="B936" s="501"/>
      <c r="C936" s="578" t="s">
        <v>20</v>
      </c>
      <c r="D936" s="504" t="s">
        <v>955</v>
      </c>
      <c r="E936" s="502" t="s">
        <v>525</v>
      </c>
      <c r="F936" s="503"/>
      <c r="I936" s="355"/>
      <c r="J936" s="355"/>
      <c r="K936" s="479"/>
      <c r="L936" s="480"/>
      <c r="M936" s="361"/>
      <c r="O936" s="579"/>
      <c r="P936" s="579"/>
      <c r="Q936" s="579"/>
      <c r="R936" s="579"/>
      <c r="S936" s="579"/>
      <c r="T936" s="579"/>
      <c r="U936" s="579"/>
      <c r="V936" s="579"/>
      <c r="W936" s="579"/>
      <c r="X936" s="579"/>
      <c r="Y936" s="579"/>
      <c r="Z936" s="579"/>
      <c r="AA936" s="579"/>
      <c r="AB936" s="579"/>
      <c r="AC936" s="579"/>
      <c r="AD936" s="579"/>
      <c r="AE936" s="579"/>
      <c r="AF936" s="579"/>
      <c r="AG936" s="579"/>
      <c r="AH936" s="579"/>
      <c r="AI936" s="579"/>
      <c r="AJ936" s="579"/>
      <c r="AK936" s="579"/>
    </row>
    <row r="937" spans="1:37" s="478" customFormat="1" ht="15">
      <c r="A937" s="578"/>
      <c r="B937" s="501"/>
      <c r="C937" s="578" t="s">
        <v>22</v>
      </c>
      <c r="D937" s="504"/>
      <c r="E937" s="502"/>
      <c r="F937" s="503"/>
      <c r="I937" s="355"/>
      <c r="J937" s="355"/>
      <c r="K937" s="479"/>
      <c r="L937" s="480"/>
      <c r="M937" s="361"/>
      <c r="O937" s="579"/>
      <c r="P937" s="579"/>
      <c r="Q937" s="579"/>
      <c r="R937" s="579"/>
      <c r="S937" s="579"/>
      <c r="T937" s="579"/>
      <c r="U937" s="579"/>
      <c r="V937" s="579"/>
      <c r="W937" s="579"/>
      <c r="X937" s="579"/>
      <c r="Y937" s="579"/>
      <c r="Z937" s="579"/>
      <c r="AA937" s="579"/>
      <c r="AB937" s="579"/>
      <c r="AC937" s="579"/>
      <c r="AD937" s="579"/>
      <c r="AE937" s="579"/>
      <c r="AF937" s="579"/>
      <c r="AG937" s="579"/>
      <c r="AH937" s="579"/>
      <c r="AI937" s="579"/>
      <c r="AJ937" s="579"/>
      <c r="AK937" s="579"/>
    </row>
    <row r="938" spans="1:37" s="478" customFormat="1" ht="15">
      <c r="A938" s="578"/>
      <c r="B938" s="501"/>
      <c r="C938" s="578" t="s">
        <v>23</v>
      </c>
      <c r="D938" s="504" t="s">
        <v>2611</v>
      </c>
      <c r="E938" s="502" t="s">
        <v>525</v>
      </c>
      <c r="F938" s="503"/>
      <c r="I938" s="355"/>
      <c r="J938" s="355"/>
      <c r="K938" s="479"/>
      <c r="L938" s="480"/>
      <c r="M938" s="361"/>
      <c r="O938" s="579"/>
      <c r="P938" s="579"/>
      <c r="Q938" s="579"/>
      <c r="R938" s="579"/>
      <c r="S938" s="579"/>
      <c r="T938" s="579"/>
      <c r="U938" s="579"/>
      <c r="V938" s="579"/>
      <c r="W938" s="579"/>
      <c r="X938" s="579"/>
      <c r="Y938" s="579"/>
      <c r="Z938" s="579"/>
      <c r="AA938" s="579"/>
      <c r="AB938" s="579"/>
      <c r="AC938" s="579"/>
      <c r="AD938" s="579"/>
      <c r="AE938" s="579"/>
      <c r="AF938" s="579"/>
      <c r="AG938" s="579"/>
      <c r="AH938" s="579"/>
      <c r="AI938" s="579"/>
      <c r="AJ938" s="579"/>
      <c r="AK938" s="579"/>
    </row>
    <row r="939" spans="1:37" s="478" customFormat="1" ht="15">
      <c r="A939" s="578"/>
      <c r="B939" s="501"/>
      <c r="C939" s="578" t="s">
        <v>24</v>
      </c>
      <c r="D939" s="504"/>
      <c r="E939" s="502"/>
      <c r="F939" s="503"/>
      <c r="I939" s="355"/>
      <c r="J939" s="355"/>
      <c r="K939" s="479"/>
      <c r="L939" s="480"/>
      <c r="M939" s="361"/>
      <c r="O939" s="579"/>
      <c r="P939" s="579"/>
      <c r="Q939" s="579"/>
      <c r="R939" s="579"/>
      <c r="S939" s="579"/>
      <c r="T939" s="579"/>
      <c r="U939" s="579"/>
      <c r="V939" s="579"/>
      <c r="W939" s="579"/>
      <c r="X939" s="579"/>
      <c r="Y939" s="579"/>
      <c r="Z939" s="579"/>
      <c r="AA939" s="579"/>
      <c r="AB939" s="579"/>
      <c r="AC939" s="579"/>
      <c r="AD939" s="579"/>
      <c r="AE939" s="579"/>
      <c r="AF939" s="579"/>
      <c r="AG939" s="579"/>
      <c r="AH939" s="579"/>
      <c r="AI939" s="579"/>
      <c r="AJ939" s="579"/>
      <c r="AK939" s="579"/>
    </row>
    <row r="940" spans="1:37" s="478" customFormat="1" ht="15">
      <c r="A940" s="578"/>
      <c r="B940" s="501"/>
      <c r="C940" s="578" t="s">
        <v>25</v>
      </c>
      <c r="D940" s="504"/>
      <c r="E940" s="502"/>
      <c r="F940" s="503"/>
      <c r="I940" s="355"/>
      <c r="J940" s="355"/>
      <c r="K940" s="479"/>
      <c r="L940" s="480"/>
      <c r="M940" s="361"/>
      <c r="O940" s="579"/>
      <c r="P940" s="579"/>
      <c r="Q940" s="579"/>
      <c r="R940" s="579"/>
      <c r="S940" s="579"/>
      <c r="T940" s="579"/>
      <c r="U940" s="579"/>
      <c r="V940" s="579"/>
      <c r="W940" s="579"/>
      <c r="X940" s="579"/>
      <c r="Y940" s="579"/>
      <c r="Z940" s="579"/>
      <c r="AA940" s="579"/>
      <c r="AB940" s="579"/>
      <c r="AC940" s="579"/>
      <c r="AD940" s="579"/>
      <c r="AE940" s="579"/>
      <c r="AF940" s="579"/>
      <c r="AG940" s="579"/>
      <c r="AH940" s="579"/>
      <c r="AI940" s="579"/>
      <c r="AJ940" s="579"/>
      <c r="AK940" s="579"/>
    </row>
    <row r="941" spans="1:37" s="478" customFormat="1" ht="15">
      <c r="A941" s="580"/>
      <c r="B941" s="581"/>
      <c r="C941" s="580"/>
      <c r="D941" s="506"/>
      <c r="E941" s="507"/>
      <c r="F941" s="508"/>
      <c r="I941" s="355"/>
      <c r="J941" s="355"/>
      <c r="K941" s="479"/>
      <c r="L941" s="480"/>
      <c r="M941" s="361"/>
      <c r="O941" s="579"/>
      <c r="P941" s="579"/>
      <c r="Q941" s="579"/>
      <c r="R941" s="579"/>
      <c r="S941" s="579"/>
      <c r="T941" s="579"/>
      <c r="U941" s="579"/>
      <c r="V941" s="579"/>
      <c r="W941" s="579"/>
      <c r="X941" s="579"/>
      <c r="Y941" s="579"/>
      <c r="Z941" s="579"/>
      <c r="AA941" s="579"/>
      <c r="AB941" s="579"/>
      <c r="AC941" s="579"/>
      <c r="AD941" s="579"/>
      <c r="AE941" s="579"/>
      <c r="AF941" s="579"/>
      <c r="AG941" s="579"/>
      <c r="AH941" s="579"/>
      <c r="AI941" s="579"/>
      <c r="AJ941" s="579"/>
      <c r="AK941" s="579"/>
    </row>
    <row r="942" spans="1:37" s="478" customFormat="1" ht="100">
      <c r="A942" s="578" t="s">
        <v>956</v>
      </c>
      <c r="B942" s="501" t="s">
        <v>957</v>
      </c>
      <c r="C942" s="578"/>
      <c r="D942" s="501" t="s">
        <v>958</v>
      </c>
      <c r="E942" s="502"/>
      <c r="F942" s="503"/>
      <c r="I942" s="355"/>
      <c r="J942" s="355"/>
      <c r="K942" s="479"/>
      <c r="L942" s="480"/>
      <c r="M942" s="361"/>
      <c r="O942" s="579"/>
      <c r="P942" s="579"/>
      <c r="Q942" s="579"/>
      <c r="R942" s="579"/>
      <c r="S942" s="579"/>
      <c r="T942" s="579"/>
      <c r="U942" s="579"/>
      <c r="V942" s="579"/>
      <c r="W942" s="579"/>
      <c r="X942" s="579"/>
      <c r="Y942" s="579"/>
      <c r="Z942" s="579"/>
      <c r="AA942" s="579"/>
      <c r="AB942" s="579"/>
      <c r="AC942" s="579"/>
      <c r="AD942" s="579"/>
      <c r="AE942" s="579"/>
      <c r="AF942" s="579"/>
      <c r="AG942" s="579"/>
      <c r="AH942" s="579"/>
      <c r="AI942" s="579"/>
      <c r="AJ942" s="579"/>
      <c r="AK942" s="579"/>
    </row>
    <row r="943" spans="1:37" s="478" customFormat="1" ht="15">
      <c r="A943" s="578"/>
      <c r="B943" s="501"/>
      <c r="C943" s="578" t="s">
        <v>19</v>
      </c>
      <c r="D943" s="504"/>
      <c r="E943" s="502"/>
      <c r="F943" s="503"/>
      <c r="I943" s="355"/>
      <c r="J943" s="355"/>
      <c r="K943" s="479"/>
      <c r="L943" s="480"/>
      <c r="M943" s="361"/>
      <c r="O943" s="579"/>
      <c r="P943" s="579"/>
      <c r="Q943" s="579"/>
      <c r="R943" s="579"/>
      <c r="S943" s="579"/>
      <c r="T943" s="579"/>
      <c r="U943" s="579"/>
      <c r="V943" s="579"/>
      <c r="W943" s="579"/>
      <c r="X943" s="579"/>
      <c r="Y943" s="579"/>
      <c r="Z943" s="579"/>
      <c r="AA943" s="579"/>
      <c r="AB943" s="579"/>
      <c r="AC943" s="579"/>
      <c r="AD943" s="579"/>
      <c r="AE943" s="579"/>
      <c r="AF943" s="579"/>
      <c r="AG943" s="579"/>
      <c r="AH943" s="579"/>
      <c r="AI943" s="579"/>
      <c r="AJ943" s="579"/>
      <c r="AK943" s="579"/>
    </row>
    <row r="944" spans="1:37" s="478" customFormat="1" ht="25">
      <c r="A944" s="578"/>
      <c r="B944" s="501"/>
      <c r="C944" s="578" t="s">
        <v>20</v>
      </c>
      <c r="D944" s="504" t="s">
        <v>955</v>
      </c>
      <c r="E944" s="502" t="s">
        <v>525</v>
      </c>
      <c r="F944" s="503"/>
      <c r="I944" s="355"/>
      <c r="J944" s="355"/>
      <c r="K944" s="479"/>
      <c r="L944" s="480"/>
      <c r="M944" s="361"/>
      <c r="O944" s="579"/>
      <c r="P944" s="579"/>
      <c r="Q944" s="579"/>
      <c r="R944" s="579"/>
      <c r="S944" s="579"/>
      <c r="T944" s="579"/>
      <c r="U944" s="579"/>
      <c r="V944" s="579"/>
      <c r="W944" s="579"/>
      <c r="X944" s="579"/>
      <c r="Y944" s="579"/>
      <c r="Z944" s="579"/>
      <c r="AA944" s="579"/>
      <c r="AB944" s="579"/>
      <c r="AC944" s="579"/>
      <c r="AD944" s="579"/>
      <c r="AE944" s="579"/>
      <c r="AF944" s="579"/>
      <c r="AG944" s="579"/>
      <c r="AH944" s="579"/>
      <c r="AI944" s="579"/>
      <c r="AJ944" s="579"/>
      <c r="AK944" s="579"/>
    </row>
    <row r="945" spans="1:37" s="478" customFormat="1" ht="15">
      <c r="A945" s="578"/>
      <c r="B945" s="501"/>
      <c r="C945" s="578" t="s">
        <v>22</v>
      </c>
      <c r="D945" s="504"/>
      <c r="E945" s="502"/>
      <c r="F945" s="503"/>
      <c r="I945" s="355"/>
      <c r="J945" s="355"/>
      <c r="K945" s="479"/>
      <c r="L945" s="480"/>
      <c r="M945" s="361"/>
      <c r="O945" s="579"/>
      <c r="P945" s="579"/>
      <c r="Q945" s="579"/>
      <c r="R945" s="579"/>
      <c r="S945" s="579"/>
      <c r="T945" s="579"/>
      <c r="U945" s="579"/>
      <c r="V945" s="579"/>
      <c r="W945" s="579"/>
      <c r="X945" s="579"/>
      <c r="Y945" s="579"/>
      <c r="Z945" s="579"/>
      <c r="AA945" s="579"/>
      <c r="AB945" s="579"/>
      <c r="AC945" s="579"/>
      <c r="AD945" s="579"/>
      <c r="AE945" s="579"/>
      <c r="AF945" s="579"/>
      <c r="AG945" s="579"/>
      <c r="AH945" s="579"/>
      <c r="AI945" s="579"/>
      <c r="AJ945" s="579"/>
      <c r="AK945" s="579"/>
    </row>
    <row r="946" spans="1:37" s="478" customFormat="1" ht="15">
      <c r="A946" s="578"/>
      <c r="B946" s="501"/>
      <c r="C946" s="578" t="s">
        <v>23</v>
      </c>
      <c r="D946" s="504" t="s">
        <v>2611</v>
      </c>
      <c r="E946" s="502" t="s">
        <v>525</v>
      </c>
      <c r="F946" s="503"/>
      <c r="I946" s="355"/>
      <c r="J946" s="355"/>
      <c r="K946" s="479"/>
      <c r="L946" s="480"/>
      <c r="M946" s="361"/>
      <c r="O946" s="579"/>
      <c r="P946" s="579"/>
      <c r="Q946" s="579"/>
      <c r="R946" s="579"/>
      <c r="S946" s="579"/>
      <c r="T946" s="579"/>
      <c r="U946" s="579"/>
      <c r="V946" s="579"/>
      <c r="W946" s="579"/>
      <c r="X946" s="579"/>
      <c r="Y946" s="579"/>
      <c r="Z946" s="579"/>
      <c r="AA946" s="579"/>
      <c r="AB946" s="579"/>
      <c r="AC946" s="579"/>
      <c r="AD946" s="579"/>
      <c r="AE946" s="579"/>
      <c r="AF946" s="579"/>
      <c r="AG946" s="579"/>
      <c r="AH946" s="579"/>
      <c r="AI946" s="579"/>
      <c r="AJ946" s="579"/>
      <c r="AK946" s="579"/>
    </row>
    <row r="947" spans="1:37" s="478" customFormat="1" ht="15">
      <c r="A947" s="578"/>
      <c r="B947" s="501"/>
      <c r="C947" s="578" t="s">
        <v>24</v>
      </c>
      <c r="D947" s="504"/>
      <c r="E947" s="502"/>
      <c r="F947" s="503"/>
      <c r="I947" s="355"/>
      <c r="J947" s="355"/>
      <c r="K947" s="479"/>
      <c r="L947" s="480"/>
      <c r="M947" s="361"/>
      <c r="O947" s="579"/>
      <c r="P947" s="579"/>
      <c r="Q947" s="579"/>
      <c r="R947" s="579"/>
      <c r="S947" s="579"/>
      <c r="T947" s="579"/>
      <c r="U947" s="579"/>
      <c r="V947" s="579"/>
      <c r="W947" s="579"/>
      <c r="X947" s="579"/>
      <c r="Y947" s="579"/>
      <c r="Z947" s="579"/>
      <c r="AA947" s="579"/>
      <c r="AB947" s="579"/>
      <c r="AC947" s="579"/>
      <c r="AD947" s="579"/>
      <c r="AE947" s="579"/>
      <c r="AF947" s="579"/>
      <c r="AG947" s="579"/>
      <c r="AH947" s="579"/>
      <c r="AI947" s="579"/>
      <c r="AJ947" s="579"/>
      <c r="AK947" s="579"/>
    </row>
    <row r="948" spans="1:37" s="478" customFormat="1" ht="15">
      <c r="A948" s="578"/>
      <c r="B948" s="501"/>
      <c r="C948" s="578" t="s">
        <v>25</v>
      </c>
      <c r="D948" s="504"/>
      <c r="E948" s="502"/>
      <c r="F948" s="503"/>
      <c r="I948" s="355"/>
      <c r="J948" s="355"/>
      <c r="K948" s="479"/>
      <c r="L948" s="480"/>
      <c r="M948" s="361"/>
      <c r="O948" s="579"/>
      <c r="P948" s="579"/>
      <c r="Q948" s="579"/>
      <c r="R948" s="579"/>
      <c r="S948" s="579"/>
      <c r="T948" s="579"/>
      <c r="U948" s="579"/>
      <c r="V948" s="579"/>
      <c r="W948" s="579"/>
      <c r="X948" s="579"/>
      <c r="Y948" s="579"/>
      <c r="Z948" s="579"/>
      <c r="AA948" s="579"/>
      <c r="AB948" s="579"/>
      <c r="AC948" s="579"/>
      <c r="AD948" s="579"/>
      <c r="AE948" s="579"/>
      <c r="AF948" s="579"/>
      <c r="AG948" s="579"/>
      <c r="AH948" s="579"/>
      <c r="AI948" s="579"/>
      <c r="AJ948" s="579"/>
      <c r="AK948" s="579"/>
    </row>
    <row r="949" spans="1:37" s="478" customFormat="1" ht="15">
      <c r="A949" s="580"/>
      <c r="B949" s="581"/>
      <c r="C949" s="580"/>
      <c r="D949" s="506"/>
      <c r="E949" s="507"/>
      <c r="F949" s="508"/>
      <c r="I949" s="355"/>
      <c r="J949" s="355"/>
      <c r="K949" s="479"/>
      <c r="L949" s="480"/>
      <c r="M949" s="361"/>
      <c r="O949" s="579"/>
      <c r="P949" s="579"/>
      <c r="Q949" s="579"/>
      <c r="R949" s="579"/>
      <c r="S949" s="579"/>
      <c r="T949" s="579"/>
      <c r="U949" s="579"/>
      <c r="V949" s="579"/>
      <c r="W949" s="579"/>
      <c r="X949" s="579"/>
      <c r="Y949" s="579"/>
      <c r="Z949" s="579"/>
      <c r="AA949" s="579"/>
      <c r="AB949" s="579"/>
      <c r="AC949" s="579"/>
      <c r="AD949" s="579"/>
      <c r="AE949" s="579"/>
      <c r="AF949" s="579"/>
      <c r="AG949" s="579"/>
      <c r="AH949" s="579"/>
      <c r="AI949" s="579"/>
      <c r="AJ949" s="579"/>
      <c r="AK949" s="579"/>
    </row>
    <row r="950" spans="1:37" s="478" customFormat="1" ht="125">
      <c r="A950" s="578" t="s">
        <v>959</v>
      </c>
      <c r="B950" s="501" t="s">
        <v>960</v>
      </c>
      <c r="C950" s="578"/>
      <c r="D950" s="501" t="s">
        <v>961</v>
      </c>
      <c r="E950" s="502"/>
      <c r="F950" s="503"/>
      <c r="I950" s="355"/>
      <c r="J950" s="355"/>
      <c r="K950" s="479"/>
      <c r="L950" s="480"/>
      <c r="M950" s="361"/>
      <c r="O950" s="579"/>
      <c r="P950" s="579"/>
      <c r="Q950" s="579"/>
      <c r="R950" s="579"/>
      <c r="S950" s="579"/>
      <c r="T950" s="579"/>
      <c r="U950" s="579"/>
      <c r="V950" s="579"/>
      <c r="W950" s="579"/>
      <c r="X950" s="579"/>
      <c r="Y950" s="579"/>
      <c r="Z950" s="579"/>
      <c r="AA950" s="579"/>
      <c r="AB950" s="579"/>
      <c r="AC950" s="579"/>
      <c r="AD950" s="579"/>
      <c r="AE950" s="579"/>
      <c r="AF950" s="579"/>
      <c r="AG950" s="579"/>
      <c r="AH950" s="579"/>
      <c r="AI950" s="579"/>
      <c r="AJ950" s="579"/>
      <c r="AK950" s="579"/>
    </row>
    <row r="951" spans="1:37" s="478" customFormat="1" ht="15">
      <c r="A951" s="578"/>
      <c r="B951" s="501"/>
      <c r="C951" s="578" t="s">
        <v>19</v>
      </c>
      <c r="D951" s="504"/>
      <c r="E951" s="502"/>
      <c r="F951" s="503"/>
      <c r="I951" s="355"/>
      <c r="J951" s="355"/>
      <c r="K951" s="479"/>
      <c r="L951" s="480"/>
      <c r="M951" s="361"/>
      <c r="O951" s="579"/>
      <c r="P951" s="579"/>
      <c r="Q951" s="579"/>
      <c r="R951" s="579"/>
      <c r="S951" s="579"/>
      <c r="T951" s="579"/>
      <c r="U951" s="579"/>
      <c r="V951" s="579"/>
      <c r="W951" s="579"/>
      <c r="X951" s="579"/>
      <c r="Y951" s="579"/>
      <c r="Z951" s="579"/>
      <c r="AA951" s="579"/>
      <c r="AB951" s="579"/>
      <c r="AC951" s="579"/>
      <c r="AD951" s="579"/>
      <c r="AE951" s="579"/>
      <c r="AF951" s="579"/>
      <c r="AG951" s="579"/>
      <c r="AH951" s="579"/>
      <c r="AI951" s="579"/>
      <c r="AJ951" s="579"/>
      <c r="AK951" s="579"/>
    </row>
    <row r="952" spans="1:37" s="478" customFormat="1" ht="29.25" customHeight="1">
      <c r="A952" s="578"/>
      <c r="B952" s="501"/>
      <c r="C952" s="578" t="s">
        <v>20</v>
      </c>
      <c r="D952" s="504" t="s">
        <v>955</v>
      </c>
      <c r="E952" s="502" t="s">
        <v>525</v>
      </c>
      <c r="F952" s="503"/>
      <c r="I952" s="355"/>
      <c r="J952" s="355"/>
      <c r="K952" s="479"/>
      <c r="L952" s="480"/>
      <c r="M952" s="361"/>
      <c r="O952" s="579"/>
      <c r="P952" s="579"/>
      <c r="Q952" s="579"/>
      <c r="R952" s="579"/>
      <c r="S952" s="579"/>
      <c r="T952" s="579"/>
      <c r="U952" s="579"/>
      <c r="V952" s="579"/>
      <c r="W952" s="579"/>
      <c r="X952" s="579"/>
      <c r="Y952" s="579"/>
      <c r="Z952" s="579"/>
      <c r="AA952" s="579"/>
      <c r="AB952" s="579"/>
      <c r="AC952" s="579"/>
      <c r="AD952" s="579"/>
      <c r="AE952" s="579"/>
      <c r="AF952" s="579"/>
      <c r="AG952" s="579"/>
      <c r="AH952" s="579"/>
      <c r="AI952" s="579"/>
      <c r="AJ952" s="579"/>
      <c r="AK952" s="579"/>
    </row>
    <row r="953" spans="1:37" s="478" customFormat="1" ht="15">
      <c r="A953" s="578"/>
      <c r="B953" s="501"/>
      <c r="C953" s="578" t="s">
        <v>22</v>
      </c>
      <c r="D953" s="504"/>
      <c r="E953" s="502"/>
      <c r="F953" s="503"/>
      <c r="I953" s="355"/>
      <c r="J953" s="355"/>
      <c r="K953" s="479"/>
      <c r="L953" s="480"/>
      <c r="M953" s="361"/>
      <c r="O953" s="579"/>
      <c r="P953" s="579"/>
      <c r="Q953" s="579"/>
      <c r="R953" s="579"/>
      <c r="S953" s="579"/>
      <c r="T953" s="579"/>
      <c r="U953" s="579"/>
      <c r="V953" s="579"/>
      <c r="W953" s="579"/>
      <c r="X953" s="579"/>
      <c r="Y953" s="579"/>
      <c r="Z953" s="579"/>
      <c r="AA953" s="579"/>
      <c r="AB953" s="579"/>
      <c r="AC953" s="579"/>
      <c r="AD953" s="579"/>
      <c r="AE953" s="579"/>
      <c r="AF953" s="579"/>
      <c r="AG953" s="579"/>
      <c r="AH953" s="579"/>
      <c r="AI953" s="579"/>
      <c r="AJ953" s="579"/>
      <c r="AK953" s="579"/>
    </row>
    <row r="954" spans="1:37" s="478" customFormat="1" ht="15">
      <c r="A954" s="578"/>
      <c r="B954" s="501"/>
      <c r="C954" s="578" t="s">
        <v>23</v>
      </c>
      <c r="D954" s="504" t="s">
        <v>2611</v>
      </c>
      <c r="E954" s="502" t="s">
        <v>525</v>
      </c>
      <c r="F954" s="503"/>
      <c r="I954" s="355"/>
      <c r="J954" s="355"/>
      <c r="K954" s="479"/>
      <c r="L954" s="480"/>
      <c r="M954" s="361"/>
      <c r="O954" s="579"/>
      <c r="P954" s="579"/>
      <c r="Q954" s="579"/>
      <c r="R954" s="579"/>
      <c r="S954" s="579"/>
      <c r="T954" s="579"/>
      <c r="U954" s="579"/>
      <c r="V954" s="579"/>
      <c r="W954" s="579"/>
      <c r="X954" s="579"/>
      <c r="Y954" s="579"/>
      <c r="Z954" s="579"/>
      <c r="AA954" s="579"/>
      <c r="AB954" s="579"/>
      <c r="AC954" s="579"/>
      <c r="AD954" s="579"/>
      <c r="AE954" s="579"/>
      <c r="AF954" s="579"/>
      <c r="AG954" s="579"/>
      <c r="AH954" s="579"/>
      <c r="AI954" s="579"/>
      <c r="AJ954" s="579"/>
      <c r="AK954" s="579"/>
    </row>
    <row r="955" spans="1:37" s="478" customFormat="1" ht="15">
      <c r="A955" s="578"/>
      <c r="B955" s="501"/>
      <c r="C955" s="578" t="s">
        <v>24</v>
      </c>
      <c r="D955" s="504"/>
      <c r="E955" s="502"/>
      <c r="F955" s="503"/>
      <c r="I955" s="355"/>
      <c r="J955" s="355"/>
      <c r="K955" s="479"/>
      <c r="L955" s="480"/>
      <c r="M955" s="361"/>
      <c r="O955" s="579"/>
      <c r="P955" s="579"/>
      <c r="Q955" s="579"/>
      <c r="R955" s="579"/>
      <c r="S955" s="579"/>
      <c r="T955" s="579"/>
      <c r="U955" s="579"/>
      <c r="V955" s="579"/>
      <c r="W955" s="579"/>
      <c r="X955" s="579"/>
      <c r="Y955" s="579"/>
      <c r="Z955" s="579"/>
      <c r="AA955" s="579"/>
      <c r="AB955" s="579"/>
      <c r="AC955" s="579"/>
      <c r="AD955" s="579"/>
      <c r="AE955" s="579"/>
      <c r="AF955" s="579"/>
      <c r="AG955" s="579"/>
      <c r="AH955" s="579"/>
      <c r="AI955" s="579"/>
      <c r="AJ955" s="579"/>
      <c r="AK955" s="579"/>
    </row>
    <row r="956" spans="1:37" s="478" customFormat="1" ht="15">
      <c r="A956" s="578"/>
      <c r="B956" s="501"/>
      <c r="C956" s="578" t="s">
        <v>25</v>
      </c>
      <c r="D956" s="504"/>
      <c r="E956" s="502"/>
      <c r="F956" s="503"/>
      <c r="I956" s="355"/>
      <c r="J956" s="355"/>
      <c r="K956" s="479"/>
      <c r="L956" s="480"/>
      <c r="M956" s="361"/>
      <c r="O956" s="579"/>
      <c r="P956" s="579"/>
      <c r="Q956" s="579"/>
      <c r="R956" s="579"/>
      <c r="S956" s="579"/>
      <c r="T956" s="579"/>
      <c r="U956" s="579"/>
      <c r="V956" s="579"/>
      <c r="W956" s="579"/>
      <c r="X956" s="579"/>
      <c r="Y956" s="579"/>
      <c r="Z956" s="579"/>
      <c r="AA956" s="579"/>
      <c r="AB956" s="579"/>
      <c r="AC956" s="579"/>
      <c r="AD956" s="579"/>
      <c r="AE956" s="579"/>
      <c r="AF956" s="579"/>
      <c r="AG956" s="579"/>
      <c r="AH956" s="579"/>
      <c r="AI956" s="579"/>
      <c r="AJ956" s="579"/>
      <c r="AK956" s="579"/>
    </row>
    <row r="957" spans="1:37" s="478" customFormat="1" ht="15">
      <c r="A957" s="580"/>
      <c r="B957" s="581"/>
      <c r="C957" s="580"/>
      <c r="D957" s="506"/>
      <c r="E957" s="507"/>
      <c r="F957" s="508"/>
      <c r="I957" s="355"/>
      <c r="J957" s="355"/>
      <c r="K957" s="479"/>
      <c r="L957" s="480"/>
      <c r="M957" s="361"/>
      <c r="O957" s="579"/>
      <c r="P957" s="579"/>
      <c r="Q957" s="579"/>
      <c r="R957" s="579"/>
      <c r="S957" s="579"/>
      <c r="T957" s="579"/>
      <c r="U957" s="579"/>
      <c r="V957" s="579"/>
      <c r="W957" s="579"/>
      <c r="X957" s="579"/>
      <c r="Y957" s="579"/>
      <c r="Z957" s="579"/>
      <c r="AA957" s="579"/>
      <c r="AB957" s="579"/>
      <c r="AC957" s="579"/>
      <c r="AD957" s="579"/>
      <c r="AE957" s="579"/>
      <c r="AF957" s="579"/>
      <c r="AG957" s="579"/>
      <c r="AH957" s="579"/>
      <c r="AI957" s="579"/>
      <c r="AJ957" s="579"/>
      <c r="AK957" s="579"/>
    </row>
    <row r="958" spans="1:37" s="478" customFormat="1" ht="100">
      <c r="A958" s="578" t="s">
        <v>962</v>
      </c>
      <c r="B958" s="501" t="s">
        <v>963</v>
      </c>
      <c r="C958" s="578"/>
      <c r="D958" s="501" t="s">
        <v>964</v>
      </c>
      <c r="E958" s="502"/>
      <c r="F958" s="503"/>
      <c r="I958" s="355"/>
      <c r="J958" s="355"/>
      <c r="K958" s="479"/>
      <c r="L958" s="480"/>
      <c r="M958" s="361"/>
      <c r="O958" s="579"/>
      <c r="P958" s="579"/>
      <c r="Q958" s="579"/>
      <c r="R958" s="579"/>
      <c r="S958" s="579"/>
      <c r="T958" s="579"/>
      <c r="U958" s="579"/>
      <c r="V958" s="579"/>
      <c r="W958" s="579"/>
      <c r="X958" s="579"/>
      <c r="Y958" s="579"/>
      <c r="Z958" s="579"/>
      <c r="AA958" s="579"/>
      <c r="AB958" s="579"/>
      <c r="AC958" s="579"/>
      <c r="AD958" s="579"/>
      <c r="AE958" s="579"/>
      <c r="AF958" s="579"/>
      <c r="AG958" s="579"/>
      <c r="AH958" s="579"/>
      <c r="AI958" s="579"/>
      <c r="AJ958" s="579"/>
      <c r="AK958" s="579"/>
    </row>
    <row r="959" spans="1:37" s="478" customFormat="1" ht="15">
      <c r="A959" s="578"/>
      <c r="B959" s="501"/>
      <c r="C959" s="578" t="s">
        <v>19</v>
      </c>
      <c r="D959" s="504"/>
      <c r="E959" s="502"/>
      <c r="F959" s="503"/>
      <c r="I959" s="355"/>
      <c r="J959" s="355"/>
      <c r="K959" s="479"/>
      <c r="L959" s="480"/>
      <c r="M959" s="361"/>
      <c r="O959" s="579"/>
      <c r="P959" s="579"/>
      <c r="Q959" s="579"/>
      <c r="R959" s="579"/>
      <c r="S959" s="579"/>
      <c r="T959" s="579"/>
      <c r="U959" s="579"/>
      <c r="V959" s="579"/>
      <c r="W959" s="579"/>
      <c r="X959" s="579"/>
      <c r="Y959" s="579"/>
      <c r="Z959" s="579"/>
      <c r="AA959" s="579"/>
      <c r="AB959" s="579"/>
      <c r="AC959" s="579"/>
      <c r="AD959" s="579"/>
      <c r="AE959" s="579"/>
      <c r="AF959" s="579"/>
      <c r="AG959" s="579"/>
      <c r="AH959" s="579"/>
      <c r="AI959" s="579"/>
      <c r="AJ959" s="579"/>
      <c r="AK959" s="579"/>
    </row>
    <row r="960" spans="1:37" s="478" customFormat="1" ht="15">
      <c r="A960" s="578"/>
      <c r="B960" s="501"/>
      <c r="C960" s="578" t="s">
        <v>20</v>
      </c>
      <c r="D960" s="504" t="s">
        <v>965</v>
      </c>
      <c r="E960" s="502" t="s">
        <v>525</v>
      </c>
      <c r="F960" s="503"/>
      <c r="I960" s="355"/>
      <c r="J960" s="355"/>
      <c r="K960" s="479"/>
      <c r="L960" s="480"/>
      <c r="M960" s="361"/>
      <c r="O960" s="579"/>
      <c r="P960" s="579"/>
      <c r="Q960" s="579"/>
      <c r="R960" s="579"/>
      <c r="S960" s="579"/>
      <c r="T960" s="579"/>
      <c r="U960" s="579"/>
      <c r="V960" s="579"/>
      <c r="W960" s="579"/>
      <c r="X960" s="579"/>
      <c r="Y960" s="579"/>
      <c r="Z960" s="579"/>
      <c r="AA960" s="579"/>
      <c r="AB960" s="579"/>
      <c r="AC960" s="579"/>
      <c r="AD960" s="579"/>
      <c r="AE960" s="579"/>
      <c r="AF960" s="579"/>
      <c r="AG960" s="579"/>
      <c r="AH960" s="579"/>
      <c r="AI960" s="579"/>
      <c r="AJ960" s="579"/>
      <c r="AK960" s="579"/>
    </row>
    <row r="961" spans="1:37" s="478" customFormat="1" ht="15">
      <c r="A961" s="578"/>
      <c r="B961" s="501"/>
      <c r="C961" s="578" t="s">
        <v>22</v>
      </c>
      <c r="D961" s="504"/>
      <c r="E961" s="502"/>
      <c r="F961" s="503"/>
      <c r="I961" s="355"/>
      <c r="J961" s="355"/>
      <c r="K961" s="479"/>
      <c r="L961" s="480"/>
      <c r="M961" s="361"/>
      <c r="O961" s="579"/>
      <c r="P961" s="579"/>
      <c r="Q961" s="579"/>
      <c r="R961" s="579"/>
      <c r="S961" s="579"/>
      <c r="T961" s="579"/>
      <c r="U961" s="579"/>
      <c r="V961" s="579"/>
      <c r="W961" s="579"/>
      <c r="X961" s="579"/>
      <c r="Y961" s="579"/>
      <c r="Z961" s="579"/>
      <c r="AA961" s="579"/>
      <c r="AB961" s="579"/>
      <c r="AC961" s="579"/>
      <c r="AD961" s="579"/>
      <c r="AE961" s="579"/>
      <c r="AF961" s="579"/>
      <c r="AG961" s="579"/>
      <c r="AH961" s="579"/>
      <c r="AI961" s="579"/>
      <c r="AJ961" s="579"/>
      <c r="AK961" s="579"/>
    </row>
    <row r="962" spans="1:37" s="478" customFormat="1" ht="15">
      <c r="A962" s="578"/>
      <c r="B962" s="501"/>
      <c r="C962" s="578" t="s">
        <v>23</v>
      </c>
      <c r="D962" s="504" t="s">
        <v>2611</v>
      </c>
      <c r="E962" s="502" t="s">
        <v>525</v>
      </c>
      <c r="F962" s="503"/>
      <c r="I962" s="355"/>
      <c r="J962" s="355"/>
      <c r="K962" s="479"/>
      <c r="L962" s="480"/>
      <c r="M962" s="361"/>
      <c r="O962" s="579"/>
      <c r="P962" s="579"/>
      <c r="Q962" s="579"/>
      <c r="R962" s="579"/>
      <c r="S962" s="579"/>
      <c r="T962" s="579"/>
      <c r="U962" s="579"/>
      <c r="V962" s="579"/>
      <c r="W962" s="579"/>
      <c r="X962" s="579"/>
      <c r="Y962" s="579"/>
      <c r="Z962" s="579"/>
      <c r="AA962" s="579"/>
      <c r="AB962" s="579"/>
      <c r="AC962" s="579"/>
      <c r="AD962" s="579"/>
      <c r="AE962" s="579"/>
      <c r="AF962" s="579"/>
      <c r="AG962" s="579"/>
      <c r="AH962" s="579"/>
      <c r="AI962" s="579"/>
      <c r="AJ962" s="579"/>
      <c r="AK962" s="579"/>
    </row>
    <row r="963" spans="1:37" s="478" customFormat="1" ht="15">
      <c r="A963" s="578"/>
      <c r="B963" s="501"/>
      <c r="C963" s="578" t="s">
        <v>24</v>
      </c>
      <c r="D963" s="504"/>
      <c r="E963" s="502"/>
      <c r="F963" s="503"/>
      <c r="I963" s="355"/>
      <c r="J963" s="355"/>
      <c r="K963" s="479"/>
      <c r="L963" s="480"/>
      <c r="M963" s="361"/>
      <c r="O963" s="579"/>
      <c r="P963" s="579"/>
      <c r="Q963" s="579"/>
      <c r="R963" s="579"/>
      <c r="S963" s="579"/>
      <c r="T963" s="579"/>
      <c r="U963" s="579"/>
      <c r="V963" s="579"/>
      <c r="W963" s="579"/>
      <c r="X963" s="579"/>
      <c r="Y963" s="579"/>
      <c r="Z963" s="579"/>
      <c r="AA963" s="579"/>
      <c r="AB963" s="579"/>
      <c r="AC963" s="579"/>
      <c r="AD963" s="579"/>
      <c r="AE963" s="579"/>
      <c r="AF963" s="579"/>
      <c r="AG963" s="579"/>
      <c r="AH963" s="579"/>
      <c r="AI963" s="579"/>
      <c r="AJ963" s="579"/>
      <c r="AK963" s="579"/>
    </row>
    <row r="964" spans="1:37" s="478" customFormat="1" ht="15">
      <c r="A964" s="578"/>
      <c r="B964" s="501"/>
      <c r="C964" s="578" t="s">
        <v>25</v>
      </c>
      <c r="D964" s="504"/>
      <c r="E964" s="502"/>
      <c r="F964" s="503"/>
      <c r="I964" s="355"/>
      <c r="J964" s="355"/>
      <c r="K964" s="479"/>
      <c r="L964" s="480"/>
      <c r="M964" s="361"/>
      <c r="O964" s="579"/>
      <c r="P964" s="579"/>
      <c r="Q964" s="579"/>
      <c r="R964" s="579"/>
      <c r="S964" s="579"/>
      <c r="T964" s="579"/>
      <c r="U964" s="579"/>
      <c r="V964" s="579"/>
      <c r="W964" s="579"/>
      <c r="X964" s="579"/>
      <c r="Y964" s="579"/>
      <c r="Z964" s="579"/>
      <c r="AA964" s="579"/>
      <c r="AB964" s="579"/>
      <c r="AC964" s="579"/>
      <c r="AD964" s="579"/>
      <c r="AE964" s="579"/>
      <c r="AF964" s="579"/>
      <c r="AG964" s="579"/>
      <c r="AH964" s="579"/>
      <c r="AI964" s="579"/>
      <c r="AJ964" s="579"/>
      <c r="AK964" s="579"/>
    </row>
    <row r="965" spans="1:37" s="478" customFormat="1" ht="15">
      <c r="A965" s="580"/>
      <c r="B965" s="581"/>
      <c r="C965" s="580"/>
      <c r="D965" s="506"/>
      <c r="E965" s="507"/>
      <c r="F965" s="508"/>
      <c r="I965" s="355"/>
      <c r="J965" s="355"/>
      <c r="K965" s="479"/>
      <c r="L965" s="480"/>
      <c r="M965" s="361"/>
      <c r="O965" s="579"/>
      <c r="P965" s="579"/>
      <c r="Q965" s="579"/>
      <c r="R965" s="579"/>
      <c r="S965" s="579"/>
      <c r="T965" s="579"/>
      <c r="U965" s="579"/>
      <c r="V965" s="579"/>
      <c r="W965" s="579"/>
      <c r="X965" s="579"/>
      <c r="Y965" s="579"/>
      <c r="Z965" s="579"/>
      <c r="AA965" s="579"/>
      <c r="AB965" s="579"/>
      <c r="AC965" s="579"/>
      <c r="AD965" s="579"/>
      <c r="AE965" s="579"/>
      <c r="AF965" s="579"/>
      <c r="AG965" s="579"/>
      <c r="AH965" s="579"/>
      <c r="AI965" s="579"/>
      <c r="AJ965" s="579"/>
      <c r="AK965" s="579"/>
    </row>
    <row r="966" spans="1:37" s="478" customFormat="1" ht="100">
      <c r="A966" s="578" t="s">
        <v>966</v>
      </c>
      <c r="B966" s="501" t="s">
        <v>967</v>
      </c>
      <c r="C966" s="578"/>
      <c r="D966" s="501" t="s">
        <v>968</v>
      </c>
      <c r="E966" s="502"/>
      <c r="F966" s="503"/>
      <c r="I966" s="355"/>
      <c r="J966" s="355"/>
      <c r="K966" s="479"/>
      <c r="L966" s="480"/>
      <c r="M966" s="361"/>
      <c r="O966" s="579"/>
      <c r="P966" s="579"/>
      <c r="Q966" s="579"/>
      <c r="R966" s="579"/>
      <c r="S966" s="579"/>
      <c r="T966" s="579"/>
      <c r="U966" s="579"/>
      <c r="V966" s="579"/>
      <c r="W966" s="579"/>
      <c r="X966" s="579"/>
      <c r="Y966" s="579"/>
      <c r="Z966" s="579"/>
      <c r="AA966" s="579"/>
      <c r="AB966" s="579"/>
      <c r="AC966" s="579"/>
      <c r="AD966" s="579"/>
      <c r="AE966" s="579"/>
      <c r="AF966" s="579"/>
      <c r="AG966" s="579"/>
      <c r="AH966" s="579"/>
      <c r="AI966" s="579"/>
      <c r="AJ966" s="579"/>
      <c r="AK966" s="579"/>
    </row>
    <row r="967" spans="1:37" s="478" customFormat="1" ht="15">
      <c r="A967" s="578"/>
      <c r="B967" s="501"/>
      <c r="C967" s="578" t="s">
        <v>19</v>
      </c>
      <c r="D967" s="504"/>
      <c r="E967" s="502"/>
      <c r="F967" s="503"/>
      <c r="I967" s="355"/>
      <c r="J967" s="355"/>
      <c r="K967" s="479"/>
      <c r="L967" s="480"/>
      <c r="M967" s="361"/>
      <c r="O967" s="579"/>
      <c r="P967" s="579"/>
      <c r="Q967" s="579"/>
      <c r="R967" s="579"/>
      <c r="S967" s="579"/>
      <c r="T967" s="579"/>
      <c r="U967" s="579"/>
      <c r="V967" s="579"/>
      <c r="W967" s="579"/>
      <c r="X967" s="579"/>
      <c r="Y967" s="579"/>
      <c r="Z967" s="579"/>
      <c r="AA967" s="579"/>
      <c r="AB967" s="579"/>
      <c r="AC967" s="579"/>
      <c r="AD967" s="579"/>
      <c r="AE967" s="579"/>
      <c r="AF967" s="579"/>
      <c r="AG967" s="579"/>
      <c r="AH967" s="579"/>
      <c r="AI967" s="579"/>
      <c r="AJ967" s="579"/>
      <c r="AK967" s="579"/>
    </row>
    <row r="968" spans="1:37" s="478" customFormat="1" ht="25">
      <c r="A968" s="578"/>
      <c r="B968" s="501"/>
      <c r="C968" s="578" t="s">
        <v>20</v>
      </c>
      <c r="D968" s="504" t="s">
        <v>955</v>
      </c>
      <c r="E968" s="502" t="s">
        <v>525</v>
      </c>
      <c r="F968" s="503"/>
      <c r="I968" s="355"/>
      <c r="J968" s="355"/>
      <c r="K968" s="479"/>
      <c r="L968" s="480"/>
      <c r="M968" s="361"/>
      <c r="O968" s="579"/>
      <c r="P968" s="579"/>
      <c r="Q968" s="579"/>
      <c r="R968" s="579"/>
      <c r="S968" s="579"/>
      <c r="T968" s="579"/>
      <c r="U968" s="579"/>
      <c r="V968" s="579"/>
      <c r="W968" s="579"/>
      <c r="X968" s="579"/>
      <c r="Y968" s="579"/>
      <c r="Z968" s="579"/>
      <c r="AA968" s="579"/>
      <c r="AB968" s="579"/>
      <c r="AC968" s="579"/>
      <c r="AD968" s="579"/>
      <c r="AE968" s="579"/>
      <c r="AF968" s="579"/>
      <c r="AG968" s="579"/>
      <c r="AH968" s="579"/>
      <c r="AI968" s="579"/>
      <c r="AJ968" s="579"/>
      <c r="AK968" s="579"/>
    </row>
    <row r="969" spans="1:37" s="478" customFormat="1" ht="15">
      <c r="A969" s="578"/>
      <c r="B969" s="501"/>
      <c r="C969" s="578" t="s">
        <v>22</v>
      </c>
      <c r="D969" s="504"/>
      <c r="E969" s="502"/>
      <c r="F969" s="503"/>
      <c r="I969" s="355"/>
      <c r="J969" s="355"/>
      <c r="K969" s="479"/>
      <c r="L969" s="480"/>
      <c r="M969" s="361"/>
      <c r="O969" s="579"/>
      <c r="P969" s="579"/>
      <c r="Q969" s="579"/>
      <c r="R969" s="579"/>
      <c r="S969" s="579"/>
      <c r="T969" s="579"/>
      <c r="U969" s="579"/>
      <c r="V969" s="579"/>
      <c r="W969" s="579"/>
      <c r="X969" s="579"/>
      <c r="Y969" s="579"/>
      <c r="Z969" s="579"/>
      <c r="AA969" s="579"/>
      <c r="AB969" s="579"/>
      <c r="AC969" s="579"/>
      <c r="AD969" s="579"/>
      <c r="AE969" s="579"/>
      <c r="AF969" s="579"/>
      <c r="AG969" s="579"/>
      <c r="AH969" s="579"/>
      <c r="AI969" s="579"/>
      <c r="AJ969" s="579"/>
      <c r="AK969" s="579"/>
    </row>
    <row r="970" spans="1:37" s="478" customFormat="1" ht="15">
      <c r="A970" s="578"/>
      <c r="B970" s="501"/>
      <c r="C970" s="578" t="s">
        <v>23</v>
      </c>
      <c r="D970" s="504" t="s">
        <v>2611</v>
      </c>
      <c r="E970" s="502" t="s">
        <v>525</v>
      </c>
      <c r="F970" s="503"/>
      <c r="I970" s="355"/>
      <c r="J970" s="355"/>
      <c r="K970" s="479"/>
      <c r="L970" s="480"/>
      <c r="M970" s="361"/>
      <c r="O970" s="579"/>
      <c r="P970" s="579"/>
      <c r="Q970" s="579"/>
      <c r="R970" s="579"/>
      <c r="S970" s="579"/>
      <c r="T970" s="579"/>
      <c r="U970" s="579"/>
      <c r="V970" s="579"/>
      <c r="W970" s="579"/>
      <c r="X970" s="579"/>
      <c r="Y970" s="579"/>
      <c r="Z970" s="579"/>
      <c r="AA970" s="579"/>
      <c r="AB970" s="579"/>
      <c r="AC970" s="579"/>
      <c r="AD970" s="579"/>
      <c r="AE970" s="579"/>
      <c r="AF970" s="579"/>
      <c r="AG970" s="579"/>
      <c r="AH970" s="579"/>
      <c r="AI970" s="579"/>
      <c r="AJ970" s="579"/>
      <c r="AK970" s="579"/>
    </row>
    <row r="971" spans="1:37" s="478" customFormat="1" ht="15">
      <c r="A971" s="578"/>
      <c r="B971" s="501"/>
      <c r="C971" s="578" t="s">
        <v>24</v>
      </c>
      <c r="D971" s="504"/>
      <c r="E971" s="502"/>
      <c r="F971" s="503"/>
      <c r="I971" s="355"/>
      <c r="J971" s="355"/>
      <c r="K971" s="479"/>
      <c r="L971" s="480"/>
      <c r="M971" s="361"/>
      <c r="O971" s="579"/>
      <c r="P971" s="579"/>
      <c r="Q971" s="579"/>
      <c r="R971" s="579"/>
      <c r="S971" s="579"/>
      <c r="T971" s="579"/>
      <c r="U971" s="579"/>
      <c r="V971" s="579"/>
      <c r="W971" s="579"/>
      <c r="X971" s="579"/>
      <c r="Y971" s="579"/>
      <c r="Z971" s="579"/>
      <c r="AA971" s="579"/>
      <c r="AB971" s="579"/>
      <c r="AC971" s="579"/>
      <c r="AD971" s="579"/>
      <c r="AE971" s="579"/>
      <c r="AF971" s="579"/>
      <c r="AG971" s="579"/>
      <c r="AH971" s="579"/>
      <c r="AI971" s="579"/>
      <c r="AJ971" s="579"/>
      <c r="AK971" s="579"/>
    </row>
    <row r="972" spans="1:37" s="478" customFormat="1" ht="15">
      <c r="A972" s="578"/>
      <c r="B972" s="501"/>
      <c r="C972" s="578" t="s">
        <v>25</v>
      </c>
      <c r="D972" s="504"/>
      <c r="E972" s="502"/>
      <c r="F972" s="503"/>
      <c r="I972" s="355"/>
      <c r="J972" s="355"/>
      <c r="K972" s="479"/>
      <c r="L972" s="480"/>
      <c r="M972" s="361"/>
      <c r="O972" s="579"/>
      <c r="P972" s="579"/>
      <c r="Q972" s="579"/>
      <c r="R972" s="579"/>
      <c r="S972" s="579"/>
      <c r="T972" s="579"/>
      <c r="U972" s="579"/>
      <c r="V972" s="579"/>
      <c r="W972" s="579"/>
      <c r="X972" s="579"/>
      <c r="Y972" s="579"/>
      <c r="Z972" s="579"/>
      <c r="AA972" s="579"/>
      <c r="AB972" s="579"/>
      <c r="AC972" s="579"/>
      <c r="AD972" s="579"/>
      <c r="AE972" s="579"/>
      <c r="AF972" s="579"/>
      <c r="AG972" s="579"/>
      <c r="AH972" s="579"/>
      <c r="AI972" s="579"/>
      <c r="AJ972" s="579"/>
      <c r="AK972" s="579"/>
    </row>
    <row r="973" spans="1:37" s="478" customFormat="1" ht="15">
      <c r="A973" s="580"/>
      <c r="B973" s="581"/>
      <c r="C973" s="580"/>
      <c r="D973" s="506"/>
      <c r="E973" s="507"/>
      <c r="F973" s="508"/>
      <c r="I973" s="355"/>
      <c r="J973" s="355"/>
      <c r="K973" s="479"/>
      <c r="L973" s="480"/>
      <c r="M973" s="361"/>
      <c r="O973" s="579"/>
      <c r="P973" s="579"/>
      <c r="Q973" s="579"/>
      <c r="R973" s="579"/>
      <c r="S973" s="579"/>
      <c r="T973" s="579"/>
      <c r="U973" s="579"/>
      <c r="V973" s="579"/>
      <c r="W973" s="579"/>
      <c r="X973" s="579"/>
      <c r="Y973" s="579"/>
      <c r="Z973" s="579"/>
      <c r="AA973" s="579"/>
      <c r="AB973" s="579"/>
      <c r="AC973" s="579"/>
      <c r="AD973" s="579"/>
      <c r="AE973" s="579"/>
      <c r="AF973" s="579"/>
      <c r="AG973" s="579"/>
      <c r="AH973" s="579"/>
      <c r="AI973" s="579"/>
      <c r="AJ973" s="579"/>
      <c r="AK973" s="579"/>
    </row>
    <row r="974" spans="1:37" s="478" customFormat="1" ht="15">
      <c r="A974" s="582">
        <v>3.5</v>
      </c>
      <c r="B974" s="513"/>
      <c r="C974" s="582"/>
      <c r="D974" s="513" t="s">
        <v>969</v>
      </c>
      <c r="E974" s="514"/>
      <c r="F974" s="516"/>
      <c r="I974" s="355"/>
      <c r="J974" s="355"/>
      <c r="K974" s="479"/>
      <c r="L974" s="480"/>
      <c r="M974" s="361"/>
      <c r="O974" s="579"/>
      <c r="P974" s="579"/>
      <c r="Q974" s="579"/>
      <c r="R974" s="579"/>
      <c r="S974" s="579"/>
      <c r="T974" s="579"/>
      <c r="U974" s="579"/>
      <c r="V974" s="579"/>
      <c r="W974" s="579"/>
      <c r="X974" s="579"/>
      <c r="Y974" s="579"/>
      <c r="Z974" s="579"/>
      <c r="AA974" s="579"/>
      <c r="AB974" s="579"/>
      <c r="AC974" s="579"/>
      <c r="AD974" s="579"/>
      <c r="AE974" s="579"/>
      <c r="AF974" s="579"/>
      <c r="AG974" s="579"/>
      <c r="AH974" s="579"/>
      <c r="AI974" s="579"/>
      <c r="AJ974" s="579"/>
      <c r="AK974" s="579"/>
    </row>
    <row r="975" spans="1:37" s="478" customFormat="1" ht="50">
      <c r="A975" s="578" t="s">
        <v>970</v>
      </c>
      <c r="B975" s="501" t="s">
        <v>971</v>
      </c>
      <c r="C975" s="578"/>
      <c r="D975" s="501" t="s">
        <v>972</v>
      </c>
      <c r="E975" s="502"/>
      <c r="F975" s="503"/>
      <c r="I975" s="355"/>
      <c r="J975" s="355"/>
      <c r="K975" s="479"/>
      <c r="L975" s="480"/>
      <c r="M975" s="361"/>
      <c r="O975" s="579"/>
      <c r="P975" s="579"/>
      <c r="Q975" s="579"/>
      <c r="R975" s="579"/>
      <c r="S975" s="579"/>
      <c r="T975" s="579"/>
      <c r="U975" s="579"/>
      <c r="V975" s="579"/>
      <c r="W975" s="579"/>
      <c r="X975" s="579"/>
      <c r="Y975" s="579"/>
      <c r="Z975" s="579"/>
      <c r="AA975" s="579"/>
      <c r="AB975" s="579"/>
      <c r="AC975" s="579"/>
      <c r="AD975" s="579"/>
      <c r="AE975" s="579"/>
      <c r="AF975" s="579"/>
      <c r="AG975" s="579"/>
      <c r="AH975" s="579"/>
      <c r="AI975" s="579"/>
      <c r="AJ975" s="579"/>
      <c r="AK975" s="579"/>
    </row>
    <row r="976" spans="1:37" s="478" customFormat="1" ht="15">
      <c r="A976" s="578"/>
      <c r="B976" s="501"/>
      <c r="C976" s="578" t="s">
        <v>19</v>
      </c>
      <c r="D976" s="504"/>
      <c r="E976" s="502"/>
      <c r="F976" s="503"/>
      <c r="I976" s="355"/>
      <c r="J976" s="355"/>
      <c r="K976" s="479"/>
      <c r="L976" s="480"/>
      <c r="M976" s="361"/>
      <c r="O976" s="579"/>
      <c r="P976" s="579"/>
      <c r="Q976" s="579"/>
      <c r="R976" s="579"/>
      <c r="S976" s="579"/>
      <c r="T976" s="579"/>
      <c r="U976" s="579"/>
      <c r="V976" s="579"/>
      <c r="W976" s="579"/>
      <c r="X976" s="579"/>
      <c r="Y976" s="579"/>
      <c r="Z976" s="579"/>
      <c r="AA976" s="579"/>
      <c r="AB976" s="579"/>
      <c r="AC976" s="579"/>
      <c r="AD976" s="579"/>
      <c r="AE976" s="579"/>
      <c r="AF976" s="579"/>
      <c r="AG976" s="579"/>
      <c r="AH976" s="579"/>
      <c r="AI976" s="579"/>
      <c r="AJ976" s="579"/>
      <c r="AK976" s="579"/>
    </row>
    <row r="977" spans="1:37" s="478" customFormat="1" ht="25">
      <c r="A977" s="578"/>
      <c r="B977" s="501"/>
      <c r="C977" s="578" t="s">
        <v>20</v>
      </c>
      <c r="D977" s="504" t="s">
        <v>973</v>
      </c>
      <c r="E977" s="502" t="s">
        <v>525</v>
      </c>
      <c r="F977" s="503"/>
      <c r="I977" s="355"/>
      <c r="J977" s="355"/>
      <c r="K977" s="479"/>
      <c r="L977" s="480"/>
      <c r="M977" s="361"/>
      <c r="O977" s="579"/>
      <c r="P977" s="579"/>
      <c r="Q977" s="579"/>
      <c r="R977" s="579"/>
      <c r="S977" s="579"/>
      <c r="T977" s="579"/>
      <c r="U977" s="579"/>
      <c r="V977" s="579"/>
      <c r="W977" s="579"/>
      <c r="X977" s="579"/>
      <c r="Y977" s="579"/>
      <c r="Z977" s="579"/>
      <c r="AA977" s="579"/>
      <c r="AB977" s="579"/>
      <c r="AC977" s="579"/>
      <c r="AD977" s="579"/>
      <c r="AE977" s="579"/>
      <c r="AF977" s="579"/>
      <c r="AG977" s="579"/>
      <c r="AH977" s="579"/>
      <c r="AI977" s="579"/>
      <c r="AJ977" s="579"/>
      <c r="AK977" s="579"/>
    </row>
    <row r="978" spans="1:37" s="478" customFormat="1" ht="15">
      <c r="A978" s="578"/>
      <c r="B978" s="501"/>
      <c r="C978" s="578" t="s">
        <v>22</v>
      </c>
      <c r="D978" s="504"/>
      <c r="E978" s="502"/>
      <c r="F978" s="503"/>
      <c r="I978" s="355"/>
      <c r="J978" s="355"/>
      <c r="K978" s="479"/>
      <c r="L978" s="480"/>
      <c r="M978" s="361"/>
      <c r="O978" s="579"/>
      <c r="P978" s="579"/>
      <c r="Q978" s="579"/>
      <c r="R978" s="579"/>
      <c r="S978" s="579"/>
      <c r="T978" s="579"/>
      <c r="U978" s="579"/>
      <c r="V978" s="579"/>
      <c r="W978" s="579"/>
      <c r="X978" s="579"/>
      <c r="Y978" s="579"/>
      <c r="Z978" s="579"/>
      <c r="AA978" s="579"/>
      <c r="AB978" s="579"/>
      <c r="AC978" s="579"/>
      <c r="AD978" s="579"/>
      <c r="AE978" s="579"/>
      <c r="AF978" s="579"/>
      <c r="AG978" s="579"/>
      <c r="AH978" s="579"/>
      <c r="AI978" s="579"/>
      <c r="AJ978" s="579"/>
      <c r="AK978" s="579"/>
    </row>
    <row r="979" spans="1:37" s="478" customFormat="1" ht="87.5">
      <c r="A979" s="578"/>
      <c r="B979" s="501"/>
      <c r="C979" s="578" t="s">
        <v>23</v>
      </c>
      <c r="D979" s="504" t="s">
        <v>2612</v>
      </c>
      <c r="E979" s="502" t="s">
        <v>525</v>
      </c>
      <c r="F979" s="503"/>
      <c r="I979" s="355"/>
      <c r="J979" s="355"/>
      <c r="K979" s="479"/>
      <c r="L979" s="480"/>
      <c r="M979" s="361"/>
      <c r="O979" s="579"/>
      <c r="P979" s="579"/>
      <c r="Q979" s="579"/>
      <c r="R979" s="579"/>
      <c r="S979" s="579"/>
      <c r="T979" s="579"/>
      <c r="U979" s="579"/>
      <c r="V979" s="579"/>
      <c r="W979" s="579"/>
      <c r="X979" s="579"/>
      <c r="Y979" s="579"/>
      <c r="Z979" s="579"/>
      <c r="AA979" s="579"/>
      <c r="AB979" s="579"/>
      <c r="AC979" s="579"/>
      <c r="AD979" s="579"/>
      <c r="AE979" s="579"/>
      <c r="AF979" s="579"/>
      <c r="AG979" s="579"/>
      <c r="AH979" s="579"/>
      <c r="AI979" s="579"/>
      <c r="AJ979" s="579"/>
      <c r="AK979" s="579"/>
    </row>
    <row r="980" spans="1:37" s="478" customFormat="1" ht="15">
      <c r="A980" s="578"/>
      <c r="B980" s="501"/>
      <c r="C980" s="578" t="s">
        <v>24</v>
      </c>
      <c r="D980" s="504"/>
      <c r="E980" s="502"/>
      <c r="F980" s="503"/>
      <c r="I980" s="355"/>
      <c r="J980" s="355"/>
      <c r="K980" s="479"/>
      <c r="L980" s="480"/>
      <c r="M980" s="361"/>
      <c r="O980" s="579"/>
      <c r="P980" s="579"/>
      <c r="Q980" s="579"/>
      <c r="R980" s="579"/>
      <c r="S980" s="579"/>
      <c r="T980" s="579"/>
      <c r="U980" s="579"/>
      <c r="V980" s="579"/>
      <c r="W980" s="579"/>
      <c r="X980" s="579"/>
      <c r="Y980" s="579"/>
      <c r="Z980" s="579"/>
      <c r="AA980" s="579"/>
      <c r="AB980" s="579"/>
      <c r="AC980" s="579"/>
      <c r="AD980" s="579"/>
      <c r="AE980" s="579"/>
      <c r="AF980" s="579"/>
      <c r="AG980" s="579"/>
      <c r="AH980" s="579"/>
      <c r="AI980" s="579"/>
      <c r="AJ980" s="579"/>
      <c r="AK980" s="579"/>
    </row>
    <row r="981" spans="1:37" s="478" customFormat="1" ht="15">
      <c r="A981" s="578"/>
      <c r="B981" s="501"/>
      <c r="C981" s="578" t="s">
        <v>25</v>
      </c>
      <c r="D981" s="504"/>
      <c r="E981" s="502"/>
      <c r="F981" s="503"/>
      <c r="I981" s="355"/>
      <c r="J981" s="355"/>
      <c r="K981" s="479"/>
      <c r="L981" s="480"/>
      <c r="M981" s="361"/>
      <c r="O981" s="579"/>
      <c r="P981" s="579"/>
      <c r="Q981" s="579"/>
      <c r="R981" s="579"/>
      <c r="S981" s="579"/>
      <c r="T981" s="579"/>
      <c r="U981" s="579"/>
      <c r="V981" s="579"/>
      <c r="W981" s="579"/>
      <c r="X981" s="579"/>
      <c r="Y981" s="579"/>
      <c r="Z981" s="579"/>
      <c r="AA981" s="579"/>
      <c r="AB981" s="579"/>
      <c r="AC981" s="579"/>
      <c r="AD981" s="579"/>
      <c r="AE981" s="579"/>
      <c r="AF981" s="579"/>
      <c r="AG981" s="579"/>
      <c r="AH981" s="579"/>
      <c r="AI981" s="579"/>
      <c r="AJ981" s="579"/>
      <c r="AK981" s="579"/>
    </row>
    <row r="982" spans="1:37" s="478" customFormat="1" ht="15">
      <c r="A982" s="580"/>
      <c r="B982" s="581"/>
      <c r="C982" s="580"/>
      <c r="D982" s="506"/>
      <c r="E982" s="507"/>
      <c r="F982" s="508"/>
      <c r="I982" s="355"/>
      <c r="J982" s="355"/>
      <c r="K982" s="479"/>
      <c r="L982" s="480"/>
      <c r="M982" s="361"/>
      <c r="O982" s="579"/>
      <c r="P982" s="579"/>
      <c r="Q982" s="579"/>
      <c r="R982" s="579"/>
      <c r="S982" s="579"/>
      <c r="T982" s="579"/>
      <c r="U982" s="579"/>
      <c r="V982" s="579"/>
      <c r="W982" s="579"/>
      <c r="X982" s="579"/>
      <c r="Y982" s="579"/>
      <c r="Z982" s="579"/>
      <c r="AA982" s="579"/>
      <c r="AB982" s="579"/>
      <c r="AC982" s="579"/>
      <c r="AD982" s="579"/>
      <c r="AE982" s="579"/>
      <c r="AF982" s="579"/>
      <c r="AG982" s="579"/>
      <c r="AH982" s="579"/>
      <c r="AI982" s="579"/>
      <c r="AJ982" s="579"/>
      <c r="AK982" s="579"/>
    </row>
    <row r="983" spans="1:37" s="478" customFormat="1" ht="137.5">
      <c r="A983" s="578" t="s">
        <v>974</v>
      </c>
      <c r="B983" s="501" t="s">
        <v>975</v>
      </c>
      <c r="C983" s="578"/>
      <c r="D983" s="501" t="s">
        <v>976</v>
      </c>
      <c r="E983" s="502"/>
      <c r="F983" s="503"/>
      <c r="I983" s="355"/>
      <c r="J983" s="355"/>
      <c r="K983" s="479"/>
      <c r="L983" s="480"/>
      <c r="M983" s="361"/>
      <c r="O983" s="579"/>
      <c r="P983" s="579"/>
      <c r="Q983" s="579"/>
      <c r="R983" s="579"/>
      <c r="S983" s="579"/>
      <c r="T983" s="579"/>
      <c r="U983" s="579"/>
      <c r="V983" s="579"/>
      <c r="W983" s="579"/>
      <c r="X983" s="579"/>
      <c r="Y983" s="579"/>
      <c r="Z983" s="579"/>
      <c r="AA983" s="579"/>
      <c r="AB983" s="579"/>
      <c r="AC983" s="579"/>
      <c r="AD983" s="579"/>
      <c r="AE983" s="579"/>
      <c r="AF983" s="579"/>
      <c r="AG983" s="579"/>
      <c r="AH983" s="579"/>
      <c r="AI983" s="579"/>
      <c r="AJ983" s="579"/>
      <c r="AK983" s="579"/>
    </row>
    <row r="984" spans="1:37" s="478" customFormat="1" ht="15">
      <c r="A984" s="578"/>
      <c r="B984" s="501"/>
      <c r="C984" s="578" t="s">
        <v>19</v>
      </c>
      <c r="D984" s="504"/>
      <c r="E984" s="502"/>
      <c r="F984" s="503"/>
      <c r="I984" s="355"/>
      <c r="J984" s="355"/>
      <c r="K984" s="479"/>
      <c r="L984" s="480"/>
      <c r="M984" s="361"/>
      <c r="O984" s="579"/>
      <c r="P984" s="579"/>
      <c r="Q984" s="579"/>
      <c r="R984" s="579"/>
      <c r="S984" s="579"/>
      <c r="T984" s="579"/>
      <c r="U984" s="579"/>
      <c r="V984" s="579"/>
      <c r="W984" s="579"/>
      <c r="X984" s="579"/>
      <c r="Y984" s="579"/>
      <c r="Z984" s="579"/>
      <c r="AA984" s="579"/>
      <c r="AB984" s="579"/>
      <c r="AC984" s="579"/>
      <c r="AD984" s="579"/>
      <c r="AE984" s="579"/>
      <c r="AF984" s="579"/>
      <c r="AG984" s="579"/>
      <c r="AH984" s="579"/>
      <c r="AI984" s="579"/>
      <c r="AJ984" s="579"/>
      <c r="AK984" s="579"/>
    </row>
    <row r="985" spans="1:37" s="478" customFormat="1" ht="75">
      <c r="A985" s="578"/>
      <c r="B985" s="501"/>
      <c r="C985" s="578" t="s">
        <v>20</v>
      </c>
      <c r="D985" s="504" t="s">
        <v>977</v>
      </c>
      <c r="E985" s="502" t="s">
        <v>525</v>
      </c>
      <c r="F985" s="503"/>
      <c r="I985" s="355"/>
      <c r="J985" s="355"/>
      <c r="K985" s="479"/>
      <c r="L985" s="480"/>
      <c r="M985" s="361"/>
      <c r="O985" s="579"/>
      <c r="P985" s="579"/>
      <c r="Q985" s="579"/>
      <c r="R985" s="579"/>
      <c r="S985" s="579"/>
      <c r="T985" s="579"/>
      <c r="U985" s="579"/>
      <c r="V985" s="579"/>
      <c r="W985" s="579"/>
      <c r="X985" s="579"/>
      <c r="Y985" s="579"/>
      <c r="Z985" s="579"/>
      <c r="AA985" s="579"/>
      <c r="AB985" s="579"/>
      <c r="AC985" s="579"/>
      <c r="AD985" s="579"/>
      <c r="AE985" s="579"/>
      <c r="AF985" s="579"/>
      <c r="AG985" s="579"/>
      <c r="AH985" s="579"/>
      <c r="AI985" s="579"/>
      <c r="AJ985" s="579"/>
      <c r="AK985" s="579"/>
    </row>
    <row r="986" spans="1:37" s="478" customFormat="1" ht="15">
      <c r="A986" s="578"/>
      <c r="B986" s="501"/>
      <c r="C986" s="578" t="s">
        <v>22</v>
      </c>
      <c r="D986" s="504"/>
      <c r="E986" s="502"/>
      <c r="F986" s="503"/>
      <c r="I986" s="355"/>
      <c r="J986" s="355"/>
      <c r="K986" s="479"/>
      <c r="L986" s="480"/>
      <c r="M986" s="361"/>
      <c r="O986" s="579"/>
      <c r="P986" s="579"/>
      <c r="Q986" s="579"/>
      <c r="R986" s="579"/>
      <c r="S986" s="579"/>
      <c r="T986" s="579"/>
      <c r="U986" s="579"/>
      <c r="V986" s="579"/>
      <c r="W986" s="579"/>
      <c r="X986" s="579"/>
      <c r="Y986" s="579"/>
      <c r="Z986" s="579"/>
      <c r="AA986" s="579"/>
      <c r="AB986" s="579"/>
      <c r="AC986" s="579"/>
      <c r="AD986" s="579"/>
      <c r="AE986" s="579"/>
      <c r="AF986" s="579"/>
      <c r="AG986" s="579"/>
      <c r="AH986" s="579"/>
      <c r="AI986" s="579"/>
      <c r="AJ986" s="579"/>
      <c r="AK986" s="579"/>
    </row>
    <row r="987" spans="1:37" s="478" customFormat="1" ht="25">
      <c r="A987" s="578"/>
      <c r="B987" s="501"/>
      <c r="C987" s="578" t="s">
        <v>23</v>
      </c>
      <c r="D987" s="504" t="s">
        <v>2613</v>
      </c>
      <c r="E987" s="502" t="s">
        <v>525</v>
      </c>
      <c r="F987" s="503"/>
      <c r="I987" s="355"/>
      <c r="J987" s="355"/>
      <c r="K987" s="479"/>
      <c r="L987" s="480"/>
      <c r="M987" s="361"/>
      <c r="O987" s="579"/>
      <c r="P987" s="579"/>
      <c r="Q987" s="579"/>
      <c r="R987" s="579"/>
      <c r="S987" s="579"/>
      <c r="T987" s="579"/>
      <c r="U987" s="579"/>
      <c r="V987" s="579"/>
      <c r="W987" s="579"/>
      <c r="X987" s="579"/>
      <c r="Y987" s="579"/>
      <c r="Z987" s="579"/>
      <c r="AA987" s="579"/>
      <c r="AB987" s="579"/>
      <c r="AC987" s="579"/>
      <c r="AD987" s="579"/>
      <c r="AE987" s="579"/>
      <c r="AF987" s="579"/>
      <c r="AG987" s="579"/>
      <c r="AH987" s="579"/>
      <c r="AI987" s="579"/>
      <c r="AJ987" s="579"/>
      <c r="AK987" s="579"/>
    </row>
    <row r="988" spans="1:37" s="478" customFormat="1" ht="15">
      <c r="A988" s="578"/>
      <c r="B988" s="501"/>
      <c r="C988" s="578" t="s">
        <v>24</v>
      </c>
      <c r="D988" s="504"/>
      <c r="E988" s="502"/>
      <c r="F988" s="503"/>
      <c r="I988" s="355"/>
      <c r="J988" s="355"/>
      <c r="K988" s="479"/>
      <c r="L988" s="480"/>
      <c r="M988" s="361"/>
      <c r="O988" s="579"/>
      <c r="P988" s="579"/>
      <c r="Q988" s="579"/>
      <c r="R988" s="579"/>
      <c r="S988" s="579"/>
      <c r="T988" s="579"/>
      <c r="U988" s="579"/>
      <c r="V988" s="579"/>
      <c r="W988" s="579"/>
      <c r="X988" s="579"/>
      <c r="Y988" s="579"/>
      <c r="Z988" s="579"/>
      <c r="AA988" s="579"/>
      <c r="AB988" s="579"/>
      <c r="AC988" s="579"/>
      <c r="AD988" s="579"/>
      <c r="AE988" s="579"/>
      <c r="AF988" s="579"/>
      <c r="AG988" s="579"/>
      <c r="AH988" s="579"/>
      <c r="AI988" s="579"/>
      <c r="AJ988" s="579"/>
      <c r="AK988" s="579"/>
    </row>
    <row r="989" spans="1:37" s="478" customFormat="1" ht="15">
      <c r="A989" s="578"/>
      <c r="B989" s="501"/>
      <c r="C989" s="578" t="s">
        <v>25</v>
      </c>
      <c r="D989" s="504"/>
      <c r="E989" s="502"/>
      <c r="F989" s="503"/>
      <c r="I989" s="355"/>
      <c r="J989" s="355"/>
      <c r="K989" s="479"/>
      <c r="L989" s="480"/>
      <c r="M989" s="361"/>
      <c r="O989" s="579"/>
      <c r="P989" s="579"/>
      <c r="Q989" s="579"/>
      <c r="R989" s="579"/>
      <c r="S989" s="579"/>
      <c r="T989" s="579"/>
      <c r="U989" s="579"/>
      <c r="V989" s="579"/>
      <c r="W989" s="579"/>
      <c r="X989" s="579"/>
      <c r="Y989" s="579"/>
      <c r="Z989" s="579"/>
      <c r="AA989" s="579"/>
      <c r="AB989" s="579"/>
      <c r="AC989" s="579"/>
      <c r="AD989" s="579"/>
      <c r="AE989" s="579"/>
      <c r="AF989" s="579"/>
      <c r="AG989" s="579"/>
      <c r="AH989" s="579"/>
      <c r="AI989" s="579"/>
      <c r="AJ989" s="579"/>
      <c r="AK989" s="579"/>
    </row>
    <row r="990" spans="1:37" s="478" customFormat="1" ht="15">
      <c r="A990" s="580"/>
      <c r="B990" s="581"/>
      <c r="C990" s="580"/>
      <c r="D990" s="506"/>
      <c r="E990" s="507"/>
      <c r="F990" s="508"/>
      <c r="I990" s="355"/>
      <c r="J990" s="355"/>
      <c r="K990" s="479"/>
      <c r="L990" s="480"/>
      <c r="M990" s="361"/>
      <c r="O990" s="579"/>
      <c r="P990" s="579"/>
      <c r="Q990" s="579"/>
      <c r="R990" s="579"/>
      <c r="S990" s="579"/>
      <c r="T990" s="579"/>
      <c r="U990" s="579"/>
      <c r="V990" s="579"/>
      <c r="W990" s="579"/>
      <c r="X990" s="579"/>
      <c r="Y990" s="579"/>
      <c r="Z990" s="579"/>
      <c r="AA990" s="579"/>
      <c r="AB990" s="579"/>
      <c r="AC990" s="579"/>
      <c r="AD990" s="579"/>
      <c r="AE990" s="579"/>
      <c r="AF990" s="579"/>
      <c r="AG990" s="579"/>
      <c r="AH990" s="579"/>
      <c r="AI990" s="579"/>
      <c r="AJ990" s="579"/>
      <c r="AK990" s="579"/>
    </row>
    <row r="991" spans="1:37" s="478" customFormat="1" ht="15">
      <c r="A991" s="582">
        <v>3.6</v>
      </c>
      <c r="B991" s="513"/>
      <c r="C991" s="582"/>
      <c r="D991" s="513" t="s">
        <v>978</v>
      </c>
      <c r="E991" s="514"/>
      <c r="F991" s="516"/>
      <c r="I991" s="355"/>
      <c r="J991" s="355"/>
      <c r="K991" s="479"/>
      <c r="L991" s="480"/>
      <c r="M991" s="361"/>
      <c r="O991" s="579"/>
      <c r="P991" s="579"/>
      <c r="Q991" s="579"/>
      <c r="R991" s="579"/>
      <c r="S991" s="579"/>
      <c r="T991" s="579"/>
      <c r="U991" s="579"/>
      <c r="V991" s="579"/>
      <c r="W991" s="579"/>
      <c r="X991" s="579"/>
      <c r="Y991" s="579"/>
      <c r="Z991" s="579"/>
      <c r="AA991" s="579"/>
      <c r="AB991" s="579"/>
      <c r="AC991" s="579"/>
      <c r="AD991" s="579"/>
      <c r="AE991" s="579"/>
      <c r="AF991" s="579"/>
      <c r="AG991" s="579"/>
      <c r="AH991" s="579"/>
      <c r="AI991" s="579"/>
      <c r="AJ991" s="579"/>
      <c r="AK991" s="579"/>
    </row>
    <row r="992" spans="1:37" s="478" customFormat="1" ht="112.5">
      <c r="A992" s="578" t="s">
        <v>979</v>
      </c>
      <c r="B992" s="501" t="s">
        <v>980</v>
      </c>
      <c r="C992" s="578"/>
      <c r="D992" s="501" t="s">
        <v>981</v>
      </c>
      <c r="E992" s="502"/>
      <c r="F992" s="503"/>
      <c r="I992" s="355"/>
      <c r="J992" s="355"/>
      <c r="K992" s="479"/>
      <c r="L992" s="480"/>
      <c r="M992" s="361"/>
      <c r="O992" s="579"/>
      <c r="P992" s="579"/>
      <c r="Q992" s="579"/>
      <c r="R992" s="579"/>
      <c r="S992" s="579"/>
      <c r="T992" s="579"/>
      <c r="U992" s="579"/>
      <c r="V992" s="579"/>
      <c r="W992" s="579"/>
      <c r="X992" s="579"/>
      <c r="Y992" s="579"/>
      <c r="Z992" s="579"/>
      <c r="AA992" s="579"/>
      <c r="AB992" s="579"/>
      <c r="AC992" s="579"/>
      <c r="AD992" s="579"/>
      <c r="AE992" s="579"/>
      <c r="AF992" s="579"/>
      <c r="AG992" s="579"/>
      <c r="AH992" s="579"/>
      <c r="AI992" s="579"/>
      <c r="AJ992" s="579"/>
      <c r="AK992" s="579"/>
    </row>
    <row r="993" spans="1:37" s="478" customFormat="1" ht="15">
      <c r="A993" s="578"/>
      <c r="B993" s="501"/>
      <c r="C993" s="578" t="s">
        <v>19</v>
      </c>
      <c r="D993" s="504"/>
      <c r="E993" s="502"/>
      <c r="F993" s="503"/>
      <c r="I993" s="355"/>
      <c r="J993" s="355"/>
      <c r="K993" s="479"/>
      <c r="L993" s="480"/>
      <c r="M993" s="361"/>
      <c r="O993" s="579"/>
      <c r="P993" s="579"/>
      <c r="Q993" s="579"/>
      <c r="R993" s="579"/>
      <c r="S993" s="579"/>
      <c r="T993" s="579"/>
      <c r="U993" s="579"/>
      <c r="V993" s="579"/>
      <c r="W993" s="579"/>
      <c r="X993" s="579"/>
      <c r="Y993" s="579"/>
      <c r="Z993" s="579"/>
      <c r="AA993" s="579"/>
      <c r="AB993" s="579"/>
      <c r="AC993" s="579"/>
      <c r="AD993" s="579"/>
      <c r="AE993" s="579"/>
      <c r="AF993" s="579"/>
      <c r="AG993" s="579"/>
      <c r="AH993" s="579"/>
      <c r="AI993" s="579"/>
      <c r="AJ993" s="579"/>
      <c r="AK993" s="579"/>
    </row>
    <row r="994" spans="1:37" s="478" customFormat="1" ht="62.5">
      <c r="A994" s="578"/>
      <c r="B994" s="501"/>
      <c r="C994" s="578" t="s">
        <v>20</v>
      </c>
      <c r="D994" s="504" t="s">
        <v>982</v>
      </c>
      <c r="E994" s="502" t="s">
        <v>525</v>
      </c>
      <c r="F994" s="503"/>
      <c r="I994" s="355"/>
      <c r="J994" s="355"/>
      <c r="K994" s="479"/>
      <c r="L994" s="480"/>
      <c r="M994" s="361"/>
      <c r="O994" s="579"/>
      <c r="P994" s="579"/>
      <c r="Q994" s="579"/>
      <c r="R994" s="579"/>
      <c r="S994" s="579"/>
      <c r="T994" s="579"/>
      <c r="U994" s="579"/>
      <c r="V994" s="579"/>
      <c r="W994" s="579"/>
      <c r="X994" s="579"/>
      <c r="Y994" s="579"/>
      <c r="Z994" s="579"/>
      <c r="AA994" s="579"/>
      <c r="AB994" s="579"/>
      <c r="AC994" s="579"/>
      <c r="AD994" s="579"/>
      <c r="AE994" s="579"/>
      <c r="AF994" s="579"/>
      <c r="AG994" s="579"/>
      <c r="AH994" s="579"/>
      <c r="AI994" s="579"/>
      <c r="AJ994" s="579"/>
      <c r="AK994" s="579"/>
    </row>
    <row r="995" spans="1:37" s="478" customFormat="1" ht="15">
      <c r="A995" s="578"/>
      <c r="B995" s="501"/>
      <c r="C995" s="578" t="s">
        <v>22</v>
      </c>
      <c r="D995" s="504"/>
      <c r="E995" s="502"/>
      <c r="F995" s="503"/>
      <c r="I995" s="355"/>
      <c r="J995" s="355"/>
      <c r="K995" s="479"/>
      <c r="L995" s="480"/>
      <c r="M995" s="361"/>
      <c r="O995" s="579"/>
      <c r="P995" s="579"/>
      <c r="Q995" s="579"/>
      <c r="R995" s="579"/>
      <c r="S995" s="579"/>
      <c r="T995" s="579"/>
      <c r="U995" s="579"/>
      <c r="V995" s="579"/>
      <c r="W995" s="579"/>
      <c r="X995" s="579"/>
      <c r="Y995" s="579"/>
      <c r="Z995" s="579"/>
      <c r="AA995" s="579"/>
      <c r="AB995" s="579"/>
      <c r="AC995" s="579"/>
      <c r="AD995" s="579"/>
      <c r="AE995" s="579"/>
      <c r="AF995" s="579"/>
      <c r="AG995" s="579"/>
      <c r="AH995" s="579"/>
      <c r="AI995" s="579"/>
      <c r="AJ995" s="579"/>
      <c r="AK995" s="579"/>
    </row>
    <row r="996" spans="1:37" s="478" customFormat="1" ht="25">
      <c r="A996" s="578"/>
      <c r="B996" s="501"/>
      <c r="C996" s="578" t="s">
        <v>23</v>
      </c>
      <c r="D996" s="527" t="s">
        <v>2614</v>
      </c>
      <c r="E996" s="502" t="s">
        <v>525</v>
      </c>
      <c r="F996" s="503"/>
      <c r="I996" s="355"/>
      <c r="J996" s="355"/>
      <c r="K996" s="479"/>
      <c r="L996" s="480"/>
      <c r="M996" s="361"/>
      <c r="O996" s="579"/>
      <c r="P996" s="579"/>
      <c r="Q996" s="579"/>
      <c r="R996" s="579"/>
      <c r="S996" s="579"/>
      <c r="T996" s="579"/>
      <c r="U996" s="579"/>
      <c r="V996" s="579"/>
      <c r="W996" s="579"/>
      <c r="X996" s="579"/>
      <c r="Y996" s="579"/>
      <c r="Z996" s="579"/>
      <c r="AA996" s="579"/>
      <c r="AB996" s="579"/>
      <c r="AC996" s="579"/>
      <c r="AD996" s="579"/>
      <c r="AE996" s="579"/>
      <c r="AF996" s="579"/>
      <c r="AG996" s="579"/>
      <c r="AH996" s="579"/>
      <c r="AI996" s="579"/>
      <c r="AJ996" s="579"/>
      <c r="AK996" s="579"/>
    </row>
    <row r="997" spans="1:37" s="478" customFormat="1" ht="15">
      <c r="A997" s="578"/>
      <c r="B997" s="501"/>
      <c r="C997" s="578" t="s">
        <v>24</v>
      </c>
      <c r="D997" s="504"/>
      <c r="E997" s="502"/>
      <c r="F997" s="503"/>
      <c r="I997" s="355"/>
      <c r="J997" s="355"/>
      <c r="K997" s="479"/>
      <c r="L997" s="480"/>
      <c r="M997" s="361"/>
      <c r="O997" s="579"/>
      <c r="P997" s="579"/>
      <c r="Q997" s="579"/>
      <c r="R997" s="579"/>
      <c r="S997" s="579"/>
      <c r="T997" s="579"/>
      <c r="U997" s="579"/>
      <c r="V997" s="579"/>
      <c r="W997" s="579"/>
      <c r="X997" s="579"/>
      <c r="Y997" s="579"/>
      <c r="Z997" s="579"/>
      <c r="AA997" s="579"/>
      <c r="AB997" s="579"/>
      <c r="AC997" s="579"/>
      <c r="AD997" s="579"/>
      <c r="AE997" s="579"/>
      <c r="AF997" s="579"/>
      <c r="AG997" s="579"/>
      <c r="AH997" s="579"/>
      <c r="AI997" s="579"/>
      <c r="AJ997" s="579"/>
      <c r="AK997" s="579"/>
    </row>
    <row r="998" spans="1:37" s="478" customFormat="1" ht="15">
      <c r="A998" s="578"/>
      <c r="B998" s="501"/>
      <c r="C998" s="578" t="s">
        <v>25</v>
      </c>
      <c r="D998" s="504"/>
      <c r="E998" s="502"/>
      <c r="F998" s="503"/>
      <c r="I998" s="355"/>
      <c r="J998" s="355"/>
      <c r="K998" s="479"/>
      <c r="L998" s="480"/>
      <c r="M998" s="361"/>
      <c r="O998" s="579"/>
      <c r="P998" s="579"/>
      <c r="Q998" s="579"/>
      <c r="R998" s="579"/>
      <c r="S998" s="579"/>
      <c r="T998" s="579"/>
      <c r="U998" s="579"/>
      <c r="V998" s="579"/>
      <c r="W998" s="579"/>
      <c r="X998" s="579"/>
      <c r="Y998" s="579"/>
      <c r="Z998" s="579"/>
      <c r="AA998" s="579"/>
      <c r="AB998" s="579"/>
      <c r="AC998" s="579"/>
      <c r="AD998" s="579"/>
      <c r="AE998" s="579"/>
      <c r="AF998" s="579"/>
      <c r="AG998" s="579"/>
      <c r="AH998" s="579"/>
      <c r="AI998" s="579"/>
      <c r="AJ998" s="579"/>
      <c r="AK998" s="579"/>
    </row>
    <row r="999" spans="1:37" s="478" customFormat="1" ht="15">
      <c r="A999" s="580"/>
      <c r="B999" s="581"/>
      <c r="C999" s="580"/>
      <c r="D999" s="506"/>
      <c r="E999" s="507"/>
      <c r="F999" s="508"/>
      <c r="I999" s="355"/>
      <c r="J999" s="355"/>
      <c r="K999" s="479"/>
      <c r="L999" s="480"/>
      <c r="M999" s="361"/>
      <c r="O999" s="579"/>
      <c r="P999" s="579"/>
      <c r="Q999" s="579"/>
      <c r="R999" s="579"/>
      <c r="S999" s="579"/>
      <c r="T999" s="579"/>
      <c r="U999" s="579"/>
      <c r="V999" s="579"/>
      <c r="W999" s="579"/>
      <c r="X999" s="579"/>
      <c r="Y999" s="579"/>
      <c r="Z999" s="579"/>
      <c r="AA999" s="579"/>
      <c r="AB999" s="579"/>
      <c r="AC999" s="579"/>
      <c r="AD999" s="579"/>
      <c r="AE999" s="579"/>
      <c r="AF999" s="579"/>
      <c r="AG999" s="579"/>
      <c r="AH999" s="579"/>
      <c r="AI999" s="579"/>
      <c r="AJ999" s="579"/>
      <c r="AK999" s="579"/>
    </row>
    <row r="1000" spans="1:37" s="478" customFormat="1" ht="100">
      <c r="A1000" s="578" t="s">
        <v>983</v>
      </c>
      <c r="B1000" s="501" t="s">
        <v>984</v>
      </c>
      <c r="C1000" s="578"/>
      <c r="D1000" s="501" t="s">
        <v>985</v>
      </c>
      <c r="E1000" s="502"/>
      <c r="F1000" s="503"/>
      <c r="I1000" s="355"/>
      <c r="J1000" s="355"/>
      <c r="K1000" s="479"/>
      <c r="L1000" s="480"/>
      <c r="M1000" s="361"/>
      <c r="O1000" s="579"/>
      <c r="P1000" s="579"/>
      <c r="Q1000" s="579"/>
      <c r="R1000" s="579"/>
      <c r="S1000" s="579"/>
      <c r="T1000" s="579"/>
      <c r="U1000" s="579"/>
      <c r="V1000" s="579"/>
      <c r="W1000" s="579"/>
      <c r="X1000" s="579"/>
      <c r="Y1000" s="579"/>
      <c r="Z1000" s="579"/>
      <c r="AA1000" s="579"/>
      <c r="AB1000" s="579"/>
      <c r="AC1000" s="579"/>
      <c r="AD1000" s="579"/>
      <c r="AE1000" s="579"/>
      <c r="AF1000" s="579"/>
      <c r="AG1000" s="579"/>
      <c r="AH1000" s="579"/>
      <c r="AI1000" s="579"/>
      <c r="AJ1000" s="579"/>
      <c r="AK1000" s="579"/>
    </row>
    <row r="1001" spans="1:37" s="478" customFormat="1" ht="15">
      <c r="A1001" s="578"/>
      <c r="B1001" s="501"/>
      <c r="C1001" s="578" t="s">
        <v>19</v>
      </c>
      <c r="D1001" s="504"/>
      <c r="E1001" s="502"/>
      <c r="F1001" s="503"/>
      <c r="I1001" s="355"/>
      <c r="J1001" s="355"/>
      <c r="K1001" s="479"/>
      <c r="L1001" s="480"/>
      <c r="M1001" s="361"/>
      <c r="O1001" s="579"/>
      <c r="P1001" s="579"/>
      <c r="Q1001" s="579"/>
      <c r="R1001" s="579"/>
      <c r="S1001" s="579"/>
      <c r="T1001" s="579"/>
      <c r="U1001" s="579"/>
      <c r="V1001" s="579"/>
      <c r="W1001" s="579"/>
      <c r="X1001" s="579"/>
      <c r="Y1001" s="579"/>
      <c r="Z1001" s="579"/>
      <c r="AA1001" s="579"/>
      <c r="AB1001" s="579"/>
      <c r="AC1001" s="579"/>
      <c r="AD1001" s="579"/>
      <c r="AE1001" s="579"/>
      <c r="AF1001" s="579"/>
      <c r="AG1001" s="579"/>
      <c r="AH1001" s="579"/>
      <c r="AI1001" s="579"/>
      <c r="AJ1001" s="579"/>
      <c r="AK1001" s="579"/>
    </row>
    <row r="1002" spans="1:37" s="478" customFormat="1" ht="102.75" customHeight="1">
      <c r="A1002" s="578"/>
      <c r="B1002" s="501"/>
      <c r="C1002" s="578" t="s">
        <v>20</v>
      </c>
      <c r="D1002" s="504" t="s">
        <v>986</v>
      </c>
      <c r="E1002" s="502" t="s">
        <v>525</v>
      </c>
      <c r="F1002" s="503"/>
      <c r="I1002" s="355"/>
      <c r="J1002" s="355"/>
      <c r="K1002" s="479"/>
      <c r="L1002" s="480"/>
      <c r="M1002" s="361"/>
      <c r="O1002" s="579"/>
      <c r="P1002" s="579"/>
      <c r="Q1002" s="579"/>
      <c r="R1002" s="579"/>
      <c r="S1002" s="579"/>
      <c r="T1002" s="579"/>
      <c r="U1002" s="579"/>
      <c r="V1002" s="579"/>
      <c r="W1002" s="579"/>
      <c r="X1002" s="579"/>
      <c r="Y1002" s="579"/>
      <c r="Z1002" s="579"/>
      <c r="AA1002" s="579"/>
      <c r="AB1002" s="579"/>
      <c r="AC1002" s="579"/>
      <c r="AD1002" s="579"/>
      <c r="AE1002" s="579"/>
      <c r="AF1002" s="579"/>
      <c r="AG1002" s="579"/>
      <c r="AH1002" s="579"/>
      <c r="AI1002" s="579"/>
      <c r="AJ1002" s="579"/>
      <c r="AK1002" s="579"/>
    </row>
    <row r="1003" spans="1:37" s="478" customFormat="1" ht="15">
      <c r="A1003" s="578"/>
      <c r="B1003" s="501"/>
      <c r="C1003" s="578" t="s">
        <v>22</v>
      </c>
      <c r="D1003" s="504"/>
      <c r="E1003" s="502"/>
      <c r="F1003" s="503"/>
      <c r="I1003" s="355"/>
      <c r="J1003" s="355"/>
      <c r="K1003" s="479"/>
      <c r="L1003" s="480"/>
      <c r="M1003" s="361"/>
      <c r="O1003" s="579"/>
      <c r="P1003" s="579"/>
      <c r="Q1003" s="579"/>
      <c r="R1003" s="579"/>
      <c r="S1003" s="579"/>
      <c r="T1003" s="579"/>
      <c r="U1003" s="579"/>
      <c r="V1003" s="579"/>
      <c r="W1003" s="579"/>
      <c r="X1003" s="579"/>
      <c r="Y1003" s="579"/>
      <c r="Z1003" s="579"/>
      <c r="AA1003" s="579"/>
      <c r="AB1003" s="579"/>
      <c r="AC1003" s="579"/>
      <c r="AD1003" s="579"/>
      <c r="AE1003" s="579"/>
      <c r="AF1003" s="579"/>
      <c r="AG1003" s="579"/>
      <c r="AH1003" s="579"/>
      <c r="AI1003" s="579"/>
      <c r="AJ1003" s="579"/>
      <c r="AK1003" s="579"/>
    </row>
    <row r="1004" spans="1:37" s="478" customFormat="1" ht="50">
      <c r="A1004" s="578"/>
      <c r="B1004" s="501"/>
      <c r="C1004" s="578" t="s">
        <v>23</v>
      </c>
      <c r="D1004" s="504" t="s">
        <v>2615</v>
      </c>
      <c r="E1004" s="502" t="s">
        <v>525</v>
      </c>
      <c r="F1004" s="503"/>
      <c r="I1004" s="355"/>
      <c r="J1004" s="355"/>
      <c r="K1004" s="479"/>
      <c r="L1004" s="480"/>
      <c r="M1004" s="361"/>
      <c r="O1004" s="579"/>
      <c r="P1004" s="579"/>
      <c r="Q1004" s="579"/>
      <c r="R1004" s="579"/>
      <c r="S1004" s="579"/>
      <c r="T1004" s="579"/>
      <c r="U1004" s="579"/>
      <c r="V1004" s="579"/>
      <c r="W1004" s="579"/>
      <c r="X1004" s="579"/>
      <c r="Y1004" s="579"/>
      <c r="Z1004" s="579"/>
      <c r="AA1004" s="579"/>
      <c r="AB1004" s="579"/>
      <c r="AC1004" s="579"/>
      <c r="AD1004" s="579"/>
      <c r="AE1004" s="579"/>
      <c r="AF1004" s="579"/>
      <c r="AG1004" s="579"/>
      <c r="AH1004" s="579"/>
      <c r="AI1004" s="579"/>
      <c r="AJ1004" s="579"/>
      <c r="AK1004" s="579"/>
    </row>
    <row r="1005" spans="1:37" s="478" customFormat="1" ht="15">
      <c r="A1005" s="578"/>
      <c r="B1005" s="501"/>
      <c r="C1005" s="578" t="s">
        <v>24</v>
      </c>
      <c r="D1005" s="504"/>
      <c r="E1005" s="502"/>
      <c r="F1005" s="503"/>
      <c r="I1005" s="355"/>
      <c r="J1005" s="355"/>
      <c r="K1005" s="479"/>
      <c r="L1005" s="480"/>
      <c r="M1005" s="361"/>
      <c r="O1005" s="579"/>
      <c r="P1005" s="579"/>
      <c r="Q1005" s="579"/>
      <c r="R1005" s="579"/>
      <c r="S1005" s="579"/>
      <c r="T1005" s="579"/>
      <c r="U1005" s="579"/>
      <c r="V1005" s="579"/>
      <c r="W1005" s="579"/>
      <c r="X1005" s="579"/>
      <c r="Y1005" s="579"/>
      <c r="Z1005" s="579"/>
      <c r="AA1005" s="579"/>
      <c r="AB1005" s="579"/>
      <c r="AC1005" s="579"/>
      <c r="AD1005" s="579"/>
      <c r="AE1005" s="579"/>
      <c r="AF1005" s="579"/>
      <c r="AG1005" s="579"/>
      <c r="AH1005" s="579"/>
      <c r="AI1005" s="579"/>
      <c r="AJ1005" s="579"/>
      <c r="AK1005" s="579"/>
    </row>
    <row r="1006" spans="1:37" s="478" customFormat="1" ht="15">
      <c r="A1006" s="578"/>
      <c r="B1006" s="501"/>
      <c r="C1006" s="578" t="s">
        <v>25</v>
      </c>
      <c r="D1006" s="504"/>
      <c r="E1006" s="502"/>
      <c r="F1006" s="503"/>
      <c r="I1006" s="355"/>
      <c r="J1006" s="355"/>
      <c r="K1006" s="479"/>
      <c r="L1006" s="480"/>
      <c r="M1006" s="361"/>
      <c r="O1006" s="579"/>
      <c r="P1006" s="579"/>
      <c r="Q1006" s="579"/>
      <c r="R1006" s="579"/>
      <c r="S1006" s="579"/>
      <c r="T1006" s="579"/>
      <c r="U1006" s="579"/>
      <c r="V1006" s="579"/>
      <c r="W1006" s="579"/>
      <c r="X1006" s="579"/>
      <c r="Y1006" s="579"/>
      <c r="Z1006" s="579"/>
      <c r="AA1006" s="579"/>
      <c r="AB1006" s="579"/>
      <c r="AC1006" s="579"/>
      <c r="AD1006" s="579"/>
      <c r="AE1006" s="579"/>
      <c r="AF1006" s="579"/>
      <c r="AG1006" s="579"/>
      <c r="AH1006" s="579"/>
      <c r="AI1006" s="579"/>
      <c r="AJ1006" s="579"/>
      <c r="AK1006" s="579"/>
    </row>
    <row r="1007" spans="1:37" s="478" customFormat="1" ht="15">
      <c r="A1007" s="580"/>
      <c r="B1007" s="581"/>
      <c r="C1007" s="580"/>
      <c r="D1007" s="506"/>
      <c r="E1007" s="507"/>
      <c r="F1007" s="508"/>
      <c r="I1007" s="355"/>
      <c r="J1007" s="355"/>
      <c r="K1007" s="479"/>
      <c r="L1007" s="480"/>
      <c r="M1007" s="361"/>
      <c r="O1007" s="579"/>
      <c r="P1007" s="579"/>
      <c r="Q1007" s="579"/>
      <c r="R1007" s="579"/>
      <c r="S1007" s="579"/>
      <c r="T1007" s="579"/>
      <c r="U1007" s="579"/>
      <c r="V1007" s="579"/>
      <c r="W1007" s="579"/>
      <c r="X1007" s="579"/>
      <c r="Y1007" s="579"/>
      <c r="Z1007" s="579"/>
      <c r="AA1007" s="579"/>
      <c r="AB1007" s="579"/>
      <c r="AC1007" s="579"/>
      <c r="AD1007" s="579"/>
      <c r="AE1007" s="579"/>
      <c r="AF1007" s="579"/>
      <c r="AG1007" s="579"/>
      <c r="AH1007" s="579"/>
      <c r="AI1007" s="579"/>
      <c r="AJ1007" s="579"/>
      <c r="AK1007" s="579"/>
    </row>
    <row r="1008" spans="1:37" s="478" customFormat="1" ht="15">
      <c r="A1008" s="582">
        <v>3.7</v>
      </c>
      <c r="B1008" s="513"/>
      <c r="C1008" s="582"/>
      <c r="D1008" s="513" t="s">
        <v>987</v>
      </c>
      <c r="E1008" s="514"/>
      <c r="F1008" s="516"/>
      <c r="I1008" s="355"/>
      <c r="J1008" s="355"/>
      <c r="K1008" s="479"/>
      <c r="L1008" s="480"/>
      <c r="M1008" s="361"/>
      <c r="O1008" s="579"/>
      <c r="P1008" s="579"/>
      <c r="Q1008" s="579"/>
      <c r="R1008" s="579"/>
      <c r="S1008" s="579"/>
      <c r="T1008" s="579"/>
      <c r="U1008" s="579"/>
      <c r="V1008" s="579"/>
      <c r="W1008" s="579"/>
      <c r="X1008" s="579"/>
      <c r="Y1008" s="579"/>
      <c r="Z1008" s="579"/>
      <c r="AA1008" s="579"/>
      <c r="AB1008" s="579"/>
      <c r="AC1008" s="579"/>
      <c r="AD1008" s="579"/>
      <c r="AE1008" s="579"/>
      <c r="AF1008" s="579"/>
      <c r="AG1008" s="579"/>
      <c r="AH1008" s="579"/>
      <c r="AI1008" s="579"/>
      <c r="AJ1008" s="579"/>
      <c r="AK1008" s="579"/>
    </row>
    <row r="1009" spans="1:37" s="478" customFormat="1" ht="137.5">
      <c r="A1009" s="578" t="s">
        <v>357</v>
      </c>
      <c r="B1009" s="501" t="s">
        <v>988</v>
      </c>
      <c r="C1009" s="578"/>
      <c r="D1009" s="501" t="s">
        <v>989</v>
      </c>
      <c r="E1009" s="502"/>
      <c r="F1009" s="503"/>
      <c r="I1009" s="355"/>
      <c r="J1009" s="355"/>
      <c r="K1009" s="479"/>
      <c r="L1009" s="480"/>
      <c r="M1009" s="361"/>
      <c r="O1009" s="579"/>
      <c r="P1009" s="579"/>
      <c r="Q1009" s="579"/>
      <c r="R1009" s="579"/>
      <c r="S1009" s="579"/>
      <c r="T1009" s="579"/>
      <c r="U1009" s="579"/>
      <c r="V1009" s="579"/>
      <c r="W1009" s="579"/>
      <c r="X1009" s="579"/>
      <c r="Y1009" s="579"/>
      <c r="Z1009" s="579"/>
      <c r="AA1009" s="579"/>
      <c r="AB1009" s="579"/>
      <c r="AC1009" s="579"/>
      <c r="AD1009" s="579"/>
      <c r="AE1009" s="579"/>
      <c r="AF1009" s="579"/>
      <c r="AG1009" s="579"/>
      <c r="AH1009" s="579"/>
      <c r="AI1009" s="579"/>
      <c r="AJ1009" s="579"/>
      <c r="AK1009" s="579"/>
    </row>
    <row r="1010" spans="1:37" s="478" customFormat="1" ht="15">
      <c r="A1010" s="578"/>
      <c r="B1010" s="501"/>
      <c r="C1010" s="578" t="s">
        <v>19</v>
      </c>
      <c r="D1010" s="504"/>
      <c r="E1010" s="502"/>
      <c r="F1010" s="503"/>
      <c r="I1010" s="355"/>
      <c r="J1010" s="355"/>
      <c r="K1010" s="479"/>
      <c r="L1010" s="480"/>
      <c r="M1010" s="361"/>
      <c r="O1010" s="579"/>
      <c r="P1010" s="579"/>
      <c r="Q1010" s="579"/>
      <c r="R1010" s="579"/>
      <c r="S1010" s="579"/>
      <c r="T1010" s="579"/>
      <c r="U1010" s="579"/>
      <c r="V1010" s="579"/>
      <c r="W1010" s="579"/>
      <c r="X1010" s="579"/>
      <c r="Y1010" s="579"/>
      <c r="Z1010" s="579"/>
      <c r="AA1010" s="579"/>
      <c r="AB1010" s="579"/>
      <c r="AC1010" s="579"/>
      <c r="AD1010" s="579"/>
      <c r="AE1010" s="579"/>
      <c r="AF1010" s="579"/>
      <c r="AG1010" s="579"/>
      <c r="AH1010" s="579"/>
      <c r="AI1010" s="579"/>
      <c r="AJ1010" s="579"/>
      <c r="AK1010" s="579"/>
    </row>
    <row r="1011" spans="1:37" s="478" customFormat="1" ht="50">
      <c r="A1011" s="578"/>
      <c r="B1011" s="501"/>
      <c r="C1011" s="578" t="s">
        <v>20</v>
      </c>
      <c r="D1011" s="504" t="s">
        <v>990</v>
      </c>
      <c r="E1011" s="502" t="s">
        <v>525</v>
      </c>
      <c r="F1011" s="503"/>
      <c r="I1011" s="355"/>
      <c r="J1011" s="355"/>
      <c r="K1011" s="479"/>
      <c r="L1011" s="480"/>
      <c r="M1011" s="361"/>
      <c r="O1011" s="579"/>
      <c r="P1011" s="579"/>
      <c r="Q1011" s="579"/>
      <c r="R1011" s="579"/>
      <c r="S1011" s="579"/>
      <c r="T1011" s="579"/>
      <c r="U1011" s="579"/>
      <c r="V1011" s="579"/>
      <c r="W1011" s="579"/>
      <c r="X1011" s="579"/>
      <c r="Y1011" s="579"/>
      <c r="Z1011" s="579"/>
      <c r="AA1011" s="579"/>
      <c r="AB1011" s="579"/>
      <c r="AC1011" s="579"/>
      <c r="AD1011" s="579"/>
      <c r="AE1011" s="579"/>
      <c r="AF1011" s="579"/>
      <c r="AG1011" s="579"/>
      <c r="AH1011" s="579"/>
      <c r="AI1011" s="579"/>
      <c r="AJ1011" s="579"/>
      <c r="AK1011" s="579"/>
    </row>
    <row r="1012" spans="1:37" s="478" customFormat="1" ht="15">
      <c r="A1012" s="578"/>
      <c r="B1012" s="501"/>
      <c r="C1012" s="578" t="s">
        <v>22</v>
      </c>
      <c r="D1012" s="504"/>
      <c r="E1012" s="502"/>
      <c r="F1012" s="503"/>
      <c r="I1012" s="355"/>
      <c r="J1012" s="355"/>
      <c r="K1012" s="479"/>
      <c r="L1012" s="480"/>
      <c r="M1012" s="361"/>
      <c r="O1012" s="579"/>
      <c r="P1012" s="579"/>
      <c r="Q1012" s="579"/>
      <c r="R1012" s="579"/>
      <c r="S1012" s="579"/>
      <c r="T1012" s="579"/>
      <c r="U1012" s="579"/>
      <c r="V1012" s="579"/>
      <c r="W1012" s="579"/>
      <c r="X1012" s="579"/>
      <c r="Y1012" s="579"/>
      <c r="Z1012" s="579"/>
      <c r="AA1012" s="579"/>
      <c r="AB1012" s="579"/>
      <c r="AC1012" s="579"/>
      <c r="AD1012" s="579"/>
      <c r="AE1012" s="579"/>
      <c r="AF1012" s="579"/>
      <c r="AG1012" s="579"/>
      <c r="AH1012" s="579"/>
      <c r="AI1012" s="579"/>
      <c r="AJ1012" s="579"/>
      <c r="AK1012" s="579"/>
    </row>
    <row r="1013" spans="1:37" s="478" customFormat="1" ht="50">
      <c r="A1013" s="578"/>
      <c r="B1013" s="501"/>
      <c r="C1013" s="578" t="s">
        <v>23</v>
      </c>
      <c r="D1013" s="504" t="s">
        <v>2616</v>
      </c>
      <c r="E1013" s="502" t="s">
        <v>525</v>
      </c>
      <c r="F1013" s="503"/>
      <c r="I1013" s="355"/>
      <c r="J1013" s="355"/>
      <c r="K1013" s="479"/>
      <c r="L1013" s="480"/>
      <c r="M1013" s="361"/>
      <c r="O1013" s="579"/>
      <c r="P1013" s="579"/>
      <c r="Q1013" s="579"/>
      <c r="R1013" s="579"/>
      <c r="S1013" s="579"/>
      <c r="T1013" s="579"/>
      <c r="U1013" s="579"/>
      <c r="V1013" s="579"/>
      <c r="W1013" s="579"/>
      <c r="X1013" s="579"/>
      <c r="Y1013" s="579"/>
      <c r="Z1013" s="579"/>
      <c r="AA1013" s="579"/>
      <c r="AB1013" s="579"/>
      <c r="AC1013" s="579"/>
      <c r="AD1013" s="579"/>
      <c r="AE1013" s="579"/>
      <c r="AF1013" s="579"/>
      <c r="AG1013" s="579"/>
      <c r="AH1013" s="579"/>
      <c r="AI1013" s="579"/>
      <c r="AJ1013" s="579"/>
      <c r="AK1013" s="579"/>
    </row>
    <row r="1014" spans="1:37" s="478" customFormat="1" ht="15">
      <c r="A1014" s="578"/>
      <c r="B1014" s="501"/>
      <c r="C1014" s="578" t="s">
        <v>24</v>
      </c>
      <c r="D1014" s="504"/>
      <c r="E1014" s="502"/>
      <c r="F1014" s="503"/>
      <c r="I1014" s="355"/>
      <c r="J1014" s="355"/>
      <c r="K1014" s="479"/>
      <c r="L1014" s="480"/>
      <c r="M1014" s="361"/>
      <c r="O1014" s="579"/>
      <c r="P1014" s="579"/>
      <c r="Q1014" s="579"/>
      <c r="R1014" s="579"/>
      <c r="S1014" s="579"/>
      <c r="T1014" s="579"/>
      <c r="U1014" s="579"/>
      <c r="V1014" s="579"/>
      <c r="W1014" s="579"/>
      <c r="X1014" s="579"/>
      <c r="Y1014" s="579"/>
      <c r="Z1014" s="579"/>
      <c r="AA1014" s="579"/>
      <c r="AB1014" s="579"/>
      <c r="AC1014" s="579"/>
      <c r="AD1014" s="579"/>
      <c r="AE1014" s="579"/>
      <c r="AF1014" s="579"/>
      <c r="AG1014" s="579"/>
      <c r="AH1014" s="579"/>
      <c r="AI1014" s="579"/>
      <c r="AJ1014" s="579"/>
      <c r="AK1014" s="579"/>
    </row>
    <row r="1015" spans="1:37" s="478" customFormat="1" ht="15">
      <c r="A1015" s="578"/>
      <c r="B1015" s="501"/>
      <c r="C1015" s="578" t="s">
        <v>25</v>
      </c>
      <c r="D1015" s="504"/>
      <c r="E1015" s="502"/>
      <c r="F1015" s="503"/>
      <c r="I1015" s="355"/>
      <c r="J1015" s="355"/>
      <c r="K1015" s="479"/>
      <c r="L1015" s="480"/>
      <c r="M1015" s="361"/>
      <c r="O1015" s="579"/>
      <c r="P1015" s="579"/>
      <c r="Q1015" s="579"/>
      <c r="R1015" s="579"/>
      <c r="S1015" s="579"/>
      <c r="T1015" s="579"/>
      <c r="U1015" s="579"/>
      <c r="V1015" s="579"/>
      <c r="W1015" s="579"/>
      <c r="X1015" s="579"/>
      <c r="Y1015" s="579"/>
      <c r="Z1015" s="579"/>
      <c r="AA1015" s="579"/>
      <c r="AB1015" s="579"/>
      <c r="AC1015" s="579"/>
      <c r="AD1015" s="579"/>
      <c r="AE1015" s="579"/>
      <c r="AF1015" s="579"/>
      <c r="AG1015" s="579"/>
      <c r="AH1015" s="579"/>
      <c r="AI1015" s="579"/>
      <c r="AJ1015" s="579"/>
      <c r="AK1015" s="579"/>
    </row>
    <row r="1016" spans="1:37" s="478" customFormat="1" ht="15">
      <c r="A1016" s="580"/>
      <c r="B1016" s="581"/>
      <c r="C1016" s="580"/>
      <c r="D1016" s="506"/>
      <c r="E1016" s="507"/>
      <c r="F1016" s="508"/>
      <c r="I1016" s="355"/>
      <c r="J1016" s="355"/>
      <c r="K1016" s="479"/>
      <c r="L1016" s="480"/>
      <c r="M1016" s="361"/>
      <c r="O1016" s="579"/>
      <c r="P1016" s="579"/>
      <c r="Q1016" s="579"/>
      <c r="R1016" s="579"/>
      <c r="S1016" s="579"/>
      <c r="T1016" s="579"/>
      <c r="U1016" s="579"/>
      <c r="V1016" s="579"/>
      <c r="W1016" s="579"/>
      <c r="X1016" s="579"/>
      <c r="Y1016" s="579"/>
      <c r="Z1016" s="579"/>
      <c r="AA1016" s="579"/>
      <c r="AB1016" s="579"/>
      <c r="AC1016" s="579"/>
      <c r="AD1016" s="579"/>
      <c r="AE1016" s="579"/>
      <c r="AF1016" s="579"/>
      <c r="AG1016" s="579"/>
      <c r="AH1016" s="579"/>
      <c r="AI1016" s="579"/>
      <c r="AJ1016" s="579"/>
      <c r="AK1016" s="579"/>
    </row>
    <row r="1017" spans="1:37" s="478" customFormat="1" ht="100">
      <c r="A1017" s="578" t="s">
        <v>359</v>
      </c>
      <c r="B1017" s="501" t="s">
        <v>991</v>
      </c>
      <c r="C1017" s="578"/>
      <c r="D1017" s="501" t="s">
        <v>992</v>
      </c>
      <c r="E1017" s="502"/>
      <c r="F1017" s="503"/>
      <c r="I1017" s="355"/>
      <c r="J1017" s="355"/>
      <c r="K1017" s="479"/>
      <c r="L1017" s="480"/>
      <c r="M1017" s="361"/>
      <c r="O1017" s="579"/>
      <c r="P1017" s="579"/>
      <c r="Q1017" s="579"/>
      <c r="R1017" s="579"/>
      <c r="S1017" s="579"/>
      <c r="T1017" s="579"/>
      <c r="U1017" s="579"/>
      <c r="V1017" s="579"/>
      <c r="W1017" s="579"/>
      <c r="X1017" s="579"/>
      <c r="Y1017" s="579"/>
      <c r="Z1017" s="579"/>
      <c r="AA1017" s="579"/>
      <c r="AB1017" s="579"/>
      <c r="AC1017" s="579"/>
      <c r="AD1017" s="579"/>
      <c r="AE1017" s="579"/>
      <c r="AF1017" s="579"/>
      <c r="AG1017" s="579"/>
      <c r="AH1017" s="579"/>
      <c r="AI1017" s="579"/>
      <c r="AJ1017" s="579"/>
      <c r="AK1017" s="579"/>
    </row>
    <row r="1018" spans="1:37" s="478" customFormat="1" ht="15">
      <c r="A1018" s="578"/>
      <c r="B1018" s="501"/>
      <c r="C1018" s="578" t="s">
        <v>19</v>
      </c>
      <c r="D1018" s="504"/>
      <c r="E1018" s="502"/>
      <c r="F1018" s="503"/>
      <c r="I1018" s="355"/>
      <c r="J1018" s="355"/>
      <c r="K1018" s="479"/>
      <c r="L1018" s="480"/>
      <c r="M1018" s="361"/>
      <c r="O1018" s="579"/>
      <c r="P1018" s="579"/>
      <c r="Q1018" s="579"/>
      <c r="R1018" s="579"/>
      <c r="S1018" s="579"/>
      <c r="T1018" s="579"/>
      <c r="U1018" s="579"/>
      <c r="V1018" s="579"/>
      <c r="W1018" s="579"/>
      <c r="X1018" s="579"/>
      <c r="Y1018" s="579"/>
      <c r="Z1018" s="579"/>
      <c r="AA1018" s="579"/>
      <c r="AB1018" s="579"/>
      <c r="AC1018" s="579"/>
      <c r="AD1018" s="579"/>
      <c r="AE1018" s="579"/>
      <c r="AF1018" s="579"/>
      <c r="AG1018" s="579"/>
      <c r="AH1018" s="579"/>
      <c r="AI1018" s="579"/>
      <c r="AJ1018" s="579"/>
      <c r="AK1018" s="579"/>
    </row>
    <row r="1019" spans="1:37" s="478" customFormat="1" ht="50">
      <c r="A1019" s="578"/>
      <c r="B1019" s="501"/>
      <c r="C1019" s="578" t="s">
        <v>20</v>
      </c>
      <c r="D1019" s="504" t="s">
        <v>993</v>
      </c>
      <c r="E1019" s="502" t="s">
        <v>525</v>
      </c>
      <c r="F1019" s="503"/>
      <c r="I1019" s="355"/>
      <c r="J1019" s="355"/>
      <c r="K1019" s="479"/>
      <c r="L1019" s="480"/>
      <c r="M1019" s="361"/>
      <c r="O1019" s="579"/>
      <c r="P1019" s="579"/>
      <c r="Q1019" s="579"/>
      <c r="R1019" s="579"/>
      <c r="S1019" s="579"/>
      <c r="T1019" s="579"/>
      <c r="U1019" s="579"/>
      <c r="V1019" s="579"/>
      <c r="W1019" s="579"/>
      <c r="X1019" s="579"/>
      <c r="Y1019" s="579"/>
      <c r="Z1019" s="579"/>
      <c r="AA1019" s="579"/>
      <c r="AB1019" s="579"/>
      <c r="AC1019" s="579"/>
      <c r="AD1019" s="579"/>
      <c r="AE1019" s="579"/>
      <c r="AF1019" s="579"/>
      <c r="AG1019" s="579"/>
      <c r="AH1019" s="579"/>
      <c r="AI1019" s="579"/>
      <c r="AJ1019" s="579"/>
      <c r="AK1019" s="579"/>
    </row>
    <row r="1020" spans="1:37" s="478" customFormat="1" ht="15">
      <c r="A1020" s="578"/>
      <c r="B1020" s="501"/>
      <c r="C1020" s="578" t="s">
        <v>22</v>
      </c>
      <c r="D1020" s="504"/>
      <c r="E1020" s="502"/>
      <c r="F1020" s="503"/>
      <c r="I1020" s="355"/>
      <c r="J1020" s="355"/>
      <c r="K1020" s="479"/>
      <c r="L1020" s="480"/>
      <c r="M1020" s="361"/>
      <c r="O1020" s="579"/>
      <c r="P1020" s="579"/>
      <c r="Q1020" s="579"/>
      <c r="R1020" s="579"/>
      <c r="S1020" s="579"/>
      <c r="T1020" s="579"/>
      <c r="U1020" s="579"/>
      <c r="V1020" s="579"/>
      <c r="W1020" s="579"/>
      <c r="X1020" s="579"/>
      <c r="Y1020" s="579"/>
      <c r="Z1020" s="579"/>
      <c r="AA1020" s="579"/>
      <c r="AB1020" s="579"/>
      <c r="AC1020" s="579"/>
      <c r="AD1020" s="579"/>
      <c r="AE1020" s="579"/>
      <c r="AF1020" s="579"/>
      <c r="AG1020" s="579"/>
      <c r="AH1020" s="579"/>
      <c r="AI1020" s="579"/>
      <c r="AJ1020" s="579"/>
      <c r="AK1020" s="579"/>
    </row>
    <row r="1021" spans="1:37" s="478" customFormat="1" ht="50">
      <c r="A1021" s="578"/>
      <c r="B1021" s="501"/>
      <c r="C1021" s="578" t="s">
        <v>23</v>
      </c>
      <c r="D1021" s="504" t="s">
        <v>2616</v>
      </c>
      <c r="E1021" s="502" t="s">
        <v>525</v>
      </c>
      <c r="F1021" s="503"/>
      <c r="I1021" s="355"/>
      <c r="J1021" s="355"/>
      <c r="K1021" s="479"/>
      <c r="L1021" s="480"/>
      <c r="M1021" s="361"/>
      <c r="O1021" s="579"/>
      <c r="P1021" s="579"/>
      <c r="Q1021" s="579"/>
      <c r="R1021" s="579"/>
      <c r="S1021" s="579"/>
      <c r="T1021" s="579"/>
      <c r="U1021" s="579"/>
      <c r="V1021" s="579"/>
      <c r="W1021" s="579"/>
      <c r="X1021" s="579"/>
      <c r="Y1021" s="579"/>
      <c r="Z1021" s="579"/>
      <c r="AA1021" s="579"/>
      <c r="AB1021" s="579"/>
      <c r="AC1021" s="579"/>
      <c r="AD1021" s="579"/>
      <c r="AE1021" s="579"/>
      <c r="AF1021" s="579"/>
      <c r="AG1021" s="579"/>
      <c r="AH1021" s="579"/>
      <c r="AI1021" s="579"/>
      <c r="AJ1021" s="579"/>
      <c r="AK1021" s="579"/>
    </row>
    <row r="1022" spans="1:37" s="478" customFormat="1" ht="15">
      <c r="A1022" s="578"/>
      <c r="B1022" s="501"/>
      <c r="C1022" s="578" t="s">
        <v>24</v>
      </c>
      <c r="D1022" s="504"/>
      <c r="E1022" s="502"/>
      <c r="F1022" s="503"/>
      <c r="I1022" s="355"/>
      <c r="J1022" s="355"/>
      <c r="K1022" s="479"/>
      <c r="L1022" s="480"/>
      <c r="M1022" s="361"/>
      <c r="O1022" s="579"/>
      <c r="P1022" s="579"/>
      <c r="Q1022" s="579"/>
      <c r="R1022" s="579"/>
      <c r="S1022" s="579"/>
      <c r="T1022" s="579"/>
      <c r="U1022" s="579"/>
      <c r="V1022" s="579"/>
      <c r="W1022" s="579"/>
      <c r="X1022" s="579"/>
      <c r="Y1022" s="579"/>
      <c r="Z1022" s="579"/>
      <c r="AA1022" s="579"/>
      <c r="AB1022" s="579"/>
      <c r="AC1022" s="579"/>
      <c r="AD1022" s="579"/>
      <c r="AE1022" s="579"/>
      <c r="AF1022" s="579"/>
      <c r="AG1022" s="579"/>
      <c r="AH1022" s="579"/>
      <c r="AI1022" s="579"/>
      <c r="AJ1022" s="579"/>
      <c r="AK1022" s="579"/>
    </row>
    <row r="1023" spans="1:37" s="478" customFormat="1" ht="15">
      <c r="A1023" s="578"/>
      <c r="B1023" s="501"/>
      <c r="C1023" s="578" t="s">
        <v>25</v>
      </c>
      <c r="D1023" s="504"/>
      <c r="E1023" s="502"/>
      <c r="F1023" s="503"/>
      <c r="I1023" s="355"/>
      <c r="J1023" s="355"/>
      <c r="K1023" s="479"/>
      <c r="L1023" s="480"/>
      <c r="M1023" s="361"/>
      <c r="O1023" s="579"/>
      <c r="P1023" s="579"/>
      <c r="Q1023" s="579"/>
      <c r="R1023" s="579"/>
      <c r="S1023" s="579"/>
      <c r="T1023" s="579"/>
      <c r="U1023" s="579"/>
      <c r="V1023" s="579"/>
      <c r="W1023" s="579"/>
      <c r="X1023" s="579"/>
      <c r="Y1023" s="579"/>
      <c r="Z1023" s="579"/>
      <c r="AA1023" s="579"/>
      <c r="AB1023" s="579"/>
      <c r="AC1023" s="579"/>
      <c r="AD1023" s="579"/>
      <c r="AE1023" s="579"/>
      <c r="AF1023" s="579"/>
      <c r="AG1023" s="579"/>
      <c r="AH1023" s="579"/>
      <c r="AI1023" s="579"/>
      <c r="AJ1023" s="579"/>
      <c r="AK1023" s="579"/>
    </row>
    <row r="1024" spans="1:37" s="478" customFormat="1" ht="15">
      <c r="A1024" s="580"/>
      <c r="B1024" s="581"/>
      <c r="C1024" s="580"/>
      <c r="D1024" s="504"/>
      <c r="E1024" s="507"/>
      <c r="F1024" s="508"/>
      <c r="I1024" s="355"/>
      <c r="J1024" s="355"/>
      <c r="K1024" s="479"/>
      <c r="L1024" s="480"/>
      <c r="M1024" s="361"/>
      <c r="O1024" s="579"/>
      <c r="P1024" s="579"/>
      <c r="Q1024" s="579"/>
      <c r="R1024" s="579"/>
      <c r="S1024" s="579"/>
      <c r="T1024" s="579"/>
      <c r="U1024" s="579"/>
      <c r="V1024" s="579"/>
      <c r="W1024" s="579"/>
      <c r="X1024" s="579"/>
      <c r="Y1024" s="579"/>
      <c r="Z1024" s="579"/>
      <c r="AA1024" s="579"/>
      <c r="AB1024" s="579"/>
      <c r="AC1024" s="579"/>
      <c r="AD1024" s="579"/>
      <c r="AE1024" s="579"/>
      <c r="AF1024" s="579"/>
      <c r="AG1024" s="579"/>
      <c r="AH1024" s="579"/>
      <c r="AI1024" s="579"/>
      <c r="AJ1024" s="579"/>
      <c r="AK1024" s="579"/>
    </row>
    <row r="1025" spans="1:6" ht="15">
      <c r="A1025" s="340">
        <v>4</v>
      </c>
      <c r="B1025" s="336"/>
      <c r="C1025" s="340"/>
      <c r="D1025" s="513" t="s">
        <v>519</v>
      </c>
      <c r="E1025" s="514"/>
      <c r="F1025" s="515"/>
    </row>
    <row r="1026" spans="1:6" ht="15">
      <c r="A1026" s="340">
        <v>4.0999999999999996</v>
      </c>
      <c r="B1026" s="336"/>
      <c r="C1026" s="340"/>
      <c r="D1026" s="513" t="s">
        <v>994</v>
      </c>
      <c r="E1026" s="514"/>
      <c r="F1026" s="515"/>
    </row>
    <row r="1027" spans="1:6" ht="237.5">
      <c r="A1027" s="343" t="s">
        <v>995</v>
      </c>
      <c r="B1027" s="344" t="s">
        <v>996</v>
      </c>
      <c r="C1027" s="343"/>
      <c r="D1027" s="501" t="s">
        <v>997</v>
      </c>
      <c r="E1027" s="502"/>
      <c r="F1027" s="503"/>
    </row>
    <row r="1028" spans="1:6" ht="15">
      <c r="A1028" s="343"/>
      <c r="B1028" s="344"/>
      <c r="C1028" s="343" t="s">
        <v>19</v>
      </c>
      <c r="D1028" s="504"/>
      <c r="E1028" s="505"/>
      <c r="F1028" s="503"/>
    </row>
    <row r="1029" spans="1:6" ht="37.5">
      <c r="A1029" s="343"/>
      <c r="B1029" s="344"/>
      <c r="C1029" s="343" t="s">
        <v>20</v>
      </c>
      <c r="D1029" s="504" t="s">
        <v>998</v>
      </c>
      <c r="E1029" s="502" t="s">
        <v>525</v>
      </c>
      <c r="F1029" s="503"/>
    </row>
    <row r="1030" spans="1:6" ht="37.5">
      <c r="A1030" s="343"/>
      <c r="B1030" s="344"/>
      <c r="C1030" s="343" t="s">
        <v>22</v>
      </c>
      <c r="D1030" s="527" t="s">
        <v>2474</v>
      </c>
      <c r="E1030" s="502" t="s">
        <v>525</v>
      </c>
      <c r="F1030" s="503"/>
    </row>
    <row r="1031" spans="1:6" ht="15">
      <c r="A1031" s="343"/>
      <c r="B1031" s="344"/>
      <c r="C1031" s="343" t="s">
        <v>23</v>
      </c>
      <c r="D1031" s="504"/>
      <c r="E1031" s="505"/>
      <c r="F1031" s="503"/>
    </row>
    <row r="1032" spans="1:6" ht="15">
      <c r="A1032" s="343"/>
      <c r="B1032" s="344"/>
      <c r="C1032" s="343" t="s">
        <v>24</v>
      </c>
      <c r="D1032" s="504"/>
      <c r="E1032" s="505"/>
      <c r="F1032" s="503"/>
    </row>
    <row r="1033" spans="1:6" ht="15">
      <c r="A1033" s="343"/>
      <c r="B1033" s="344"/>
      <c r="C1033" s="343" t="s">
        <v>25</v>
      </c>
      <c r="D1033" s="504"/>
      <c r="E1033" s="505"/>
      <c r="F1033" s="503"/>
    </row>
    <row r="1034" spans="1:6" ht="15">
      <c r="A1034" s="337"/>
      <c r="B1034" s="338"/>
      <c r="C1034" s="337"/>
      <c r="D1034" s="506"/>
      <c r="E1034" s="507"/>
      <c r="F1034" s="508"/>
    </row>
    <row r="1035" spans="1:6" ht="225">
      <c r="A1035" s="343" t="s">
        <v>999</v>
      </c>
      <c r="B1035" s="344" t="s">
        <v>490</v>
      </c>
      <c r="C1035" s="343"/>
      <c r="D1035" s="501" t="s">
        <v>1000</v>
      </c>
      <c r="E1035" s="502"/>
      <c r="F1035" s="503"/>
    </row>
    <row r="1036" spans="1:6" ht="15">
      <c r="A1036" s="343"/>
      <c r="B1036" s="344"/>
      <c r="C1036" s="343" t="s">
        <v>19</v>
      </c>
      <c r="D1036" s="504"/>
      <c r="E1036" s="505"/>
      <c r="F1036" s="503"/>
    </row>
    <row r="1037" spans="1:6" ht="25">
      <c r="A1037" s="343"/>
      <c r="B1037" s="344"/>
      <c r="C1037" s="343" t="s">
        <v>20</v>
      </c>
      <c r="D1037" s="504" t="s">
        <v>1001</v>
      </c>
      <c r="E1037" s="502" t="s">
        <v>525</v>
      </c>
      <c r="F1037" s="503"/>
    </row>
    <row r="1038" spans="1:6" ht="87.5">
      <c r="A1038" s="343"/>
      <c r="B1038" s="344"/>
      <c r="C1038" s="343" t="s">
        <v>22</v>
      </c>
      <c r="D1038" s="527" t="s">
        <v>2475</v>
      </c>
      <c r="E1038" s="502" t="s">
        <v>525</v>
      </c>
      <c r="F1038" s="503"/>
    </row>
    <row r="1039" spans="1:6" ht="15">
      <c r="A1039" s="343"/>
      <c r="B1039" s="344"/>
      <c r="C1039" s="343" t="s">
        <v>23</v>
      </c>
      <c r="D1039" s="504"/>
      <c r="E1039" s="505"/>
      <c r="F1039" s="503"/>
    </row>
    <row r="1040" spans="1:6" ht="15">
      <c r="A1040" s="343"/>
      <c r="B1040" s="344"/>
      <c r="C1040" s="343" t="s">
        <v>24</v>
      </c>
      <c r="D1040" s="504"/>
      <c r="E1040" s="505"/>
      <c r="F1040" s="503"/>
    </row>
    <row r="1041" spans="1:6" ht="15">
      <c r="A1041" s="343"/>
      <c r="B1041" s="344"/>
      <c r="C1041" s="343" t="s">
        <v>25</v>
      </c>
      <c r="D1041" s="504"/>
      <c r="E1041" s="505"/>
      <c r="F1041" s="503"/>
    </row>
    <row r="1042" spans="1:6" ht="15">
      <c r="A1042" s="337"/>
      <c r="B1042" s="338"/>
      <c r="C1042" s="337"/>
      <c r="D1042" s="506"/>
      <c r="E1042" s="507"/>
      <c r="F1042" s="508"/>
    </row>
    <row r="1043" spans="1:6" ht="225">
      <c r="A1043" s="343" t="s">
        <v>1002</v>
      </c>
      <c r="B1043" s="344" t="s">
        <v>1003</v>
      </c>
      <c r="C1043" s="350"/>
      <c r="D1043" s="501" t="s">
        <v>1004</v>
      </c>
      <c r="E1043" s="502"/>
      <c r="F1043" s="503"/>
    </row>
    <row r="1044" spans="1:6" ht="15">
      <c r="A1044" s="343"/>
      <c r="B1044" s="344"/>
      <c r="C1044" s="343" t="s">
        <v>19</v>
      </c>
      <c r="D1044" s="504"/>
      <c r="E1044" s="505"/>
      <c r="F1044" s="503"/>
    </row>
    <row r="1045" spans="1:6" ht="37.5">
      <c r="A1045" s="343"/>
      <c r="B1045" s="344"/>
      <c r="C1045" s="343" t="s">
        <v>20</v>
      </c>
      <c r="D1045" s="504" t="s">
        <v>1005</v>
      </c>
      <c r="E1045" s="502" t="s">
        <v>525</v>
      </c>
      <c r="F1045" s="503"/>
    </row>
    <row r="1046" spans="1:6" ht="25">
      <c r="A1046" s="343"/>
      <c r="B1046" s="344"/>
      <c r="C1046" s="343" t="s">
        <v>22</v>
      </c>
      <c r="D1046" s="527" t="s">
        <v>2476</v>
      </c>
      <c r="E1046" s="502" t="s">
        <v>525</v>
      </c>
      <c r="F1046" s="503"/>
    </row>
    <row r="1047" spans="1:6" ht="15">
      <c r="A1047" s="343"/>
      <c r="B1047" s="344"/>
      <c r="C1047" s="343" t="s">
        <v>23</v>
      </c>
      <c r="D1047" s="504"/>
      <c r="E1047" s="505"/>
      <c r="F1047" s="503"/>
    </row>
    <row r="1048" spans="1:6" ht="15">
      <c r="A1048" s="343"/>
      <c r="B1048" s="344"/>
      <c r="C1048" s="343" t="s">
        <v>24</v>
      </c>
      <c r="D1048" s="504"/>
      <c r="E1048" s="505"/>
      <c r="F1048" s="503"/>
    </row>
    <row r="1049" spans="1:6" ht="15">
      <c r="A1049" s="343"/>
      <c r="B1049" s="344"/>
      <c r="C1049" s="343" t="s">
        <v>25</v>
      </c>
      <c r="D1049" s="504"/>
      <c r="E1049" s="505"/>
      <c r="F1049" s="503"/>
    </row>
    <row r="1050" spans="1:6" ht="15">
      <c r="A1050" s="337"/>
      <c r="B1050" s="338"/>
      <c r="C1050" s="337"/>
      <c r="D1050" s="506"/>
      <c r="E1050" s="507"/>
      <c r="F1050" s="508"/>
    </row>
    <row r="1051" spans="1:6" ht="225">
      <c r="A1051" s="343" t="s">
        <v>1006</v>
      </c>
      <c r="B1051" s="344" t="s">
        <v>1007</v>
      </c>
      <c r="C1051" s="343"/>
      <c r="D1051" s="501" t="s">
        <v>1008</v>
      </c>
      <c r="E1051" s="502"/>
      <c r="F1051" s="503"/>
    </row>
    <row r="1052" spans="1:6" ht="15">
      <c r="A1052" s="343"/>
      <c r="B1052" s="344"/>
      <c r="C1052" s="343" t="s">
        <v>19</v>
      </c>
      <c r="D1052" s="527"/>
      <c r="E1052" s="505"/>
      <c r="F1052" s="503"/>
    </row>
    <row r="1053" spans="1:6" ht="15">
      <c r="A1053" s="343"/>
      <c r="B1053" s="344"/>
      <c r="C1053" s="343" t="s">
        <v>20</v>
      </c>
      <c r="D1053" s="419" t="s">
        <v>1009</v>
      </c>
      <c r="E1053" s="502" t="s">
        <v>525</v>
      </c>
      <c r="F1053" s="503"/>
    </row>
    <row r="1054" spans="1:6" ht="37.5">
      <c r="A1054" s="343"/>
      <c r="B1054" s="344"/>
      <c r="C1054" s="343" t="s">
        <v>22</v>
      </c>
      <c r="D1054" s="527" t="s">
        <v>2477</v>
      </c>
      <c r="E1054" s="502" t="s">
        <v>525</v>
      </c>
      <c r="F1054" s="503"/>
    </row>
    <row r="1055" spans="1:6" ht="15">
      <c r="A1055" s="343"/>
      <c r="B1055" s="344"/>
      <c r="C1055" s="343" t="s">
        <v>23</v>
      </c>
      <c r="D1055" s="504"/>
      <c r="E1055" s="505"/>
      <c r="F1055" s="503"/>
    </row>
    <row r="1056" spans="1:6" ht="15">
      <c r="A1056" s="343"/>
      <c r="B1056" s="344"/>
      <c r="C1056" s="343" t="s">
        <v>24</v>
      </c>
      <c r="D1056" s="527"/>
      <c r="E1056" s="505"/>
      <c r="F1056" s="503"/>
    </row>
    <row r="1057" spans="1:6" ht="15">
      <c r="A1057" s="343"/>
      <c r="B1057" s="344"/>
      <c r="C1057" s="343" t="s">
        <v>25</v>
      </c>
      <c r="D1057" s="504"/>
      <c r="E1057" s="505"/>
      <c r="F1057" s="503"/>
    </row>
    <row r="1058" spans="1:6" ht="15">
      <c r="A1058" s="337"/>
      <c r="B1058" s="338"/>
      <c r="C1058" s="337"/>
      <c r="D1058" s="506"/>
      <c r="E1058" s="528"/>
      <c r="F1058" s="508"/>
    </row>
    <row r="1059" spans="1:6" ht="137.5">
      <c r="A1059" s="343" t="s">
        <v>670</v>
      </c>
      <c r="B1059" s="344" t="s">
        <v>435</v>
      </c>
      <c r="C1059" s="343"/>
      <c r="D1059" s="501" t="s">
        <v>1010</v>
      </c>
      <c r="E1059" s="502"/>
      <c r="F1059" s="503"/>
    </row>
    <row r="1060" spans="1:6" ht="15">
      <c r="A1060" s="343"/>
      <c r="B1060" s="344"/>
      <c r="C1060" s="343" t="s">
        <v>19</v>
      </c>
      <c r="D1060" s="527"/>
      <c r="E1060" s="505"/>
      <c r="F1060" s="503"/>
    </row>
    <row r="1061" spans="1:6" ht="25">
      <c r="A1061" s="343"/>
      <c r="B1061" s="344"/>
      <c r="C1061" s="343" t="s">
        <v>20</v>
      </c>
      <c r="D1061" s="504" t="s">
        <v>2478</v>
      </c>
      <c r="E1061" s="502" t="s">
        <v>525</v>
      </c>
      <c r="F1061" s="503"/>
    </row>
    <row r="1062" spans="1:6" ht="37.5">
      <c r="A1062" s="343"/>
      <c r="B1062" s="344"/>
      <c r="C1062" s="343" t="s">
        <v>22</v>
      </c>
      <c r="D1062" s="527" t="s">
        <v>2479</v>
      </c>
      <c r="E1062" s="502" t="s">
        <v>525</v>
      </c>
      <c r="F1062" s="503"/>
    </row>
    <row r="1063" spans="1:6" ht="15">
      <c r="A1063" s="343"/>
      <c r="B1063" s="344"/>
      <c r="C1063" s="343" t="s">
        <v>23</v>
      </c>
      <c r="D1063" s="504"/>
      <c r="E1063" s="505"/>
      <c r="F1063" s="503"/>
    </row>
    <row r="1064" spans="1:6" ht="15">
      <c r="A1064" s="343"/>
      <c r="B1064" s="344"/>
      <c r="C1064" s="343" t="s">
        <v>24</v>
      </c>
      <c r="D1064" s="527"/>
      <c r="E1064" s="505"/>
      <c r="F1064" s="503"/>
    </row>
    <row r="1065" spans="1:6" ht="15">
      <c r="A1065" s="343"/>
      <c r="B1065" s="344"/>
      <c r="C1065" s="343" t="s">
        <v>25</v>
      </c>
      <c r="D1065" s="504"/>
      <c r="E1065" s="505"/>
      <c r="F1065" s="503"/>
    </row>
    <row r="1066" spans="1:6" ht="15">
      <c r="A1066" s="337"/>
      <c r="B1066" s="338"/>
      <c r="C1066" s="337"/>
      <c r="D1066" s="506"/>
      <c r="E1066" s="528"/>
      <c r="F1066" s="508"/>
    </row>
    <row r="1067" spans="1:6" ht="15">
      <c r="A1067" s="340">
        <v>4.2</v>
      </c>
      <c r="B1067" s="336"/>
      <c r="C1067" s="340"/>
      <c r="D1067" s="513" t="s">
        <v>1011</v>
      </c>
      <c r="E1067" s="514"/>
      <c r="F1067" s="516"/>
    </row>
    <row r="1068" spans="1:6" ht="150">
      <c r="A1068" s="343" t="s">
        <v>1012</v>
      </c>
      <c r="B1068" s="344" t="s">
        <v>1013</v>
      </c>
      <c r="C1068" s="343"/>
      <c r="D1068" s="501" t="s">
        <v>1014</v>
      </c>
      <c r="E1068" s="502"/>
      <c r="F1068" s="503"/>
    </row>
    <row r="1069" spans="1:6" ht="15">
      <c r="A1069" s="343"/>
      <c r="B1069" s="344"/>
      <c r="C1069" s="343" t="s">
        <v>19</v>
      </c>
      <c r="D1069" s="527"/>
      <c r="E1069" s="505"/>
      <c r="F1069" s="503"/>
    </row>
    <row r="1070" spans="1:6" ht="15">
      <c r="A1070" s="343"/>
      <c r="B1070" s="344"/>
      <c r="C1070" s="343" t="s">
        <v>20</v>
      </c>
      <c r="D1070" s="504" t="s">
        <v>1015</v>
      </c>
      <c r="E1070" s="502" t="s">
        <v>525</v>
      </c>
      <c r="F1070" s="503"/>
    </row>
    <row r="1071" spans="1:6" ht="25">
      <c r="A1071" s="343"/>
      <c r="B1071" s="344"/>
      <c r="C1071" s="343" t="s">
        <v>22</v>
      </c>
      <c r="D1071" s="504" t="s">
        <v>2480</v>
      </c>
      <c r="E1071" s="502" t="s">
        <v>525</v>
      </c>
      <c r="F1071" s="503"/>
    </row>
    <row r="1072" spans="1:6" ht="15">
      <c r="A1072" s="343"/>
      <c r="B1072" s="344"/>
      <c r="C1072" s="343" t="s">
        <v>23</v>
      </c>
      <c r="D1072" s="504"/>
      <c r="E1072" s="505"/>
      <c r="F1072" s="503"/>
    </row>
    <row r="1073" spans="1:6" ht="15">
      <c r="A1073" s="343"/>
      <c r="B1073" s="344"/>
      <c r="C1073" s="343" t="s">
        <v>24</v>
      </c>
      <c r="D1073" s="527"/>
      <c r="E1073" s="505"/>
      <c r="F1073" s="503"/>
    </row>
    <row r="1074" spans="1:6" ht="15">
      <c r="A1074" s="343"/>
      <c r="B1074" s="344"/>
      <c r="C1074" s="343" t="s">
        <v>25</v>
      </c>
      <c r="D1074" s="504"/>
      <c r="E1074" s="505"/>
      <c r="F1074" s="503"/>
    </row>
    <row r="1075" spans="1:6" ht="15">
      <c r="A1075" s="337"/>
      <c r="B1075" s="338"/>
      <c r="C1075" s="337"/>
      <c r="D1075" s="506"/>
      <c r="E1075" s="507"/>
      <c r="F1075" s="508"/>
    </row>
    <row r="1076" spans="1:6" ht="150">
      <c r="A1076" s="343" t="s">
        <v>1016</v>
      </c>
      <c r="B1076" s="344" t="s">
        <v>1017</v>
      </c>
      <c r="C1076" s="343"/>
      <c r="D1076" s="501" t="s">
        <v>1018</v>
      </c>
      <c r="E1076" s="502"/>
      <c r="F1076" s="503"/>
    </row>
    <row r="1077" spans="1:6" ht="15">
      <c r="A1077" s="343"/>
      <c r="B1077" s="344"/>
      <c r="C1077" s="343" t="s">
        <v>19</v>
      </c>
      <c r="D1077" s="504"/>
      <c r="E1077" s="505"/>
      <c r="F1077" s="503"/>
    </row>
    <row r="1078" spans="1:6" ht="25">
      <c r="A1078" s="343"/>
      <c r="B1078" s="344"/>
      <c r="C1078" s="343" t="s">
        <v>20</v>
      </c>
      <c r="D1078" s="504" t="s">
        <v>1019</v>
      </c>
      <c r="E1078" s="502" t="s">
        <v>525</v>
      </c>
      <c r="F1078" s="503"/>
    </row>
    <row r="1079" spans="1:6" ht="62.5">
      <c r="A1079" s="343"/>
      <c r="B1079" s="344"/>
      <c r="C1079" s="343" t="s">
        <v>22</v>
      </c>
      <c r="D1079" s="504" t="s">
        <v>2481</v>
      </c>
      <c r="E1079" s="502" t="s">
        <v>525</v>
      </c>
      <c r="F1079" s="503"/>
    </row>
    <row r="1080" spans="1:6" ht="15">
      <c r="A1080" s="343"/>
      <c r="B1080" s="344"/>
      <c r="C1080" s="343" t="s">
        <v>23</v>
      </c>
      <c r="D1080" s="504"/>
      <c r="E1080" s="505"/>
      <c r="F1080" s="503"/>
    </row>
    <row r="1081" spans="1:6" ht="15">
      <c r="A1081" s="343"/>
      <c r="B1081" s="344"/>
      <c r="C1081" s="343" t="s">
        <v>24</v>
      </c>
      <c r="D1081" s="504"/>
      <c r="E1081" s="505"/>
      <c r="F1081" s="503"/>
    </row>
    <row r="1082" spans="1:6" ht="15">
      <c r="A1082" s="343"/>
      <c r="B1082" s="344"/>
      <c r="C1082" s="343" t="s">
        <v>25</v>
      </c>
      <c r="D1082" s="504"/>
      <c r="E1082" s="505"/>
      <c r="F1082" s="503"/>
    </row>
    <row r="1083" spans="1:6" ht="15">
      <c r="A1083" s="337"/>
      <c r="B1083" s="338"/>
      <c r="C1083" s="337"/>
      <c r="D1083" s="506"/>
      <c r="E1083" s="507"/>
      <c r="F1083" s="508"/>
    </row>
    <row r="1084" spans="1:6" ht="150">
      <c r="A1084" s="343" t="s">
        <v>1020</v>
      </c>
      <c r="B1084" s="344" t="s">
        <v>1021</v>
      </c>
      <c r="C1084" s="343"/>
      <c r="D1084" s="501" t="s">
        <v>1022</v>
      </c>
      <c r="E1084" s="502"/>
      <c r="F1084" s="503"/>
    </row>
    <row r="1085" spans="1:6" ht="15">
      <c r="A1085" s="343"/>
      <c r="B1085" s="344"/>
      <c r="C1085" s="343" t="s">
        <v>19</v>
      </c>
      <c r="D1085" s="504"/>
      <c r="E1085" s="505"/>
      <c r="F1085" s="503"/>
    </row>
    <row r="1086" spans="1:6" ht="37.5">
      <c r="A1086" s="343"/>
      <c r="B1086" s="344"/>
      <c r="C1086" s="343" t="s">
        <v>20</v>
      </c>
      <c r="D1086" s="504" t="s">
        <v>1023</v>
      </c>
      <c r="E1086" s="502" t="s">
        <v>525</v>
      </c>
      <c r="F1086" s="503"/>
    </row>
    <row r="1087" spans="1:6" ht="75">
      <c r="A1087" s="343"/>
      <c r="B1087" s="344"/>
      <c r="C1087" s="343" t="s">
        <v>22</v>
      </c>
      <c r="D1087" s="504" t="s">
        <v>2482</v>
      </c>
      <c r="E1087" s="502" t="s">
        <v>525</v>
      </c>
      <c r="F1087" s="503"/>
    </row>
    <row r="1088" spans="1:6" ht="15">
      <c r="A1088" s="343"/>
      <c r="B1088" s="344"/>
      <c r="C1088" s="343" t="s">
        <v>23</v>
      </c>
      <c r="D1088" s="504"/>
      <c r="E1088" s="505"/>
      <c r="F1088" s="503"/>
    </row>
    <row r="1089" spans="1:6" ht="15">
      <c r="A1089" s="343"/>
      <c r="B1089" s="344"/>
      <c r="C1089" s="343" t="s">
        <v>24</v>
      </c>
      <c r="D1089" s="504"/>
      <c r="E1089" s="505"/>
      <c r="F1089" s="503"/>
    </row>
    <row r="1090" spans="1:6" ht="15">
      <c r="A1090" s="343"/>
      <c r="B1090" s="344"/>
      <c r="C1090" s="343" t="s">
        <v>25</v>
      </c>
      <c r="D1090" s="504"/>
      <c r="E1090" s="505"/>
      <c r="F1090" s="503"/>
    </row>
    <row r="1091" spans="1:6" ht="15">
      <c r="A1091" s="337"/>
      <c r="B1091" s="338"/>
      <c r="C1091" s="337"/>
      <c r="D1091" s="506"/>
      <c r="E1091" s="507"/>
      <c r="F1091" s="508"/>
    </row>
    <row r="1092" spans="1:6" ht="15">
      <c r="A1092" s="340">
        <v>4.3</v>
      </c>
      <c r="B1092" s="336"/>
      <c r="C1092" s="340"/>
      <c r="D1092" s="513" t="s">
        <v>1024</v>
      </c>
      <c r="E1092" s="514"/>
      <c r="F1092" s="516"/>
    </row>
    <row r="1093" spans="1:6" ht="250">
      <c r="A1093" s="343" t="s">
        <v>1025</v>
      </c>
      <c r="B1093" s="344" t="s">
        <v>1026</v>
      </c>
      <c r="C1093" s="343"/>
      <c r="D1093" s="501" t="s">
        <v>1027</v>
      </c>
      <c r="E1093" s="502"/>
      <c r="F1093" s="503"/>
    </row>
    <row r="1094" spans="1:6" ht="15">
      <c r="A1094" s="343"/>
      <c r="B1094" s="344"/>
      <c r="C1094" s="343" t="s">
        <v>19</v>
      </c>
      <c r="D1094" s="504"/>
      <c r="E1094" s="505"/>
      <c r="F1094" s="503"/>
    </row>
    <row r="1095" spans="1:6" ht="87.5">
      <c r="A1095" s="343"/>
      <c r="B1095" s="344"/>
      <c r="C1095" s="343" t="s">
        <v>20</v>
      </c>
      <c r="D1095" s="504" t="s">
        <v>1028</v>
      </c>
      <c r="E1095" s="502" t="s">
        <v>525</v>
      </c>
      <c r="F1095" s="503"/>
    </row>
    <row r="1096" spans="1:6" ht="112.5">
      <c r="A1096" s="343"/>
      <c r="B1096" s="344"/>
      <c r="C1096" s="343" t="s">
        <v>22</v>
      </c>
      <c r="D1096" s="504" t="s">
        <v>2483</v>
      </c>
      <c r="E1096" s="502" t="s">
        <v>525</v>
      </c>
      <c r="F1096" s="503"/>
    </row>
    <row r="1097" spans="1:6" ht="15">
      <c r="A1097" s="343"/>
      <c r="B1097" s="344"/>
      <c r="C1097" s="343" t="s">
        <v>23</v>
      </c>
      <c r="D1097" s="504"/>
      <c r="E1097" s="505"/>
      <c r="F1097" s="503"/>
    </row>
    <row r="1098" spans="1:6" ht="15">
      <c r="A1098" s="343"/>
      <c r="B1098" s="344"/>
      <c r="C1098" s="343" t="s">
        <v>24</v>
      </c>
      <c r="D1098" s="504"/>
      <c r="E1098" s="505"/>
      <c r="F1098" s="503"/>
    </row>
    <row r="1099" spans="1:6" ht="15">
      <c r="A1099" s="343"/>
      <c r="B1099" s="344"/>
      <c r="C1099" s="343" t="s">
        <v>25</v>
      </c>
      <c r="D1099" s="504"/>
      <c r="E1099" s="505"/>
      <c r="F1099" s="503"/>
    </row>
    <row r="1100" spans="1:6" ht="15">
      <c r="A1100" s="337"/>
      <c r="B1100" s="338"/>
      <c r="C1100" s="337"/>
      <c r="D1100" s="506"/>
      <c r="E1100" s="507"/>
      <c r="F1100" s="508"/>
    </row>
    <row r="1101" spans="1:6" ht="250">
      <c r="A1101" s="343" t="s">
        <v>1029</v>
      </c>
      <c r="B1101" s="344" t="s">
        <v>1030</v>
      </c>
      <c r="C1101" s="343"/>
      <c r="D1101" s="501" t="s">
        <v>1031</v>
      </c>
      <c r="E1101" s="502"/>
      <c r="F1101" s="503"/>
    </row>
    <row r="1102" spans="1:6" ht="15">
      <c r="A1102" s="343"/>
      <c r="B1102" s="344"/>
      <c r="C1102" s="343" t="s">
        <v>19</v>
      </c>
      <c r="D1102" s="504"/>
      <c r="E1102" s="505"/>
      <c r="F1102" s="503"/>
    </row>
    <row r="1103" spans="1:6" ht="25">
      <c r="A1103" s="343"/>
      <c r="B1103" s="344"/>
      <c r="C1103" s="343" t="s">
        <v>20</v>
      </c>
      <c r="D1103" s="504" t="s">
        <v>1032</v>
      </c>
      <c r="E1103" s="502" t="s">
        <v>525</v>
      </c>
      <c r="F1103" s="503"/>
    </row>
    <row r="1104" spans="1:6" ht="87.5">
      <c r="A1104" s="343"/>
      <c r="B1104" s="344"/>
      <c r="C1104" s="343" t="s">
        <v>22</v>
      </c>
      <c r="D1104" s="504" t="s">
        <v>2484</v>
      </c>
      <c r="E1104" s="502" t="s">
        <v>525</v>
      </c>
      <c r="F1104" s="503"/>
    </row>
    <row r="1105" spans="1:6" ht="15">
      <c r="A1105" s="343"/>
      <c r="B1105" s="344"/>
      <c r="C1105" s="343" t="s">
        <v>23</v>
      </c>
      <c r="D1105" s="504"/>
      <c r="E1105" s="505"/>
      <c r="F1105" s="503"/>
    </row>
    <row r="1106" spans="1:6" ht="15">
      <c r="A1106" s="343"/>
      <c r="B1106" s="344"/>
      <c r="C1106" s="343" t="s">
        <v>24</v>
      </c>
      <c r="D1106" s="504"/>
      <c r="E1106" s="505"/>
      <c r="F1106" s="503"/>
    </row>
    <row r="1107" spans="1:6" ht="15">
      <c r="A1107" s="343"/>
      <c r="B1107" s="344"/>
      <c r="C1107" s="343" t="s">
        <v>25</v>
      </c>
      <c r="D1107" s="504"/>
      <c r="E1107" s="505"/>
      <c r="F1107" s="503"/>
    </row>
    <row r="1108" spans="1:6" ht="15">
      <c r="A1108" s="337"/>
      <c r="B1108" s="338"/>
      <c r="C1108" s="337"/>
      <c r="D1108" s="506"/>
      <c r="E1108" s="507"/>
      <c r="F1108" s="508"/>
    </row>
    <row r="1109" spans="1:6" ht="15">
      <c r="A1109" s="340">
        <v>4.4000000000000004</v>
      </c>
      <c r="B1109" s="336"/>
      <c r="C1109" s="340"/>
      <c r="D1109" s="513" t="s">
        <v>1033</v>
      </c>
      <c r="E1109" s="514"/>
      <c r="F1109" s="516"/>
    </row>
    <row r="1110" spans="1:6" ht="112.5">
      <c r="A1110" s="343" t="s">
        <v>1034</v>
      </c>
      <c r="B1110" s="344" t="s">
        <v>1035</v>
      </c>
      <c r="C1110" s="343"/>
      <c r="D1110" s="501" t="s">
        <v>1036</v>
      </c>
      <c r="E1110" s="502"/>
      <c r="F1110" s="503"/>
    </row>
    <row r="1111" spans="1:6" ht="15">
      <c r="A1111" s="343"/>
      <c r="B1111" s="344"/>
      <c r="C1111" s="343" t="s">
        <v>19</v>
      </c>
      <c r="D1111" s="504"/>
      <c r="E1111" s="505"/>
      <c r="F1111" s="503"/>
    </row>
    <row r="1112" spans="1:6" ht="25">
      <c r="A1112" s="343"/>
      <c r="B1112" s="344"/>
      <c r="C1112" s="343" t="s">
        <v>20</v>
      </c>
      <c r="D1112" s="529" t="s">
        <v>1037</v>
      </c>
      <c r="E1112" s="502" t="s">
        <v>525</v>
      </c>
      <c r="F1112" s="503"/>
    </row>
    <row r="1113" spans="1:6" ht="25">
      <c r="A1113" s="343"/>
      <c r="B1113" s="344"/>
      <c r="C1113" s="343" t="s">
        <v>22</v>
      </c>
      <c r="D1113" s="504" t="s">
        <v>2485</v>
      </c>
      <c r="E1113" s="502" t="s">
        <v>525</v>
      </c>
      <c r="F1113" s="503"/>
    </row>
    <row r="1114" spans="1:6" ht="15">
      <c r="A1114" s="343"/>
      <c r="B1114" s="344"/>
      <c r="C1114" s="343" t="s">
        <v>23</v>
      </c>
      <c r="D1114" s="504"/>
      <c r="E1114" s="505"/>
      <c r="F1114" s="503"/>
    </row>
    <row r="1115" spans="1:6" ht="15">
      <c r="A1115" s="343"/>
      <c r="B1115" s="344"/>
      <c r="C1115" s="343" t="s">
        <v>24</v>
      </c>
      <c r="D1115" s="504"/>
      <c r="E1115" s="505"/>
      <c r="F1115" s="503"/>
    </row>
    <row r="1116" spans="1:6" ht="15">
      <c r="A1116" s="343"/>
      <c r="B1116" s="344"/>
      <c r="C1116" s="343" t="s">
        <v>25</v>
      </c>
      <c r="D1116" s="504"/>
      <c r="E1116" s="505"/>
      <c r="F1116" s="503"/>
    </row>
    <row r="1117" spans="1:6" ht="15">
      <c r="A1117" s="337"/>
      <c r="B1117" s="338"/>
      <c r="C1117" s="337"/>
      <c r="D1117" s="506"/>
      <c r="E1117" s="507"/>
      <c r="F1117" s="508"/>
    </row>
    <row r="1118" spans="1:6" ht="125">
      <c r="A1118" s="343" t="s">
        <v>1038</v>
      </c>
      <c r="B1118" s="344" t="s">
        <v>1039</v>
      </c>
      <c r="C1118" s="343"/>
      <c r="D1118" s="501" t="s">
        <v>1040</v>
      </c>
      <c r="E1118" s="502"/>
      <c r="F1118" s="503"/>
    </row>
    <row r="1119" spans="1:6" ht="15">
      <c r="A1119" s="343"/>
      <c r="B1119" s="344"/>
      <c r="C1119" s="343" t="s">
        <v>19</v>
      </c>
      <c r="D1119" s="504"/>
      <c r="E1119" s="505"/>
      <c r="F1119" s="503"/>
    </row>
    <row r="1120" spans="1:6" ht="25">
      <c r="A1120" s="343"/>
      <c r="B1120" s="344"/>
      <c r="C1120" s="343" t="s">
        <v>20</v>
      </c>
      <c r="D1120" s="504" t="s">
        <v>1041</v>
      </c>
      <c r="E1120" s="502" t="s">
        <v>525</v>
      </c>
      <c r="F1120" s="503"/>
    </row>
    <row r="1121" spans="1:6" ht="75">
      <c r="A1121" s="343"/>
      <c r="B1121" s="344"/>
      <c r="C1121" s="343" t="s">
        <v>22</v>
      </c>
      <c r="D1121" s="504" t="s">
        <v>2486</v>
      </c>
      <c r="E1121" s="502" t="s">
        <v>525</v>
      </c>
      <c r="F1121" s="503"/>
    </row>
    <row r="1122" spans="1:6" ht="15">
      <c r="A1122" s="343"/>
      <c r="B1122" s="344"/>
      <c r="C1122" s="343" t="s">
        <v>23</v>
      </c>
      <c r="D1122" s="504"/>
      <c r="E1122" s="505"/>
      <c r="F1122" s="503"/>
    </row>
    <row r="1123" spans="1:6" ht="15">
      <c r="A1123" s="343"/>
      <c r="B1123" s="344"/>
      <c r="C1123" s="343" t="s">
        <v>24</v>
      </c>
      <c r="D1123" s="504"/>
      <c r="E1123" s="505"/>
      <c r="F1123" s="503"/>
    </row>
    <row r="1124" spans="1:6" ht="15">
      <c r="A1124" s="343"/>
      <c r="B1124" s="344"/>
      <c r="C1124" s="343" t="s">
        <v>25</v>
      </c>
      <c r="D1124" s="504"/>
      <c r="E1124" s="505"/>
      <c r="F1124" s="503"/>
    </row>
    <row r="1125" spans="1:6" ht="15">
      <c r="A1125" s="337"/>
      <c r="B1125" s="338"/>
      <c r="C1125" s="337"/>
      <c r="D1125" s="506"/>
      <c r="E1125" s="507"/>
      <c r="F1125" s="508"/>
    </row>
    <row r="1126" spans="1:6" ht="112.5">
      <c r="A1126" s="343" t="s">
        <v>1042</v>
      </c>
      <c r="B1126" s="344" t="s">
        <v>1043</v>
      </c>
      <c r="C1126" s="343"/>
      <c r="D1126" s="501" t="s">
        <v>1044</v>
      </c>
      <c r="E1126" s="502"/>
      <c r="F1126" s="503"/>
    </row>
    <row r="1127" spans="1:6" ht="15">
      <c r="A1127" s="343"/>
      <c r="B1127" s="344"/>
      <c r="C1127" s="343" t="s">
        <v>19</v>
      </c>
      <c r="D1127" s="504"/>
      <c r="E1127" s="505"/>
      <c r="F1127" s="503"/>
    </row>
    <row r="1128" spans="1:6" ht="50">
      <c r="A1128" s="343"/>
      <c r="B1128" s="344"/>
      <c r="C1128" s="343" t="s">
        <v>20</v>
      </c>
      <c r="D1128" s="504" t="s">
        <v>1045</v>
      </c>
      <c r="E1128" s="502" t="s">
        <v>525</v>
      </c>
      <c r="F1128" s="503"/>
    </row>
    <row r="1129" spans="1:6" ht="50">
      <c r="A1129" s="343"/>
      <c r="B1129" s="344"/>
      <c r="C1129" s="343" t="s">
        <v>22</v>
      </c>
      <c r="D1129" s="504" t="s">
        <v>2487</v>
      </c>
      <c r="E1129" s="502" t="s">
        <v>525</v>
      </c>
      <c r="F1129" s="503"/>
    </row>
    <row r="1130" spans="1:6" ht="15">
      <c r="A1130" s="343"/>
      <c r="B1130" s="344"/>
      <c r="C1130" s="343" t="s">
        <v>23</v>
      </c>
      <c r="D1130" s="504"/>
      <c r="E1130" s="505"/>
      <c r="F1130" s="503"/>
    </row>
    <row r="1131" spans="1:6" ht="15">
      <c r="A1131" s="343"/>
      <c r="B1131" s="344"/>
      <c r="C1131" s="343" t="s">
        <v>24</v>
      </c>
      <c r="D1131" s="504"/>
      <c r="E1131" s="505"/>
      <c r="F1131" s="503"/>
    </row>
    <row r="1132" spans="1:6" ht="15">
      <c r="A1132" s="343"/>
      <c r="B1132" s="344"/>
      <c r="C1132" s="343" t="s">
        <v>25</v>
      </c>
      <c r="D1132" s="504"/>
      <c r="E1132" s="505"/>
      <c r="F1132" s="503"/>
    </row>
    <row r="1133" spans="1:6" ht="15">
      <c r="A1133" s="337"/>
      <c r="B1133" s="338"/>
      <c r="C1133" s="348"/>
      <c r="D1133" s="506"/>
      <c r="E1133" s="507"/>
      <c r="F1133" s="508"/>
    </row>
    <row r="1134" spans="1:6" ht="150">
      <c r="A1134" s="343" t="s">
        <v>1046</v>
      </c>
      <c r="B1134" s="344" t="s">
        <v>1047</v>
      </c>
      <c r="C1134" s="343"/>
      <c r="D1134" s="501" t="s">
        <v>1048</v>
      </c>
      <c r="E1134" s="502"/>
      <c r="F1134" s="503"/>
    </row>
    <row r="1135" spans="1:6" ht="15">
      <c r="A1135" s="343"/>
      <c r="B1135" s="344"/>
      <c r="C1135" s="343" t="s">
        <v>19</v>
      </c>
      <c r="D1135" s="504"/>
      <c r="E1135" s="505"/>
      <c r="F1135" s="503"/>
    </row>
    <row r="1136" spans="1:6" ht="25">
      <c r="A1136" s="343"/>
      <c r="B1136" s="344"/>
      <c r="C1136" s="343" t="s">
        <v>20</v>
      </c>
      <c r="D1136" s="504" t="s">
        <v>1049</v>
      </c>
      <c r="E1136" s="502" t="s">
        <v>525</v>
      </c>
      <c r="F1136" s="503"/>
    </row>
    <row r="1137" spans="1:6" ht="25">
      <c r="A1137" s="343"/>
      <c r="B1137" s="344"/>
      <c r="C1137" s="343" t="s">
        <v>22</v>
      </c>
      <c r="D1137" s="504" t="s">
        <v>2488</v>
      </c>
      <c r="E1137" s="502" t="s">
        <v>525</v>
      </c>
      <c r="F1137" s="503"/>
    </row>
    <row r="1138" spans="1:6" ht="15">
      <c r="A1138" s="343"/>
      <c r="B1138" s="344"/>
      <c r="C1138" s="343" t="s">
        <v>23</v>
      </c>
      <c r="D1138" s="504"/>
      <c r="E1138" s="505"/>
      <c r="F1138" s="503"/>
    </row>
    <row r="1139" spans="1:6" ht="15">
      <c r="A1139" s="343"/>
      <c r="B1139" s="344"/>
      <c r="C1139" s="343" t="s">
        <v>24</v>
      </c>
      <c r="D1139" s="504"/>
      <c r="E1139" s="505"/>
      <c r="F1139" s="503"/>
    </row>
    <row r="1140" spans="1:6" ht="15">
      <c r="A1140" s="343"/>
      <c r="B1140" s="344"/>
      <c r="C1140" s="343" t="s">
        <v>25</v>
      </c>
      <c r="D1140" s="504"/>
      <c r="E1140" s="505"/>
      <c r="F1140" s="503"/>
    </row>
    <row r="1141" spans="1:6" ht="15">
      <c r="A1141" s="351"/>
      <c r="B1141" s="352"/>
      <c r="C1141" s="351"/>
      <c r="D1141" s="530"/>
      <c r="E1141" s="531"/>
      <c r="F1141" s="532"/>
    </row>
    <row r="1142" spans="1:6" ht="112.5">
      <c r="A1142" s="343" t="s">
        <v>1050</v>
      </c>
      <c r="B1142" s="344" t="s">
        <v>1051</v>
      </c>
      <c r="C1142" s="343"/>
      <c r="D1142" s="501" t="s">
        <v>1052</v>
      </c>
      <c r="E1142" s="502"/>
      <c r="F1142" s="503"/>
    </row>
    <row r="1143" spans="1:6" ht="15">
      <c r="A1143" s="343"/>
      <c r="B1143" s="344"/>
      <c r="C1143" s="343" t="s">
        <v>19</v>
      </c>
      <c r="D1143" s="504"/>
      <c r="E1143" s="505"/>
      <c r="F1143" s="503"/>
    </row>
    <row r="1144" spans="1:6" ht="15">
      <c r="A1144" s="343"/>
      <c r="B1144" s="344"/>
      <c r="C1144" s="343" t="s">
        <v>20</v>
      </c>
      <c r="D1144" s="504" t="s">
        <v>1053</v>
      </c>
      <c r="E1144" s="502" t="s">
        <v>525</v>
      </c>
      <c r="F1144" s="503"/>
    </row>
    <row r="1145" spans="1:6" ht="25">
      <c r="A1145" s="343"/>
      <c r="B1145" s="344"/>
      <c r="C1145" s="343" t="s">
        <v>22</v>
      </c>
      <c r="D1145" s="504" t="s">
        <v>2489</v>
      </c>
      <c r="E1145" s="502" t="s">
        <v>525</v>
      </c>
      <c r="F1145" s="503"/>
    </row>
    <row r="1146" spans="1:6" ht="15">
      <c r="A1146" s="343"/>
      <c r="B1146" s="344"/>
      <c r="C1146" s="343" t="s">
        <v>23</v>
      </c>
      <c r="D1146" s="504"/>
      <c r="E1146" s="505"/>
      <c r="F1146" s="503"/>
    </row>
    <row r="1147" spans="1:6" ht="15">
      <c r="A1147" s="343"/>
      <c r="B1147" s="344"/>
      <c r="C1147" s="343" t="s">
        <v>24</v>
      </c>
      <c r="D1147" s="504"/>
      <c r="E1147" s="505"/>
      <c r="F1147" s="503"/>
    </row>
    <row r="1148" spans="1:6" ht="15">
      <c r="A1148" s="343"/>
      <c r="B1148" s="344"/>
      <c r="C1148" s="343" t="s">
        <v>25</v>
      </c>
      <c r="D1148" s="504"/>
      <c r="E1148" s="505"/>
      <c r="F1148" s="503"/>
    </row>
    <row r="1149" spans="1:6" ht="15">
      <c r="A1149" s="337"/>
      <c r="B1149" s="338"/>
      <c r="C1149" s="337"/>
      <c r="D1149" s="506"/>
      <c r="E1149" s="507"/>
      <c r="F1149" s="508"/>
    </row>
    <row r="1150" spans="1:6" ht="137.5">
      <c r="A1150" s="343" t="s">
        <v>1054</v>
      </c>
      <c r="B1150" s="344" t="s">
        <v>1055</v>
      </c>
      <c r="C1150" s="343"/>
      <c r="D1150" s="501" t="s">
        <v>1056</v>
      </c>
      <c r="E1150" s="502"/>
      <c r="F1150" s="503"/>
    </row>
    <row r="1151" spans="1:6" ht="15">
      <c r="A1151" s="343"/>
      <c r="B1151" s="344"/>
      <c r="C1151" s="343" t="s">
        <v>19</v>
      </c>
      <c r="D1151" s="504"/>
      <c r="E1151" s="505"/>
      <c r="F1151" s="503"/>
    </row>
    <row r="1152" spans="1:6" ht="15">
      <c r="A1152" s="343"/>
      <c r="B1152" s="344"/>
      <c r="C1152" s="343" t="s">
        <v>20</v>
      </c>
      <c r="D1152" s="504" t="s">
        <v>1057</v>
      </c>
      <c r="E1152" s="502" t="s">
        <v>525</v>
      </c>
      <c r="F1152" s="503"/>
    </row>
    <row r="1153" spans="1:6" ht="15">
      <c r="A1153" s="343"/>
      <c r="B1153" s="344"/>
      <c r="C1153" s="343" t="s">
        <v>22</v>
      </c>
      <c r="D1153" s="504" t="s">
        <v>1057</v>
      </c>
      <c r="E1153" s="502" t="s">
        <v>525</v>
      </c>
      <c r="F1153" s="503"/>
    </row>
    <row r="1154" spans="1:6" ht="15">
      <c r="A1154" s="343"/>
      <c r="B1154" s="344"/>
      <c r="C1154" s="343" t="s">
        <v>23</v>
      </c>
      <c r="D1154" s="504"/>
      <c r="E1154" s="505"/>
      <c r="F1154" s="503"/>
    </row>
    <row r="1155" spans="1:6" ht="15">
      <c r="A1155" s="343"/>
      <c r="B1155" s="344"/>
      <c r="C1155" s="343" t="s">
        <v>24</v>
      </c>
      <c r="D1155" s="504"/>
      <c r="E1155" s="505"/>
      <c r="F1155" s="503"/>
    </row>
    <row r="1156" spans="1:6" ht="15">
      <c r="A1156" s="343"/>
      <c r="B1156" s="344"/>
      <c r="C1156" s="343" t="s">
        <v>25</v>
      </c>
      <c r="D1156" s="504"/>
      <c r="E1156" s="505"/>
      <c r="F1156" s="503"/>
    </row>
    <row r="1157" spans="1:6" ht="15">
      <c r="A1157" s="337"/>
      <c r="B1157" s="338"/>
      <c r="C1157" s="337"/>
      <c r="D1157" s="506"/>
      <c r="E1157" s="507"/>
      <c r="F1157" s="508"/>
    </row>
    <row r="1158" spans="1:6" ht="15">
      <c r="A1158" s="340">
        <v>4.5</v>
      </c>
      <c r="B1158" s="336"/>
      <c r="C1158" s="340"/>
      <c r="D1158" s="513" t="s">
        <v>1058</v>
      </c>
      <c r="E1158" s="514"/>
      <c r="F1158" s="516"/>
    </row>
    <row r="1159" spans="1:6" ht="112.5">
      <c r="A1159" s="343" t="s">
        <v>1059</v>
      </c>
      <c r="B1159" s="344" t="s">
        <v>1060</v>
      </c>
      <c r="C1159" s="343"/>
      <c r="D1159" s="501" t="s">
        <v>1061</v>
      </c>
      <c r="E1159" s="502"/>
      <c r="F1159" s="503"/>
    </row>
    <row r="1160" spans="1:6" ht="15">
      <c r="A1160" s="343"/>
      <c r="B1160" s="344"/>
      <c r="C1160" s="343" t="s">
        <v>19</v>
      </c>
      <c r="D1160" s="504"/>
      <c r="E1160" s="505"/>
      <c r="F1160" s="503"/>
    </row>
    <row r="1161" spans="1:6" ht="15">
      <c r="A1161" s="343"/>
      <c r="B1161" s="344"/>
      <c r="C1161" s="343" t="s">
        <v>20</v>
      </c>
      <c r="D1161" s="504" t="s">
        <v>1062</v>
      </c>
      <c r="E1161" s="502" t="s">
        <v>525</v>
      </c>
      <c r="F1161" s="503"/>
    </row>
    <row r="1162" spans="1:6" ht="15">
      <c r="A1162" s="343"/>
      <c r="B1162" s="344"/>
      <c r="C1162" s="343" t="s">
        <v>22</v>
      </c>
      <c r="D1162" s="504" t="s">
        <v>2490</v>
      </c>
      <c r="E1162" s="502" t="s">
        <v>525</v>
      </c>
      <c r="F1162" s="503"/>
    </row>
    <row r="1163" spans="1:6" ht="15">
      <c r="A1163" s="343"/>
      <c r="B1163" s="344"/>
      <c r="C1163" s="343" t="s">
        <v>23</v>
      </c>
      <c r="D1163" s="504"/>
      <c r="E1163" s="505"/>
      <c r="F1163" s="503"/>
    </row>
    <row r="1164" spans="1:6" ht="15">
      <c r="A1164" s="343"/>
      <c r="B1164" s="344"/>
      <c r="C1164" s="343" t="s">
        <v>24</v>
      </c>
      <c r="D1164" s="504"/>
      <c r="E1164" s="505"/>
      <c r="F1164" s="503"/>
    </row>
    <row r="1165" spans="1:6" ht="15">
      <c r="A1165" s="343"/>
      <c r="B1165" s="344"/>
      <c r="C1165" s="343" t="s">
        <v>25</v>
      </c>
      <c r="D1165" s="504"/>
      <c r="E1165" s="505"/>
      <c r="F1165" s="503"/>
    </row>
    <row r="1166" spans="1:6" ht="15">
      <c r="A1166" s="337"/>
      <c r="B1166" s="338"/>
      <c r="C1166" s="337"/>
      <c r="D1166" s="506"/>
      <c r="E1166" s="507"/>
      <c r="F1166" s="508"/>
    </row>
    <row r="1167" spans="1:6" ht="112.5">
      <c r="A1167" s="343" t="s">
        <v>1063</v>
      </c>
      <c r="B1167" s="344" t="s">
        <v>1064</v>
      </c>
      <c r="C1167" s="343"/>
      <c r="D1167" s="501" t="s">
        <v>1065</v>
      </c>
      <c r="E1167" s="502"/>
      <c r="F1167" s="503"/>
    </row>
    <row r="1168" spans="1:6" ht="15">
      <c r="A1168" s="343"/>
      <c r="B1168" s="344"/>
      <c r="C1168" s="343" t="s">
        <v>19</v>
      </c>
      <c r="D1168" s="504"/>
      <c r="E1168" s="505"/>
      <c r="F1168" s="503"/>
    </row>
    <row r="1169" spans="1:6" ht="15">
      <c r="A1169" s="343"/>
      <c r="B1169" s="344"/>
      <c r="C1169" s="343" t="s">
        <v>20</v>
      </c>
      <c r="D1169" s="504" t="s">
        <v>1066</v>
      </c>
      <c r="E1169" s="502" t="s">
        <v>525</v>
      </c>
      <c r="F1169" s="503"/>
    </row>
    <row r="1170" spans="1:6" ht="15">
      <c r="A1170" s="343"/>
      <c r="B1170" s="344"/>
      <c r="C1170" s="343" t="s">
        <v>22</v>
      </c>
      <c r="D1170" s="504" t="s">
        <v>2490</v>
      </c>
      <c r="E1170" s="502" t="s">
        <v>525</v>
      </c>
      <c r="F1170" s="503"/>
    </row>
    <row r="1171" spans="1:6" ht="15">
      <c r="A1171" s="343"/>
      <c r="B1171" s="344"/>
      <c r="C1171" s="343" t="s">
        <v>23</v>
      </c>
      <c r="D1171" s="504"/>
      <c r="E1171" s="505"/>
      <c r="F1171" s="503"/>
    </row>
    <row r="1172" spans="1:6" ht="15">
      <c r="A1172" s="343"/>
      <c r="B1172" s="344"/>
      <c r="C1172" s="343" t="s">
        <v>24</v>
      </c>
      <c r="D1172" s="504"/>
      <c r="E1172" s="505"/>
      <c r="F1172" s="503"/>
    </row>
    <row r="1173" spans="1:6" ht="15">
      <c r="A1173" s="343"/>
      <c r="B1173" s="344"/>
      <c r="C1173" s="343" t="s">
        <v>25</v>
      </c>
      <c r="D1173" s="504"/>
      <c r="E1173" s="505"/>
      <c r="F1173" s="503"/>
    </row>
    <row r="1174" spans="1:6" ht="15">
      <c r="A1174" s="337"/>
      <c r="B1174" s="338"/>
      <c r="C1174" s="337"/>
      <c r="D1174" s="506"/>
      <c r="E1174" s="507"/>
      <c r="F1174" s="508"/>
    </row>
    <row r="1175" spans="1:6" ht="15">
      <c r="A1175" s="340">
        <v>4.5999999999999996</v>
      </c>
      <c r="B1175" s="336"/>
      <c r="C1175" s="340"/>
      <c r="D1175" s="513" t="s">
        <v>1067</v>
      </c>
      <c r="E1175" s="514"/>
      <c r="F1175" s="516"/>
    </row>
    <row r="1176" spans="1:6" ht="137.5">
      <c r="A1176" s="343" t="s">
        <v>1068</v>
      </c>
      <c r="B1176" s="344" t="s">
        <v>1069</v>
      </c>
      <c r="C1176" s="343"/>
      <c r="D1176" s="501" t="s">
        <v>1070</v>
      </c>
      <c r="E1176" s="502"/>
      <c r="F1176" s="503"/>
    </row>
    <row r="1177" spans="1:6" ht="15">
      <c r="A1177" s="343"/>
      <c r="B1177" s="344"/>
      <c r="C1177" s="343" t="s">
        <v>19</v>
      </c>
      <c r="D1177" s="504"/>
      <c r="E1177" s="505"/>
      <c r="F1177" s="503"/>
    </row>
    <row r="1178" spans="1:6" ht="15">
      <c r="A1178" s="343"/>
      <c r="B1178" s="344"/>
      <c r="C1178" s="343" t="s">
        <v>20</v>
      </c>
      <c r="D1178" s="504" t="s">
        <v>1071</v>
      </c>
      <c r="E1178" s="502" t="s">
        <v>525</v>
      </c>
      <c r="F1178" s="503"/>
    </row>
    <row r="1179" spans="1:6" ht="25">
      <c r="A1179" s="343"/>
      <c r="B1179" s="344"/>
      <c r="C1179" s="343" t="s">
        <v>22</v>
      </c>
      <c r="D1179" s="504" t="s">
        <v>2491</v>
      </c>
      <c r="E1179" s="502" t="s">
        <v>525</v>
      </c>
      <c r="F1179" s="503"/>
    </row>
    <row r="1180" spans="1:6" ht="15">
      <c r="A1180" s="343"/>
      <c r="B1180" s="344"/>
      <c r="C1180" s="343" t="s">
        <v>23</v>
      </c>
      <c r="D1180" s="504"/>
      <c r="E1180" s="505"/>
      <c r="F1180" s="503"/>
    </row>
    <row r="1181" spans="1:6" ht="15">
      <c r="A1181" s="343"/>
      <c r="B1181" s="344"/>
      <c r="C1181" s="343" t="s">
        <v>24</v>
      </c>
      <c r="D1181" s="504"/>
      <c r="E1181" s="505"/>
      <c r="F1181" s="503"/>
    </row>
    <row r="1182" spans="1:6" ht="15">
      <c r="A1182" s="343"/>
      <c r="B1182" s="344"/>
      <c r="C1182" s="343" t="s">
        <v>25</v>
      </c>
      <c r="D1182" s="504"/>
      <c r="E1182" s="505"/>
      <c r="F1182" s="503"/>
    </row>
    <row r="1183" spans="1:6" ht="15">
      <c r="A1183" s="337"/>
      <c r="B1183" s="338"/>
      <c r="C1183" s="337"/>
      <c r="D1183" s="506"/>
      <c r="E1183" s="507"/>
      <c r="F1183" s="508"/>
    </row>
    <row r="1184" spans="1:6" ht="112.5">
      <c r="A1184" s="343" t="s">
        <v>1072</v>
      </c>
      <c r="B1184" s="344" t="s">
        <v>1073</v>
      </c>
      <c r="C1184" s="343"/>
      <c r="D1184" s="501" t="s">
        <v>1074</v>
      </c>
      <c r="E1184" s="502"/>
      <c r="F1184" s="503"/>
    </row>
    <row r="1185" spans="1:6" ht="15">
      <c r="A1185" s="343"/>
      <c r="B1185" s="344"/>
      <c r="C1185" s="343" t="s">
        <v>19</v>
      </c>
      <c r="D1185" s="504"/>
      <c r="E1185" s="505"/>
      <c r="F1185" s="503"/>
    </row>
    <row r="1186" spans="1:6" ht="25">
      <c r="A1186" s="343"/>
      <c r="B1186" s="344"/>
      <c r="C1186" s="343" t="s">
        <v>20</v>
      </c>
      <c r="D1186" s="504" t="s">
        <v>1075</v>
      </c>
      <c r="E1186" s="502" t="s">
        <v>525</v>
      </c>
      <c r="F1186" s="503"/>
    </row>
    <row r="1187" spans="1:6" ht="25">
      <c r="A1187" s="343"/>
      <c r="B1187" s="344"/>
      <c r="C1187" s="343" t="s">
        <v>22</v>
      </c>
      <c r="D1187" s="504" t="s">
        <v>2492</v>
      </c>
      <c r="E1187" s="502" t="s">
        <v>525</v>
      </c>
      <c r="F1187" s="503"/>
    </row>
    <row r="1188" spans="1:6" ht="15">
      <c r="A1188" s="343"/>
      <c r="B1188" s="344"/>
      <c r="C1188" s="343" t="s">
        <v>23</v>
      </c>
      <c r="D1188" s="504"/>
      <c r="E1188" s="505"/>
      <c r="F1188" s="503"/>
    </row>
    <row r="1189" spans="1:6" ht="15">
      <c r="A1189" s="343"/>
      <c r="B1189" s="344"/>
      <c r="C1189" s="343" t="s">
        <v>24</v>
      </c>
      <c r="D1189" s="504"/>
      <c r="E1189" s="505"/>
      <c r="F1189" s="503"/>
    </row>
    <row r="1190" spans="1:6" ht="15">
      <c r="A1190" s="343"/>
      <c r="B1190" s="344"/>
      <c r="C1190" s="343" t="s">
        <v>25</v>
      </c>
      <c r="D1190" s="504"/>
      <c r="E1190" s="505"/>
      <c r="F1190" s="503"/>
    </row>
    <row r="1191" spans="1:6" ht="15">
      <c r="A1191" s="337"/>
      <c r="B1191" s="338"/>
      <c r="C1191" s="337"/>
      <c r="D1191" s="506"/>
      <c r="E1191" s="507"/>
      <c r="F1191" s="508"/>
    </row>
    <row r="1192" spans="1:6" ht="137.5">
      <c r="A1192" s="343" t="s">
        <v>1076</v>
      </c>
      <c r="B1192" s="344" t="s">
        <v>1077</v>
      </c>
      <c r="C1192" s="343"/>
      <c r="D1192" s="501" t="s">
        <v>1078</v>
      </c>
      <c r="E1192" s="502"/>
      <c r="F1192" s="503"/>
    </row>
    <row r="1193" spans="1:6" ht="15">
      <c r="A1193" s="343"/>
      <c r="B1193" s="344"/>
      <c r="C1193" s="343" t="s">
        <v>19</v>
      </c>
      <c r="D1193" s="504"/>
      <c r="E1193" s="505"/>
      <c r="F1193" s="503"/>
    </row>
    <row r="1194" spans="1:6" ht="25">
      <c r="A1194" s="343"/>
      <c r="B1194" s="344"/>
      <c r="C1194" s="343" t="s">
        <v>20</v>
      </c>
      <c r="D1194" s="504" t="s">
        <v>1079</v>
      </c>
      <c r="E1194" s="502" t="s">
        <v>525</v>
      </c>
      <c r="F1194" s="503"/>
    </row>
    <row r="1195" spans="1:6" ht="25">
      <c r="A1195" s="343"/>
      <c r="B1195" s="344"/>
      <c r="C1195" s="343" t="s">
        <v>22</v>
      </c>
      <c r="D1195" s="527" t="s">
        <v>2493</v>
      </c>
      <c r="E1195" s="502" t="s">
        <v>525</v>
      </c>
      <c r="F1195" s="503"/>
    </row>
    <row r="1196" spans="1:6" ht="15">
      <c r="A1196" s="343"/>
      <c r="B1196" s="344"/>
      <c r="C1196" s="343" t="s">
        <v>23</v>
      </c>
      <c r="D1196" s="504"/>
      <c r="E1196" s="505"/>
      <c r="F1196" s="503"/>
    </row>
    <row r="1197" spans="1:6" ht="15">
      <c r="A1197" s="343"/>
      <c r="B1197" s="344"/>
      <c r="C1197" s="343" t="s">
        <v>24</v>
      </c>
      <c r="D1197" s="504"/>
      <c r="E1197" s="505"/>
      <c r="F1197" s="503"/>
    </row>
    <row r="1198" spans="1:6" ht="15">
      <c r="A1198" s="343"/>
      <c r="B1198" s="344"/>
      <c r="C1198" s="343" t="s">
        <v>25</v>
      </c>
      <c r="D1198" s="504"/>
      <c r="E1198" s="505"/>
      <c r="F1198" s="503"/>
    </row>
    <row r="1199" spans="1:6" ht="15">
      <c r="A1199" s="337"/>
      <c r="B1199" s="338"/>
      <c r="C1199" s="337"/>
      <c r="D1199" s="506"/>
      <c r="E1199" s="507"/>
      <c r="F1199" s="508"/>
    </row>
    <row r="1200" spans="1:6" ht="112.5">
      <c r="A1200" s="343" t="s">
        <v>1080</v>
      </c>
      <c r="B1200" s="344" t="s">
        <v>1081</v>
      </c>
      <c r="C1200" s="343"/>
      <c r="D1200" s="501" t="s">
        <v>1082</v>
      </c>
      <c r="E1200" s="502"/>
      <c r="F1200" s="503"/>
    </row>
    <row r="1201" spans="1:6" ht="15">
      <c r="A1201" s="343"/>
      <c r="B1201" s="344"/>
      <c r="C1201" s="343" t="s">
        <v>19</v>
      </c>
      <c r="D1201" s="504"/>
      <c r="E1201" s="505"/>
      <c r="F1201" s="503"/>
    </row>
    <row r="1202" spans="1:6" ht="25">
      <c r="A1202" s="343"/>
      <c r="B1202" s="344"/>
      <c r="C1202" s="343" t="s">
        <v>20</v>
      </c>
      <c r="D1202" s="504" t="s">
        <v>1083</v>
      </c>
      <c r="E1202" s="502" t="s">
        <v>525</v>
      </c>
      <c r="F1202" s="503"/>
    </row>
    <row r="1203" spans="1:6" ht="50">
      <c r="A1203" s="343"/>
      <c r="B1203" s="344"/>
      <c r="C1203" s="343" t="s">
        <v>22</v>
      </c>
      <c r="D1203" s="527" t="s">
        <v>2494</v>
      </c>
      <c r="E1203" s="502" t="s">
        <v>525</v>
      </c>
      <c r="F1203" s="503"/>
    </row>
    <row r="1204" spans="1:6" ht="15">
      <c r="A1204" s="343"/>
      <c r="B1204" s="344"/>
      <c r="C1204" s="343" t="s">
        <v>23</v>
      </c>
      <c r="D1204" s="504"/>
      <c r="E1204" s="505"/>
      <c r="F1204" s="503"/>
    </row>
    <row r="1205" spans="1:6" ht="15">
      <c r="A1205" s="343"/>
      <c r="B1205" s="344"/>
      <c r="C1205" s="343" t="s">
        <v>24</v>
      </c>
      <c r="D1205" s="504"/>
      <c r="E1205" s="505"/>
      <c r="F1205" s="503"/>
    </row>
    <row r="1206" spans="1:6" ht="15">
      <c r="A1206" s="343"/>
      <c r="B1206" s="344"/>
      <c r="C1206" s="343" t="s">
        <v>25</v>
      </c>
      <c r="D1206" s="504"/>
      <c r="E1206" s="505"/>
      <c r="F1206" s="503"/>
    </row>
    <row r="1207" spans="1:6" ht="15">
      <c r="A1207" s="337"/>
      <c r="B1207" s="338"/>
      <c r="C1207" s="337"/>
      <c r="D1207" s="506"/>
      <c r="E1207" s="507"/>
      <c r="F1207" s="508"/>
    </row>
    <row r="1208" spans="1:6" ht="125">
      <c r="A1208" s="343" t="s">
        <v>1084</v>
      </c>
      <c r="B1208" s="344" t="s">
        <v>1085</v>
      </c>
      <c r="C1208" s="343"/>
      <c r="D1208" s="501" t="s">
        <v>1086</v>
      </c>
      <c r="E1208" s="502"/>
      <c r="F1208" s="503"/>
    </row>
    <row r="1209" spans="1:6" ht="15">
      <c r="A1209" s="343"/>
      <c r="B1209" s="344"/>
      <c r="C1209" s="343" t="s">
        <v>19</v>
      </c>
      <c r="D1209" s="504"/>
      <c r="E1209" s="505"/>
      <c r="F1209" s="503"/>
    </row>
    <row r="1210" spans="1:6" ht="25">
      <c r="A1210" s="343"/>
      <c r="B1210" s="344"/>
      <c r="C1210" s="343" t="s">
        <v>20</v>
      </c>
      <c r="D1210" s="504" t="s">
        <v>1083</v>
      </c>
      <c r="E1210" s="502" t="s">
        <v>525</v>
      </c>
      <c r="F1210" s="503"/>
    </row>
    <row r="1211" spans="1:6" ht="62.5">
      <c r="A1211" s="343"/>
      <c r="B1211" s="344"/>
      <c r="C1211" s="343" t="s">
        <v>22</v>
      </c>
      <c r="D1211" s="527" t="s">
        <v>2495</v>
      </c>
      <c r="E1211" s="502" t="s">
        <v>525</v>
      </c>
      <c r="F1211" s="503"/>
    </row>
    <row r="1212" spans="1:6" ht="15">
      <c r="A1212" s="343"/>
      <c r="B1212" s="344"/>
      <c r="C1212" s="343" t="s">
        <v>23</v>
      </c>
      <c r="D1212" s="504"/>
      <c r="E1212" s="505"/>
      <c r="F1212" s="503"/>
    </row>
    <row r="1213" spans="1:6" ht="15">
      <c r="A1213" s="343"/>
      <c r="B1213" s="344"/>
      <c r="C1213" s="343" t="s">
        <v>24</v>
      </c>
      <c r="D1213" s="504"/>
      <c r="E1213" s="505"/>
      <c r="F1213" s="503"/>
    </row>
    <row r="1214" spans="1:6" ht="15">
      <c r="A1214" s="343"/>
      <c r="B1214" s="344"/>
      <c r="C1214" s="343" t="s">
        <v>25</v>
      </c>
      <c r="D1214" s="504"/>
      <c r="E1214" s="505"/>
      <c r="F1214" s="503"/>
    </row>
    <row r="1215" spans="1:6" ht="15">
      <c r="A1215" s="337"/>
      <c r="B1215" s="338"/>
      <c r="C1215" s="337"/>
      <c r="D1215" s="506"/>
      <c r="E1215" s="507"/>
      <c r="F1215" s="508"/>
    </row>
    <row r="1216" spans="1:6" ht="15">
      <c r="A1216" s="340">
        <v>4.7</v>
      </c>
      <c r="B1216" s="336"/>
      <c r="C1216" s="340"/>
      <c r="D1216" s="513" t="s">
        <v>1087</v>
      </c>
      <c r="E1216" s="514"/>
      <c r="F1216" s="516"/>
    </row>
    <row r="1217" spans="1:6" ht="100">
      <c r="A1217" s="343" t="s">
        <v>1088</v>
      </c>
      <c r="B1217" s="344" t="s">
        <v>1089</v>
      </c>
      <c r="C1217" s="343"/>
      <c r="D1217" s="501" t="s">
        <v>1090</v>
      </c>
      <c r="E1217" s="502"/>
      <c r="F1217" s="503"/>
    </row>
    <row r="1218" spans="1:6" ht="15">
      <c r="A1218" s="343"/>
      <c r="B1218" s="344"/>
      <c r="C1218" s="343" t="s">
        <v>19</v>
      </c>
      <c r="D1218" s="504"/>
      <c r="E1218" s="505"/>
      <c r="F1218" s="503"/>
    </row>
    <row r="1219" spans="1:6" ht="100">
      <c r="A1219" s="343"/>
      <c r="B1219" s="344"/>
      <c r="C1219" s="343" t="s">
        <v>20</v>
      </c>
      <c r="D1219" s="504" t="s">
        <v>1091</v>
      </c>
      <c r="E1219" s="502" t="s">
        <v>525</v>
      </c>
      <c r="F1219" s="503"/>
    </row>
    <row r="1220" spans="1:6" ht="37.5">
      <c r="A1220" s="343"/>
      <c r="B1220" s="344"/>
      <c r="C1220" s="343" t="s">
        <v>22</v>
      </c>
      <c r="D1220" s="527" t="s">
        <v>2496</v>
      </c>
      <c r="E1220" s="502" t="s">
        <v>525</v>
      </c>
      <c r="F1220" s="503"/>
    </row>
    <row r="1221" spans="1:6" ht="15">
      <c r="A1221" s="343"/>
      <c r="B1221" s="344"/>
      <c r="C1221" s="343" t="s">
        <v>23</v>
      </c>
      <c r="D1221" s="504"/>
      <c r="E1221" s="505"/>
      <c r="F1221" s="503"/>
    </row>
    <row r="1222" spans="1:6" ht="15">
      <c r="A1222" s="343"/>
      <c r="B1222" s="344"/>
      <c r="C1222" s="343" t="s">
        <v>24</v>
      </c>
      <c r="D1222" s="504"/>
      <c r="E1222" s="505"/>
      <c r="F1222" s="503"/>
    </row>
    <row r="1223" spans="1:6" ht="15">
      <c r="A1223" s="343"/>
      <c r="B1223" s="344"/>
      <c r="C1223" s="343" t="s">
        <v>25</v>
      </c>
      <c r="D1223" s="504"/>
      <c r="E1223" s="505"/>
      <c r="F1223" s="503"/>
    </row>
    <row r="1224" spans="1:6" ht="15">
      <c r="A1224" s="337"/>
      <c r="B1224" s="338"/>
      <c r="C1224" s="337"/>
      <c r="D1224" s="506"/>
      <c r="E1224" s="507"/>
      <c r="F1224" s="508"/>
    </row>
    <row r="1225" spans="1:6" ht="112.5">
      <c r="A1225" s="343" t="s">
        <v>1092</v>
      </c>
      <c r="B1225" s="344" t="s">
        <v>1093</v>
      </c>
      <c r="C1225" s="343"/>
      <c r="D1225" s="501" t="s">
        <v>1094</v>
      </c>
      <c r="E1225" s="502"/>
      <c r="F1225" s="503"/>
    </row>
    <row r="1226" spans="1:6" ht="15">
      <c r="A1226" s="343"/>
      <c r="B1226" s="344"/>
      <c r="C1226" s="343" t="s">
        <v>19</v>
      </c>
      <c r="D1226" s="504"/>
      <c r="E1226" s="505"/>
      <c r="F1226" s="503"/>
    </row>
    <row r="1227" spans="1:6" ht="100">
      <c r="A1227" s="343"/>
      <c r="B1227" s="344"/>
      <c r="C1227" s="343" t="s">
        <v>20</v>
      </c>
      <c r="D1227" s="504" t="s">
        <v>1091</v>
      </c>
      <c r="E1227" s="502" t="s">
        <v>525</v>
      </c>
      <c r="F1227" s="503"/>
    </row>
    <row r="1228" spans="1:6" ht="75">
      <c r="A1228" s="343"/>
      <c r="B1228" s="344"/>
      <c r="C1228" s="343" t="s">
        <v>22</v>
      </c>
      <c r="D1228" s="527" t="s">
        <v>2497</v>
      </c>
      <c r="E1228" s="502" t="s">
        <v>525</v>
      </c>
      <c r="F1228" s="503"/>
    </row>
    <row r="1229" spans="1:6" ht="15">
      <c r="A1229" s="343"/>
      <c r="B1229" s="344"/>
      <c r="C1229" s="343" t="s">
        <v>23</v>
      </c>
      <c r="D1229" s="504"/>
      <c r="E1229" s="505"/>
      <c r="F1229" s="503"/>
    </row>
    <row r="1230" spans="1:6" ht="15">
      <c r="A1230" s="343"/>
      <c r="B1230" s="344"/>
      <c r="C1230" s="343" t="s">
        <v>24</v>
      </c>
      <c r="D1230" s="504"/>
      <c r="E1230" s="505"/>
      <c r="F1230" s="503"/>
    </row>
    <row r="1231" spans="1:6" ht="15">
      <c r="A1231" s="343"/>
      <c r="B1231" s="344"/>
      <c r="C1231" s="343" t="s">
        <v>25</v>
      </c>
      <c r="D1231" s="504"/>
      <c r="E1231" s="505"/>
      <c r="F1231" s="503"/>
    </row>
    <row r="1232" spans="1:6" ht="15">
      <c r="A1232" s="337"/>
      <c r="B1232" s="338"/>
      <c r="C1232" s="337"/>
      <c r="D1232" s="506"/>
      <c r="E1232" s="507"/>
      <c r="F1232" s="508"/>
    </row>
    <row r="1233" spans="1:6" ht="15">
      <c r="A1233" s="340">
        <v>4.8</v>
      </c>
      <c r="B1233" s="336"/>
      <c r="C1233" s="340"/>
      <c r="D1233" s="513" t="s">
        <v>1095</v>
      </c>
      <c r="E1233" s="514"/>
      <c r="F1233" s="516"/>
    </row>
    <row r="1234" spans="1:6" ht="409.5">
      <c r="A1234" s="343" t="s">
        <v>1096</v>
      </c>
      <c r="B1234" s="344" t="s">
        <v>1097</v>
      </c>
      <c r="C1234" s="343"/>
      <c r="D1234" s="501" t="s">
        <v>1098</v>
      </c>
      <c r="E1234" s="502"/>
      <c r="F1234" s="503"/>
    </row>
    <row r="1235" spans="1:6" ht="15">
      <c r="A1235" s="343"/>
      <c r="B1235" s="344"/>
      <c r="C1235" s="343" t="s">
        <v>19</v>
      </c>
      <c r="D1235" s="504"/>
      <c r="E1235" s="505"/>
      <c r="F1235" s="503"/>
    </row>
    <row r="1236" spans="1:6" ht="25">
      <c r="A1236" s="343"/>
      <c r="B1236" s="344"/>
      <c r="C1236" s="343" t="s">
        <v>20</v>
      </c>
      <c r="D1236" s="504" t="s">
        <v>1099</v>
      </c>
      <c r="E1236" s="502" t="s">
        <v>525</v>
      </c>
      <c r="F1236" s="503"/>
    </row>
    <row r="1237" spans="1:6" ht="50">
      <c r="A1237" s="343"/>
      <c r="B1237" s="344"/>
      <c r="C1237" s="343" t="s">
        <v>22</v>
      </c>
      <c r="D1237" s="527" t="s">
        <v>2498</v>
      </c>
      <c r="E1237" s="502" t="s">
        <v>525</v>
      </c>
      <c r="F1237" s="503"/>
    </row>
    <row r="1238" spans="1:6" ht="15">
      <c r="A1238" s="343"/>
      <c r="B1238" s="344"/>
      <c r="C1238" s="343" t="s">
        <v>23</v>
      </c>
      <c r="D1238" s="504"/>
      <c r="E1238" s="505"/>
      <c r="F1238" s="503"/>
    </row>
    <row r="1239" spans="1:6" ht="15">
      <c r="A1239" s="343"/>
      <c r="B1239" s="344"/>
      <c r="C1239" s="343" t="s">
        <v>24</v>
      </c>
      <c r="D1239" s="504"/>
      <c r="E1239" s="505"/>
      <c r="F1239" s="503"/>
    </row>
    <row r="1240" spans="1:6" ht="15">
      <c r="A1240" s="343"/>
      <c r="B1240" s="344"/>
      <c r="C1240" s="343" t="s">
        <v>25</v>
      </c>
      <c r="D1240" s="504"/>
      <c r="E1240" s="505"/>
      <c r="F1240" s="503"/>
    </row>
    <row r="1241" spans="1:6" ht="15">
      <c r="A1241" s="337"/>
      <c r="B1241" s="338"/>
      <c r="C1241" s="337"/>
      <c r="D1241" s="506"/>
      <c r="E1241" s="507"/>
      <c r="F1241" s="508"/>
    </row>
    <row r="1242" spans="1:6" ht="15">
      <c r="A1242" s="340">
        <v>4.9000000000000004</v>
      </c>
      <c r="B1242" s="336"/>
      <c r="C1242" s="340"/>
      <c r="D1242" s="513" t="s">
        <v>1100</v>
      </c>
      <c r="E1242" s="514"/>
      <c r="F1242" s="516"/>
    </row>
    <row r="1243" spans="1:6" ht="162.5">
      <c r="A1243" s="343" t="s">
        <v>1101</v>
      </c>
      <c r="B1243" s="344" t="s">
        <v>1102</v>
      </c>
      <c r="C1243" s="343"/>
      <c r="D1243" s="501" t="s">
        <v>1103</v>
      </c>
      <c r="E1243" s="502"/>
      <c r="F1243" s="503"/>
    </row>
    <row r="1244" spans="1:6" ht="15">
      <c r="A1244" s="343"/>
      <c r="B1244" s="344"/>
      <c r="C1244" s="343" t="s">
        <v>19</v>
      </c>
      <c r="D1244" s="504"/>
      <c r="E1244" s="505"/>
      <c r="F1244" s="503"/>
    </row>
    <row r="1245" spans="1:6" ht="25">
      <c r="A1245" s="343"/>
      <c r="B1245" s="344"/>
      <c r="C1245" s="343" t="s">
        <v>20</v>
      </c>
      <c r="D1245" s="504" t="s">
        <v>1104</v>
      </c>
      <c r="E1245" s="502" t="s">
        <v>525</v>
      </c>
      <c r="F1245" s="503"/>
    </row>
    <row r="1246" spans="1:6" ht="62.5">
      <c r="A1246" s="343"/>
      <c r="B1246" s="344"/>
      <c r="C1246" s="343" t="s">
        <v>22</v>
      </c>
      <c r="D1246" s="527" t="s">
        <v>2499</v>
      </c>
      <c r="E1246" s="502"/>
      <c r="F1246" s="503"/>
    </row>
    <row r="1247" spans="1:6" ht="15">
      <c r="A1247" s="343"/>
      <c r="B1247" s="344"/>
      <c r="C1247" s="343" t="s">
        <v>23</v>
      </c>
      <c r="D1247" s="504"/>
      <c r="E1247" s="505"/>
      <c r="F1247" s="503"/>
    </row>
    <row r="1248" spans="1:6" ht="15">
      <c r="A1248" s="343"/>
      <c r="B1248" s="344"/>
      <c r="C1248" s="343" t="s">
        <v>24</v>
      </c>
      <c r="D1248" s="504"/>
      <c r="E1248" s="505"/>
      <c r="F1248" s="503"/>
    </row>
    <row r="1249" spans="1:37" ht="15">
      <c r="A1249" s="343"/>
      <c r="B1249" s="344"/>
      <c r="C1249" s="343" t="s">
        <v>25</v>
      </c>
      <c r="D1249" s="504"/>
      <c r="E1249" s="505"/>
      <c r="F1249" s="503"/>
    </row>
    <row r="1250" spans="1:37" ht="15">
      <c r="A1250" s="337"/>
      <c r="B1250" s="338"/>
      <c r="C1250" s="337"/>
      <c r="D1250" s="506"/>
      <c r="E1250" s="507"/>
      <c r="F1250" s="508"/>
    </row>
    <row r="1251" spans="1:37" ht="15">
      <c r="A1251" s="340">
        <v>5</v>
      </c>
      <c r="B1251" s="336"/>
      <c r="C1251" s="340"/>
      <c r="D1251" s="513" t="s">
        <v>520</v>
      </c>
      <c r="E1251" s="514"/>
      <c r="F1251" s="516"/>
    </row>
    <row r="1252" spans="1:37" ht="15">
      <c r="A1252" s="340">
        <v>5.0999999999999996</v>
      </c>
      <c r="B1252" s="336"/>
      <c r="C1252" s="340"/>
      <c r="D1252" s="513" t="s">
        <v>1105</v>
      </c>
      <c r="E1252" s="514"/>
      <c r="F1252" s="516"/>
    </row>
    <row r="1253" spans="1:37" s="478" customFormat="1" ht="125">
      <c r="A1253" s="578" t="s">
        <v>1106</v>
      </c>
      <c r="B1253" s="501" t="s">
        <v>1107</v>
      </c>
      <c r="C1253" s="578"/>
      <c r="D1253" s="501" t="s">
        <v>1108</v>
      </c>
      <c r="E1253" s="502"/>
      <c r="F1253" s="503"/>
      <c r="I1253" s="355"/>
      <c r="J1253" s="355"/>
      <c r="K1253" s="479"/>
      <c r="L1253" s="480"/>
      <c r="M1253" s="361"/>
      <c r="O1253" s="579"/>
      <c r="P1253" s="579"/>
      <c r="Q1253" s="579"/>
      <c r="R1253" s="579"/>
      <c r="S1253" s="579"/>
      <c r="T1253" s="579"/>
      <c r="U1253" s="579"/>
      <c r="V1253" s="579"/>
      <c r="W1253" s="579"/>
      <c r="X1253" s="579"/>
      <c r="Y1253" s="579"/>
      <c r="Z1253" s="579"/>
      <c r="AA1253" s="579"/>
      <c r="AB1253" s="579"/>
      <c r="AC1253" s="579"/>
      <c r="AD1253" s="579"/>
      <c r="AE1253" s="579"/>
      <c r="AF1253" s="579"/>
      <c r="AG1253" s="579"/>
      <c r="AH1253" s="579"/>
      <c r="AI1253" s="579"/>
      <c r="AJ1253" s="579"/>
      <c r="AK1253" s="579"/>
    </row>
    <row r="1254" spans="1:37" s="478" customFormat="1" ht="15">
      <c r="A1254" s="578"/>
      <c r="B1254" s="501"/>
      <c r="C1254" s="578" t="s">
        <v>19</v>
      </c>
      <c r="D1254" s="504"/>
      <c r="E1254" s="502"/>
      <c r="F1254" s="503"/>
      <c r="I1254" s="355"/>
      <c r="J1254" s="355"/>
      <c r="K1254" s="479"/>
      <c r="L1254" s="480"/>
      <c r="M1254" s="361"/>
      <c r="O1254" s="579"/>
      <c r="P1254" s="579"/>
      <c r="Q1254" s="579"/>
      <c r="R1254" s="579"/>
      <c r="S1254" s="579"/>
      <c r="T1254" s="579"/>
      <c r="U1254" s="579"/>
      <c r="V1254" s="579"/>
      <c r="W1254" s="579"/>
      <c r="X1254" s="579"/>
      <c r="Y1254" s="579"/>
      <c r="Z1254" s="579"/>
      <c r="AA1254" s="579"/>
      <c r="AB1254" s="579"/>
      <c r="AC1254" s="579"/>
      <c r="AD1254" s="579"/>
      <c r="AE1254" s="579"/>
      <c r="AF1254" s="579"/>
      <c r="AG1254" s="579"/>
      <c r="AH1254" s="579"/>
      <c r="AI1254" s="579"/>
      <c r="AJ1254" s="579"/>
      <c r="AK1254" s="579"/>
    </row>
    <row r="1255" spans="1:37" s="478" customFormat="1" ht="100.5" customHeight="1">
      <c r="A1255" s="578"/>
      <c r="B1255" s="501"/>
      <c r="C1255" s="578" t="s">
        <v>20</v>
      </c>
      <c r="D1255" s="533" t="s">
        <v>2617</v>
      </c>
      <c r="E1255" s="502" t="s">
        <v>525</v>
      </c>
      <c r="F1255" s="503"/>
      <c r="I1255" s="355"/>
      <c r="J1255" s="355"/>
      <c r="K1255" s="479"/>
      <c r="L1255" s="480"/>
      <c r="M1255" s="361"/>
      <c r="O1255" s="579"/>
      <c r="P1255" s="579"/>
      <c r="Q1255" s="579"/>
      <c r="R1255" s="579"/>
      <c r="S1255" s="579"/>
      <c r="T1255" s="579"/>
      <c r="U1255" s="579"/>
      <c r="V1255" s="579"/>
      <c r="W1255" s="579"/>
      <c r="X1255" s="579"/>
      <c r="Y1255" s="579"/>
      <c r="Z1255" s="579"/>
      <c r="AA1255" s="579"/>
      <c r="AB1255" s="579"/>
      <c r="AC1255" s="579"/>
      <c r="AD1255" s="579"/>
      <c r="AE1255" s="579"/>
      <c r="AF1255" s="579"/>
      <c r="AG1255" s="579"/>
      <c r="AH1255" s="579"/>
      <c r="AI1255" s="579"/>
      <c r="AJ1255" s="579"/>
      <c r="AK1255" s="579"/>
    </row>
    <row r="1256" spans="1:37" s="478" customFormat="1" ht="15">
      <c r="A1256" s="578"/>
      <c r="B1256" s="501"/>
      <c r="C1256" s="578" t="s">
        <v>22</v>
      </c>
      <c r="D1256" s="504"/>
      <c r="E1256" s="502"/>
      <c r="F1256" s="503"/>
      <c r="I1256" s="355"/>
      <c r="J1256" s="355"/>
      <c r="K1256" s="479"/>
      <c r="L1256" s="480"/>
      <c r="M1256" s="361"/>
      <c r="O1256" s="579"/>
      <c r="P1256" s="579"/>
      <c r="Q1256" s="579"/>
      <c r="R1256" s="579"/>
      <c r="S1256" s="579"/>
      <c r="T1256" s="579"/>
      <c r="U1256" s="579"/>
      <c r="V1256" s="579"/>
      <c r="W1256" s="579"/>
      <c r="X1256" s="579"/>
      <c r="Y1256" s="579"/>
      <c r="Z1256" s="579"/>
      <c r="AA1256" s="579"/>
      <c r="AB1256" s="579"/>
      <c r="AC1256" s="579"/>
      <c r="AD1256" s="579"/>
      <c r="AE1256" s="579"/>
      <c r="AF1256" s="579"/>
      <c r="AG1256" s="579"/>
      <c r="AH1256" s="579"/>
      <c r="AI1256" s="579"/>
      <c r="AJ1256" s="579"/>
      <c r="AK1256" s="579"/>
    </row>
    <row r="1257" spans="1:37" s="478" customFormat="1" ht="87.5">
      <c r="A1257" s="578"/>
      <c r="B1257" s="501"/>
      <c r="C1257" s="578" t="s">
        <v>23</v>
      </c>
      <c r="D1257" s="504" t="s">
        <v>2618</v>
      </c>
      <c r="E1257" s="502" t="s">
        <v>525</v>
      </c>
      <c r="F1257" s="503"/>
      <c r="I1257" s="355"/>
      <c r="J1257" s="355"/>
      <c r="K1257" s="479"/>
      <c r="L1257" s="480"/>
      <c r="M1257" s="361"/>
      <c r="O1257" s="579"/>
      <c r="P1257" s="579"/>
      <c r="Q1257" s="579"/>
      <c r="R1257" s="579"/>
      <c r="S1257" s="579"/>
      <c r="T1257" s="579"/>
      <c r="U1257" s="579"/>
      <c r="V1257" s="579"/>
      <c r="W1257" s="579"/>
      <c r="X1257" s="579"/>
      <c r="Y1257" s="579"/>
      <c r="Z1257" s="579"/>
      <c r="AA1257" s="579"/>
      <c r="AB1257" s="579"/>
      <c r="AC1257" s="579"/>
      <c r="AD1257" s="579"/>
      <c r="AE1257" s="579"/>
      <c r="AF1257" s="579"/>
      <c r="AG1257" s="579"/>
      <c r="AH1257" s="579"/>
      <c r="AI1257" s="579"/>
      <c r="AJ1257" s="579"/>
      <c r="AK1257" s="579"/>
    </row>
    <row r="1258" spans="1:37" s="478" customFormat="1" ht="15">
      <c r="A1258" s="578"/>
      <c r="B1258" s="501"/>
      <c r="C1258" s="578" t="s">
        <v>24</v>
      </c>
      <c r="D1258" s="504"/>
      <c r="E1258" s="502"/>
      <c r="F1258" s="503"/>
      <c r="I1258" s="355"/>
      <c r="J1258" s="355"/>
      <c r="K1258" s="479"/>
      <c r="L1258" s="480"/>
      <c r="M1258" s="361"/>
      <c r="O1258" s="579"/>
      <c r="P1258" s="579"/>
      <c r="Q1258" s="579"/>
      <c r="R1258" s="579"/>
      <c r="S1258" s="579"/>
      <c r="T1258" s="579"/>
      <c r="U1258" s="579"/>
      <c r="V1258" s="579"/>
      <c r="W1258" s="579"/>
      <c r="X1258" s="579"/>
      <c r="Y1258" s="579"/>
      <c r="Z1258" s="579"/>
      <c r="AA1258" s="579"/>
      <c r="AB1258" s="579"/>
      <c r="AC1258" s="579"/>
      <c r="AD1258" s="579"/>
      <c r="AE1258" s="579"/>
      <c r="AF1258" s="579"/>
      <c r="AG1258" s="579"/>
      <c r="AH1258" s="579"/>
      <c r="AI1258" s="579"/>
      <c r="AJ1258" s="579"/>
      <c r="AK1258" s="579"/>
    </row>
    <row r="1259" spans="1:37" s="478" customFormat="1" ht="15">
      <c r="A1259" s="578"/>
      <c r="B1259" s="501"/>
      <c r="C1259" s="578" t="s">
        <v>25</v>
      </c>
      <c r="D1259" s="504"/>
      <c r="E1259" s="502"/>
      <c r="F1259" s="503"/>
      <c r="I1259" s="355"/>
      <c r="J1259" s="355"/>
      <c r="K1259" s="479"/>
      <c r="L1259" s="480"/>
      <c r="M1259" s="361"/>
      <c r="O1259" s="579"/>
      <c r="P1259" s="579"/>
      <c r="Q1259" s="579"/>
      <c r="R1259" s="579"/>
      <c r="S1259" s="579"/>
      <c r="T1259" s="579"/>
      <c r="U1259" s="579"/>
      <c r="V1259" s="579"/>
      <c r="W1259" s="579"/>
      <c r="X1259" s="579"/>
      <c r="Y1259" s="579"/>
      <c r="Z1259" s="579"/>
      <c r="AA1259" s="579"/>
      <c r="AB1259" s="579"/>
      <c r="AC1259" s="579"/>
      <c r="AD1259" s="579"/>
      <c r="AE1259" s="579"/>
      <c r="AF1259" s="579"/>
      <c r="AG1259" s="579"/>
      <c r="AH1259" s="579"/>
      <c r="AI1259" s="579"/>
      <c r="AJ1259" s="579"/>
      <c r="AK1259" s="579"/>
    </row>
    <row r="1260" spans="1:37" s="478" customFormat="1" ht="15">
      <c r="A1260" s="580"/>
      <c r="B1260" s="581"/>
      <c r="C1260" s="580"/>
      <c r="D1260" s="506"/>
      <c r="E1260" s="507"/>
      <c r="F1260" s="508"/>
      <c r="I1260" s="355"/>
      <c r="J1260" s="355"/>
      <c r="K1260" s="479"/>
      <c r="L1260" s="480"/>
      <c r="M1260" s="361"/>
      <c r="O1260" s="579"/>
      <c r="P1260" s="579"/>
      <c r="Q1260" s="579"/>
      <c r="R1260" s="579"/>
      <c r="S1260" s="579"/>
      <c r="T1260" s="579"/>
      <c r="U1260" s="579"/>
      <c r="V1260" s="579"/>
      <c r="W1260" s="579"/>
      <c r="X1260" s="579"/>
      <c r="Y1260" s="579"/>
      <c r="Z1260" s="579"/>
      <c r="AA1260" s="579"/>
      <c r="AB1260" s="579"/>
      <c r="AC1260" s="579"/>
      <c r="AD1260" s="579"/>
      <c r="AE1260" s="579"/>
      <c r="AF1260" s="579"/>
      <c r="AG1260" s="579"/>
      <c r="AH1260" s="579"/>
      <c r="AI1260" s="579"/>
      <c r="AJ1260" s="579"/>
      <c r="AK1260" s="579"/>
    </row>
    <row r="1261" spans="1:37" s="478" customFormat="1" ht="100">
      <c r="A1261" s="578" t="s">
        <v>1109</v>
      </c>
      <c r="B1261" s="501" t="s">
        <v>1110</v>
      </c>
      <c r="C1261" s="578"/>
      <c r="D1261" s="501" t="s">
        <v>1111</v>
      </c>
      <c r="E1261" s="502"/>
      <c r="F1261" s="503"/>
      <c r="I1261" s="355"/>
      <c r="J1261" s="355"/>
      <c r="K1261" s="479"/>
      <c r="L1261" s="480"/>
      <c r="M1261" s="361"/>
      <c r="O1261" s="579"/>
      <c r="P1261" s="579"/>
      <c r="Q1261" s="579"/>
      <c r="R1261" s="579"/>
      <c r="S1261" s="579"/>
      <c r="T1261" s="579"/>
      <c r="U1261" s="579"/>
      <c r="V1261" s="579"/>
      <c r="W1261" s="579"/>
      <c r="X1261" s="579"/>
      <c r="Y1261" s="579"/>
      <c r="Z1261" s="579"/>
      <c r="AA1261" s="579"/>
      <c r="AB1261" s="579"/>
      <c r="AC1261" s="579"/>
      <c r="AD1261" s="579"/>
      <c r="AE1261" s="579"/>
      <c r="AF1261" s="579"/>
      <c r="AG1261" s="579"/>
      <c r="AH1261" s="579"/>
      <c r="AI1261" s="579"/>
      <c r="AJ1261" s="579"/>
      <c r="AK1261" s="579"/>
    </row>
    <row r="1262" spans="1:37" s="478" customFormat="1" ht="15">
      <c r="A1262" s="578"/>
      <c r="B1262" s="501"/>
      <c r="C1262" s="578" t="s">
        <v>19</v>
      </c>
      <c r="D1262" s="504"/>
      <c r="E1262" s="502"/>
      <c r="F1262" s="503"/>
      <c r="I1262" s="355"/>
      <c r="J1262" s="355"/>
      <c r="K1262" s="479"/>
      <c r="L1262" s="480"/>
      <c r="M1262" s="361"/>
      <c r="O1262" s="579"/>
      <c r="P1262" s="579"/>
      <c r="Q1262" s="579"/>
      <c r="R1262" s="579"/>
      <c r="S1262" s="579"/>
      <c r="T1262" s="579"/>
      <c r="U1262" s="579"/>
      <c r="V1262" s="579"/>
      <c r="W1262" s="579"/>
      <c r="X1262" s="579"/>
      <c r="Y1262" s="579"/>
      <c r="Z1262" s="579"/>
      <c r="AA1262" s="579"/>
      <c r="AB1262" s="579"/>
      <c r="AC1262" s="579"/>
      <c r="AD1262" s="579"/>
      <c r="AE1262" s="579"/>
      <c r="AF1262" s="579"/>
      <c r="AG1262" s="579"/>
      <c r="AH1262" s="579"/>
      <c r="AI1262" s="579"/>
      <c r="AJ1262" s="579"/>
      <c r="AK1262" s="579"/>
    </row>
    <row r="1263" spans="1:37" s="478" customFormat="1" ht="37.5">
      <c r="A1263" s="578"/>
      <c r="B1263" s="501"/>
      <c r="C1263" s="578" t="s">
        <v>20</v>
      </c>
      <c r="D1263" s="504" t="s">
        <v>1112</v>
      </c>
      <c r="E1263" s="502" t="s">
        <v>525</v>
      </c>
      <c r="F1263" s="503"/>
      <c r="I1263" s="355"/>
      <c r="J1263" s="355"/>
      <c r="K1263" s="479"/>
      <c r="L1263" s="480"/>
      <c r="M1263" s="361"/>
      <c r="O1263" s="579"/>
      <c r="P1263" s="579"/>
      <c r="Q1263" s="579"/>
      <c r="R1263" s="579"/>
      <c r="S1263" s="579"/>
      <c r="T1263" s="579"/>
      <c r="U1263" s="579"/>
      <c r="V1263" s="579"/>
      <c r="W1263" s="579"/>
      <c r="X1263" s="579"/>
      <c r="Y1263" s="579"/>
      <c r="Z1263" s="579"/>
      <c r="AA1263" s="579"/>
      <c r="AB1263" s="579"/>
      <c r="AC1263" s="579"/>
      <c r="AD1263" s="579"/>
      <c r="AE1263" s="579"/>
      <c r="AF1263" s="579"/>
      <c r="AG1263" s="579"/>
      <c r="AH1263" s="579"/>
      <c r="AI1263" s="579"/>
      <c r="AJ1263" s="579"/>
      <c r="AK1263" s="579"/>
    </row>
    <row r="1264" spans="1:37" s="478" customFormat="1" ht="15">
      <c r="A1264" s="578"/>
      <c r="B1264" s="501"/>
      <c r="C1264" s="578" t="s">
        <v>22</v>
      </c>
      <c r="D1264" s="504"/>
      <c r="E1264" s="502"/>
      <c r="F1264" s="503"/>
      <c r="I1264" s="355"/>
      <c r="J1264" s="355"/>
      <c r="K1264" s="479"/>
      <c r="L1264" s="480"/>
      <c r="M1264" s="361"/>
      <c r="O1264" s="579"/>
      <c r="P1264" s="579"/>
      <c r="Q1264" s="579"/>
      <c r="R1264" s="579"/>
      <c r="S1264" s="579"/>
      <c r="T1264" s="579"/>
      <c r="U1264" s="579"/>
      <c r="V1264" s="579"/>
      <c r="W1264" s="579"/>
      <c r="X1264" s="579"/>
      <c r="Y1264" s="579"/>
      <c r="Z1264" s="579"/>
      <c r="AA1264" s="579"/>
      <c r="AB1264" s="579"/>
      <c r="AC1264" s="579"/>
      <c r="AD1264" s="579"/>
      <c r="AE1264" s="579"/>
      <c r="AF1264" s="579"/>
      <c r="AG1264" s="579"/>
      <c r="AH1264" s="579"/>
      <c r="AI1264" s="579"/>
      <c r="AJ1264" s="579"/>
      <c r="AK1264" s="579"/>
    </row>
    <row r="1265" spans="1:37" s="478" customFormat="1" ht="37.5">
      <c r="A1265" s="578"/>
      <c r="B1265" s="501"/>
      <c r="C1265" s="578" t="s">
        <v>23</v>
      </c>
      <c r="D1265" s="504" t="s">
        <v>2619</v>
      </c>
      <c r="E1265" s="502" t="s">
        <v>525</v>
      </c>
      <c r="F1265" s="503"/>
      <c r="I1265" s="355"/>
      <c r="J1265" s="355"/>
      <c r="K1265" s="479"/>
      <c r="L1265" s="480"/>
      <c r="M1265" s="361"/>
      <c r="O1265" s="579"/>
      <c r="P1265" s="579"/>
      <c r="Q1265" s="579"/>
      <c r="R1265" s="579"/>
      <c r="S1265" s="579"/>
      <c r="T1265" s="579"/>
      <c r="U1265" s="579"/>
      <c r="V1265" s="579"/>
      <c r="W1265" s="579"/>
      <c r="X1265" s="579"/>
      <c r="Y1265" s="579"/>
      <c r="Z1265" s="579"/>
      <c r="AA1265" s="579"/>
      <c r="AB1265" s="579"/>
      <c r="AC1265" s="579"/>
      <c r="AD1265" s="579"/>
      <c r="AE1265" s="579"/>
      <c r="AF1265" s="579"/>
      <c r="AG1265" s="579"/>
      <c r="AH1265" s="579"/>
      <c r="AI1265" s="579"/>
      <c r="AJ1265" s="579"/>
      <c r="AK1265" s="579"/>
    </row>
    <row r="1266" spans="1:37" s="478" customFormat="1" ht="15">
      <c r="A1266" s="578"/>
      <c r="B1266" s="501"/>
      <c r="C1266" s="578" t="s">
        <v>24</v>
      </c>
      <c r="D1266" s="504"/>
      <c r="E1266" s="502"/>
      <c r="F1266" s="503"/>
      <c r="I1266" s="355"/>
      <c r="J1266" s="355"/>
      <c r="K1266" s="479"/>
      <c r="L1266" s="480"/>
      <c r="M1266" s="361"/>
      <c r="O1266" s="579"/>
      <c r="P1266" s="579"/>
      <c r="Q1266" s="579"/>
      <c r="R1266" s="579"/>
      <c r="S1266" s="579"/>
      <c r="T1266" s="579"/>
      <c r="U1266" s="579"/>
      <c r="V1266" s="579"/>
      <c r="W1266" s="579"/>
      <c r="X1266" s="579"/>
      <c r="Y1266" s="579"/>
      <c r="Z1266" s="579"/>
      <c r="AA1266" s="579"/>
      <c r="AB1266" s="579"/>
      <c r="AC1266" s="579"/>
      <c r="AD1266" s="579"/>
      <c r="AE1266" s="579"/>
      <c r="AF1266" s="579"/>
      <c r="AG1266" s="579"/>
      <c r="AH1266" s="579"/>
      <c r="AI1266" s="579"/>
      <c r="AJ1266" s="579"/>
      <c r="AK1266" s="579"/>
    </row>
    <row r="1267" spans="1:37" s="478" customFormat="1" ht="15">
      <c r="A1267" s="578"/>
      <c r="B1267" s="501"/>
      <c r="C1267" s="578" t="s">
        <v>25</v>
      </c>
      <c r="D1267" s="504"/>
      <c r="E1267" s="502"/>
      <c r="F1267" s="503"/>
      <c r="I1267" s="355"/>
      <c r="J1267" s="355"/>
      <c r="K1267" s="479"/>
      <c r="L1267" s="480"/>
      <c r="M1267" s="361"/>
      <c r="O1267" s="579"/>
      <c r="P1267" s="579"/>
      <c r="Q1267" s="579"/>
      <c r="R1267" s="579"/>
      <c r="S1267" s="579"/>
      <c r="T1267" s="579"/>
      <c r="U1267" s="579"/>
      <c r="V1267" s="579"/>
      <c r="W1267" s="579"/>
      <c r="X1267" s="579"/>
      <c r="Y1267" s="579"/>
      <c r="Z1267" s="579"/>
      <c r="AA1267" s="579"/>
      <c r="AB1267" s="579"/>
      <c r="AC1267" s="579"/>
      <c r="AD1267" s="579"/>
      <c r="AE1267" s="579"/>
      <c r="AF1267" s="579"/>
      <c r="AG1267" s="579"/>
      <c r="AH1267" s="579"/>
      <c r="AI1267" s="579"/>
      <c r="AJ1267" s="579"/>
      <c r="AK1267" s="579"/>
    </row>
    <row r="1268" spans="1:37" s="478" customFormat="1" ht="15">
      <c r="A1268" s="580"/>
      <c r="B1268" s="581"/>
      <c r="C1268" s="580"/>
      <c r="D1268" s="506"/>
      <c r="E1268" s="507"/>
      <c r="F1268" s="508"/>
      <c r="I1268" s="355"/>
      <c r="J1268" s="355"/>
      <c r="K1268" s="479"/>
      <c r="L1268" s="480"/>
      <c r="M1268" s="361"/>
      <c r="O1268" s="579"/>
      <c r="P1268" s="579"/>
      <c r="Q1268" s="579"/>
      <c r="R1268" s="579"/>
      <c r="S1268" s="579"/>
      <c r="T1268" s="579"/>
      <c r="U1268" s="579"/>
      <c r="V1268" s="579"/>
      <c r="W1268" s="579"/>
      <c r="X1268" s="579"/>
      <c r="Y1268" s="579"/>
      <c r="Z1268" s="579"/>
      <c r="AA1268" s="579"/>
      <c r="AB1268" s="579"/>
      <c r="AC1268" s="579"/>
      <c r="AD1268" s="579"/>
      <c r="AE1268" s="579"/>
      <c r="AF1268" s="579"/>
      <c r="AG1268" s="579"/>
      <c r="AH1268" s="579"/>
      <c r="AI1268" s="579"/>
      <c r="AJ1268" s="579"/>
      <c r="AK1268" s="579"/>
    </row>
    <row r="1269" spans="1:37" s="478" customFormat="1" ht="162.5">
      <c r="A1269" s="578" t="s">
        <v>1113</v>
      </c>
      <c r="B1269" s="501" t="s">
        <v>1114</v>
      </c>
      <c r="C1269" s="578"/>
      <c r="D1269" s="501" t="s">
        <v>1115</v>
      </c>
      <c r="E1269" s="502"/>
      <c r="F1269" s="503"/>
      <c r="I1269" s="355"/>
      <c r="J1269" s="355"/>
      <c r="K1269" s="479"/>
      <c r="L1269" s="480"/>
      <c r="M1269" s="361"/>
      <c r="O1269" s="579"/>
      <c r="P1269" s="579"/>
      <c r="Q1269" s="579"/>
      <c r="R1269" s="579"/>
      <c r="S1269" s="579"/>
      <c r="T1269" s="579"/>
      <c r="U1269" s="579"/>
      <c r="V1269" s="579"/>
      <c r="W1269" s="579"/>
      <c r="X1269" s="579"/>
      <c r="Y1269" s="579"/>
      <c r="Z1269" s="579"/>
      <c r="AA1269" s="579"/>
      <c r="AB1269" s="579"/>
      <c r="AC1269" s="579"/>
      <c r="AD1269" s="579"/>
      <c r="AE1269" s="579"/>
      <c r="AF1269" s="579"/>
      <c r="AG1269" s="579"/>
      <c r="AH1269" s="579"/>
      <c r="AI1269" s="579"/>
      <c r="AJ1269" s="579"/>
      <c r="AK1269" s="579"/>
    </row>
    <row r="1270" spans="1:37" s="478" customFormat="1" ht="15">
      <c r="A1270" s="578"/>
      <c r="B1270" s="501"/>
      <c r="C1270" s="578" t="s">
        <v>19</v>
      </c>
      <c r="D1270" s="504"/>
      <c r="E1270" s="502"/>
      <c r="F1270" s="503"/>
      <c r="I1270" s="355"/>
      <c r="J1270" s="355"/>
      <c r="K1270" s="479"/>
      <c r="L1270" s="480"/>
      <c r="M1270" s="361"/>
      <c r="O1270" s="579"/>
      <c r="P1270" s="579"/>
      <c r="Q1270" s="579"/>
      <c r="R1270" s="579"/>
      <c r="S1270" s="579"/>
      <c r="T1270" s="579"/>
      <c r="U1270" s="579"/>
      <c r="V1270" s="579"/>
      <c r="W1270" s="579"/>
      <c r="X1270" s="579"/>
      <c r="Y1270" s="579"/>
      <c r="Z1270" s="579"/>
      <c r="AA1270" s="579"/>
      <c r="AB1270" s="579"/>
      <c r="AC1270" s="579"/>
      <c r="AD1270" s="579"/>
      <c r="AE1270" s="579"/>
      <c r="AF1270" s="579"/>
      <c r="AG1270" s="579"/>
      <c r="AH1270" s="579"/>
      <c r="AI1270" s="579"/>
      <c r="AJ1270" s="579"/>
      <c r="AK1270" s="579"/>
    </row>
    <row r="1271" spans="1:37" s="478" customFormat="1" ht="92.25" customHeight="1">
      <c r="A1271" s="578"/>
      <c r="B1271" s="501"/>
      <c r="C1271" s="578" t="s">
        <v>20</v>
      </c>
      <c r="D1271" s="504" t="s">
        <v>1116</v>
      </c>
      <c r="E1271" s="502" t="s">
        <v>525</v>
      </c>
      <c r="F1271" s="503"/>
      <c r="I1271" s="355"/>
      <c r="J1271" s="355"/>
      <c r="K1271" s="479"/>
      <c r="L1271" s="480"/>
      <c r="M1271" s="361"/>
      <c r="O1271" s="579"/>
      <c r="P1271" s="579"/>
      <c r="Q1271" s="579"/>
      <c r="R1271" s="579"/>
      <c r="S1271" s="579"/>
      <c r="T1271" s="579"/>
      <c r="U1271" s="579"/>
      <c r="V1271" s="579"/>
      <c r="W1271" s="579"/>
      <c r="X1271" s="579"/>
      <c r="Y1271" s="579"/>
      <c r="Z1271" s="579"/>
      <c r="AA1271" s="579"/>
      <c r="AB1271" s="579"/>
      <c r="AC1271" s="579"/>
      <c r="AD1271" s="579"/>
      <c r="AE1271" s="579"/>
      <c r="AF1271" s="579"/>
      <c r="AG1271" s="579"/>
      <c r="AH1271" s="579"/>
      <c r="AI1271" s="579"/>
      <c r="AJ1271" s="579"/>
      <c r="AK1271" s="579"/>
    </row>
    <row r="1272" spans="1:37" s="478" customFormat="1" ht="15">
      <c r="A1272" s="578"/>
      <c r="B1272" s="501"/>
      <c r="C1272" s="578" t="s">
        <v>22</v>
      </c>
      <c r="D1272" s="504"/>
      <c r="E1272" s="502"/>
      <c r="F1272" s="503"/>
      <c r="I1272" s="355"/>
      <c r="J1272" s="355"/>
      <c r="K1272" s="479"/>
      <c r="L1272" s="480"/>
      <c r="M1272" s="361"/>
      <c r="O1272" s="579"/>
      <c r="P1272" s="579"/>
      <c r="Q1272" s="579"/>
      <c r="R1272" s="579"/>
      <c r="S1272" s="579"/>
      <c r="T1272" s="579"/>
      <c r="U1272" s="579"/>
      <c r="V1272" s="579"/>
      <c r="W1272" s="579"/>
      <c r="X1272" s="579"/>
      <c r="Y1272" s="579"/>
      <c r="Z1272" s="579"/>
      <c r="AA1272" s="579"/>
      <c r="AB1272" s="579"/>
      <c r="AC1272" s="579"/>
      <c r="AD1272" s="579"/>
      <c r="AE1272" s="579"/>
      <c r="AF1272" s="579"/>
      <c r="AG1272" s="579"/>
      <c r="AH1272" s="579"/>
      <c r="AI1272" s="579"/>
      <c r="AJ1272" s="579"/>
      <c r="AK1272" s="579"/>
    </row>
    <row r="1273" spans="1:37" s="478" customFormat="1" ht="75">
      <c r="A1273" s="578"/>
      <c r="B1273" s="501"/>
      <c r="C1273" s="578" t="s">
        <v>23</v>
      </c>
      <c r="D1273" s="504" t="s">
        <v>2620</v>
      </c>
      <c r="E1273" s="502" t="s">
        <v>525</v>
      </c>
      <c r="F1273" s="503"/>
      <c r="I1273" s="355"/>
      <c r="J1273" s="355"/>
      <c r="K1273" s="479"/>
      <c r="L1273" s="480"/>
      <c r="M1273" s="361"/>
      <c r="O1273" s="579"/>
      <c r="P1273" s="579"/>
      <c r="Q1273" s="579"/>
      <c r="R1273" s="579"/>
      <c r="S1273" s="579"/>
      <c r="T1273" s="579"/>
      <c r="U1273" s="579"/>
      <c r="V1273" s="579"/>
      <c r="W1273" s="579"/>
      <c r="X1273" s="579"/>
      <c r="Y1273" s="579"/>
      <c r="Z1273" s="579"/>
      <c r="AA1273" s="579"/>
      <c r="AB1273" s="579"/>
      <c r="AC1273" s="579"/>
      <c r="AD1273" s="579"/>
      <c r="AE1273" s="579"/>
      <c r="AF1273" s="579"/>
      <c r="AG1273" s="579"/>
      <c r="AH1273" s="579"/>
      <c r="AI1273" s="579"/>
      <c r="AJ1273" s="579"/>
      <c r="AK1273" s="579"/>
    </row>
    <row r="1274" spans="1:37" s="478" customFormat="1" ht="15">
      <c r="A1274" s="578"/>
      <c r="B1274" s="501"/>
      <c r="C1274" s="578" t="s">
        <v>24</v>
      </c>
      <c r="D1274" s="504"/>
      <c r="E1274" s="502"/>
      <c r="F1274" s="503"/>
      <c r="I1274" s="355"/>
      <c r="J1274" s="355"/>
      <c r="K1274" s="479"/>
      <c r="L1274" s="480"/>
      <c r="M1274" s="361"/>
      <c r="O1274" s="579"/>
      <c r="P1274" s="579"/>
      <c r="Q1274" s="579"/>
      <c r="R1274" s="579"/>
      <c r="S1274" s="579"/>
      <c r="T1274" s="579"/>
      <c r="U1274" s="579"/>
      <c r="V1274" s="579"/>
      <c r="W1274" s="579"/>
      <c r="X1274" s="579"/>
      <c r="Y1274" s="579"/>
      <c r="Z1274" s="579"/>
      <c r="AA1274" s="579"/>
      <c r="AB1274" s="579"/>
      <c r="AC1274" s="579"/>
      <c r="AD1274" s="579"/>
      <c r="AE1274" s="579"/>
      <c r="AF1274" s="579"/>
      <c r="AG1274" s="579"/>
      <c r="AH1274" s="579"/>
      <c r="AI1274" s="579"/>
      <c r="AJ1274" s="579"/>
      <c r="AK1274" s="579"/>
    </row>
    <row r="1275" spans="1:37" s="478" customFormat="1" ht="15">
      <c r="A1275" s="578"/>
      <c r="B1275" s="501"/>
      <c r="C1275" s="578" t="s">
        <v>25</v>
      </c>
      <c r="D1275" s="504"/>
      <c r="E1275" s="502"/>
      <c r="F1275" s="503"/>
      <c r="I1275" s="355"/>
      <c r="J1275" s="355"/>
      <c r="K1275" s="479"/>
      <c r="L1275" s="480"/>
      <c r="M1275" s="361"/>
      <c r="O1275" s="579"/>
      <c r="P1275" s="579"/>
      <c r="Q1275" s="579"/>
      <c r="R1275" s="579"/>
      <c r="S1275" s="579"/>
      <c r="T1275" s="579"/>
      <c r="U1275" s="579"/>
      <c r="V1275" s="579"/>
      <c r="W1275" s="579"/>
      <c r="X1275" s="579"/>
      <c r="Y1275" s="579"/>
      <c r="Z1275" s="579"/>
      <c r="AA1275" s="579"/>
      <c r="AB1275" s="579"/>
      <c r="AC1275" s="579"/>
      <c r="AD1275" s="579"/>
      <c r="AE1275" s="579"/>
      <c r="AF1275" s="579"/>
      <c r="AG1275" s="579"/>
      <c r="AH1275" s="579"/>
      <c r="AI1275" s="579"/>
      <c r="AJ1275" s="579"/>
      <c r="AK1275" s="579"/>
    </row>
    <row r="1276" spans="1:37" s="478" customFormat="1" ht="15">
      <c r="A1276" s="580"/>
      <c r="B1276" s="581"/>
      <c r="C1276" s="580"/>
      <c r="D1276" s="506"/>
      <c r="E1276" s="507"/>
      <c r="F1276" s="508"/>
      <c r="I1276" s="355"/>
      <c r="J1276" s="355"/>
      <c r="K1276" s="479"/>
      <c r="L1276" s="480"/>
      <c r="M1276" s="361"/>
      <c r="O1276" s="579"/>
      <c r="P1276" s="579"/>
      <c r="Q1276" s="579"/>
      <c r="R1276" s="579"/>
      <c r="S1276" s="579"/>
      <c r="T1276" s="579"/>
      <c r="U1276" s="579"/>
      <c r="V1276" s="579"/>
      <c r="W1276" s="579"/>
      <c r="X1276" s="579"/>
      <c r="Y1276" s="579"/>
      <c r="Z1276" s="579"/>
      <c r="AA1276" s="579"/>
      <c r="AB1276" s="579"/>
      <c r="AC1276" s="579"/>
      <c r="AD1276" s="579"/>
      <c r="AE1276" s="579"/>
      <c r="AF1276" s="579"/>
      <c r="AG1276" s="579"/>
      <c r="AH1276" s="579"/>
      <c r="AI1276" s="579"/>
      <c r="AJ1276" s="579"/>
      <c r="AK1276" s="579"/>
    </row>
    <row r="1277" spans="1:37" s="478" customFormat="1" ht="175">
      <c r="A1277" s="578" t="s">
        <v>1117</v>
      </c>
      <c r="B1277" s="501" t="s">
        <v>1118</v>
      </c>
      <c r="C1277" s="578"/>
      <c r="D1277" s="501" t="s">
        <v>1119</v>
      </c>
      <c r="E1277" s="502"/>
      <c r="F1277" s="503"/>
      <c r="I1277" s="355"/>
      <c r="J1277" s="355"/>
      <c r="K1277" s="479"/>
      <c r="L1277" s="480"/>
      <c r="M1277" s="361"/>
      <c r="O1277" s="579"/>
      <c r="P1277" s="579"/>
      <c r="Q1277" s="579"/>
      <c r="R1277" s="579"/>
      <c r="S1277" s="579"/>
      <c r="T1277" s="579"/>
      <c r="U1277" s="579"/>
      <c r="V1277" s="579"/>
      <c r="W1277" s="579"/>
      <c r="X1277" s="579"/>
      <c r="Y1277" s="579"/>
      <c r="Z1277" s="579"/>
      <c r="AA1277" s="579"/>
      <c r="AB1277" s="579"/>
      <c r="AC1277" s="579"/>
      <c r="AD1277" s="579"/>
      <c r="AE1277" s="579"/>
      <c r="AF1277" s="579"/>
      <c r="AG1277" s="579"/>
      <c r="AH1277" s="579"/>
      <c r="AI1277" s="579"/>
      <c r="AJ1277" s="579"/>
      <c r="AK1277" s="579"/>
    </row>
    <row r="1278" spans="1:37" s="478" customFormat="1" ht="15">
      <c r="A1278" s="578"/>
      <c r="B1278" s="501"/>
      <c r="C1278" s="578" t="s">
        <v>19</v>
      </c>
      <c r="D1278" s="504"/>
      <c r="E1278" s="502"/>
      <c r="F1278" s="503"/>
      <c r="I1278" s="355"/>
      <c r="J1278" s="355"/>
      <c r="K1278" s="479"/>
      <c r="L1278" s="480"/>
      <c r="M1278" s="361"/>
      <c r="O1278" s="579"/>
      <c r="P1278" s="579"/>
      <c r="Q1278" s="579"/>
      <c r="R1278" s="579"/>
      <c r="S1278" s="579"/>
      <c r="T1278" s="579"/>
      <c r="U1278" s="579"/>
      <c r="V1278" s="579"/>
      <c r="W1278" s="579"/>
      <c r="X1278" s="579"/>
      <c r="Y1278" s="579"/>
      <c r="Z1278" s="579"/>
      <c r="AA1278" s="579"/>
      <c r="AB1278" s="579"/>
      <c r="AC1278" s="579"/>
      <c r="AD1278" s="579"/>
      <c r="AE1278" s="579"/>
      <c r="AF1278" s="579"/>
      <c r="AG1278" s="579"/>
      <c r="AH1278" s="579"/>
      <c r="AI1278" s="579"/>
      <c r="AJ1278" s="579"/>
      <c r="AK1278" s="579"/>
    </row>
    <row r="1279" spans="1:37" s="478" customFormat="1" ht="62.5">
      <c r="A1279" s="578"/>
      <c r="B1279" s="501"/>
      <c r="C1279" s="578" t="s">
        <v>20</v>
      </c>
      <c r="D1279" s="504" t="s">
        <v>1120</v>
      </c>
      <c r="E1279" s="502" t="s">
        <v>525</v>
      </c>
      <c r="F1279" s="503"/>
      <c r="I1279" s="355"/>
      <c r="J1279" s="355"/>
      <c r="K1279" s="479"/>
      <c r="L1279" s="480"/>
      <c r="M1279" s="361"/>
      <c r="O1279" s="579"/>
      <c r="P1279" s="579"/>
      <c r="Q1279" s="579"/>
      <c r="R1279" s="579"/>
      <c r="S1279" s="579"/>
      <c r="T1279" s="579"/>
      <c r="U1279" s="579"/>
      <c r="V1279" s="579"/>
      <c r="W1279" s="579"/>
      <c r="X1279" s="579"/>
      <c r="Y1279" s="579"/>
      <c r="Z1279" s="579"/>
      <c r="AA1279" s="579"/>
      <c r="AB1279" s="579"/>
      <c r="AC1279" s="579"/>
      <c r="AD1279" s="579"/>
      <c r="AE1279" s="579"/>
      <c r="AF1279" s="579"/>
      <c r="AG1279" s="579"/>
      <c r="AH1279" s="579"/>
      <c r="AI1279" s="579"/>
      <c r="AJ1279" s="579"/>
      <c r="AK1279" s="579"/>
    </row>
    <row r="1280" spans="1:37" s="478" customFormat="1" ht="15">
      <c r="A1280" s="578"/>
      <c r="B1280" s="501"/>
      <c r="C1280" s="578" t="s">
        <v>22</v>
      </c>
      <c r="D1280" s="504"/>
      <c r="E1280" s="502"/>
      <c r="F1280" s="503"/>
      <c r="I1280" s="355"/>
      <c r="J1280" s="355"/>
      <c r="K1280" s="479"/>
      <c r="L1280" s="480"/>
      <c r="M1280" s="361"/>
      <c r="O1280" s="579"/>
      <c r="P1280" s="579"/>
      <c r="Q1280" s="579"/>
      <c r="R1280" s="579"/>
      <c r="S1280" s="579"/>
      <c r="T1280" s="579"/>
      <c r="U1280" s="579"/>
      <c r="V1280" s="579"/>
      <c r="W1280" s="579"/>
      <c r="X1280" s="579"/>
      <c r="Y1280" s="579"/>
      <c r="Z1280" s="579"/>
      <c r="AA1280" s="579"/>
      <c r="AB1280" s="579"/>
      <c r="AC1280" s="579"/>
      <c r="AD1280" s="579"/>
      <c r="AE1280" s="579"/>
      <c r="AF1280" s="579"/>
      <c r="AG1280" s="579"/>
      <c r="AH1280" s="579"/>
      <c r="AI1280" s="579"/>
      <c r="AJ1280" s="579"/>
      <c r="AK1280" s="579"/>
    </row>
    <row r="1281" spans="1:37" s="478" customFormat="1" ht="75">
      <c r="A1281" s="578"/>
      <c r="B1281" s="501"/>
      <c r="C1281" s="578" t="s">
        <v>23</v>
      </c>
      <c r="D1281" s="504" t="s">
        <v>2621</v>
      </c>
      <c r="E1281" s="502" t="s">
        <v>525</v>
      </c>
      <c r="F1281" s="503"/>
      <c r="I1281" s="355"/>
      <c r="J1281" s="355"/>
      <c r="K1281" s="479"/>
      <c r="L1281" s="480"/>
      <c r="M1281" s="361"/>
      <c r="O1281" s="579"/>
      <c r="P1281" s="579"/>
      <c r="Q1281" s="579"/>
      <c r="R1281" s="579"/>
      <c r="S1281" s="579"/>
      <c r="T1281" s="579"/>
      <c r="U1281" s="579"/>
      <c r="V1281" s="579"/>
      <c r="W1281" s="579"/>
      <c r="X1281" s="579"/>
      <c r="Y1281" s="579"/>
      <c r="Z1281" s="579"/>
      <c r="AA1281" s="579"/>
      <c r="AB1281" s="579"/>
      <c r="AC1281" s="579"/>
      <c r="AD1281" s="579"/>
      <c r="AE1281" s="579"/>
      <c r="AF1281" s="579"/>
      <c r="AG1281" s="579"/>
      <c r="AH1281" s="579"/>
      <c r="AI1281" s="579"/>
      <c r="AJ1281" s="579"/>
      <c r="AK1281" s="579"/>
    </row>
    <row r="1282" spans="1:37" s="478" customFormat="1" ht="15">
      <c r="A1282" s="578"/>
      <c r="B1282" s="501"/>
      <c r="C1282" s="578" t="s">
        <v>24</v>
      </c>
      <c r="D1282" s="504"/>
      <c r="E1282" s="502"/>
      <c r="F1282" s="503"/>
      <c r="I1282" s="355"/>
      <c r="J1282" s="355"/>
      <c r="K1282" s="479"/>
      <c r="L1282" s="480"/>
      <c r="M1282" s="361"/>
      <c r="O1282" s="579"/>
      <c r="P1282" s="579"/>
      <c r="Q1282" s="579"/>
      <c r="R1282" s="579"/>
      <c r="S1282" s="579"/>
      <c r="T1282" s="579"/>
      <c r="U1282" s="579"/>
      <c r="V1282" s="579"/>
      <c r="W1282" s="579"/>
      <c r="X1282" s="579"/>
      <c r="Y1282" s="579"/>
      <c r="Z1282" s="579"/>
      <c r="AA1282" s="579"/>
      <c r="AB1282" s="579"/>
      <c r="AC1282" s="579"/>
      <c r="AD1282" s="579"/>
      <c r="AE1282" s="579"/>
      <c r="AF1282" s="579"/>
      <c r="AG1282" s="579"/>
      <c r="AH1282" s="579"/>
      <c r="AI1282" s="579"/>
      <c r="AJ1282" s="579"/>
      <c r="AK1282" s="579"/>
    </row>
    <row r="1283" spans="1:37" s="478" customFormat="1" ht="15">
      <c r="A1283" s="578"/>
      <c r="B1283" s="501"/>
      <c r="C1283" s="578" t="s">
        <v>25</v>
      </c>
      <c r="D1283" s="504"/>
      <c r="E1283" s="502"/>
      <c r="F1283" s="503"/>
      <c r="I1283" s="355"/>
      <c r="J1283" s="355"/>
      <c r="K1283" s="479"/>
      <c r="L1283" s="480"/>
      <c r="M1283" s="361"/>
      <c r="O1283" s="579"/>
      <c r="P1283" s="579"/>
      <c r="Q1283" s="579"/>
      <c r="R1283" s="579"/>
      <c r="S1283" s="579"/>
      <c r="T1283" s="579"/>
      <c r="U1283" s="579"/>
      <c r="V1283" s="579"/>
      <c r="W1283" s="579"/>
      <c r="X1283" s="579"/>
      <c r="Y1283" s="579"/>
      <c r="Z1283" s="579"/>
      <c r="AA1283" s="579"/>
      <c r="AB1283" s="579"/>
      <c r="AC1283" s="579"/>
      <c r="AD1283" s="579"/>
      <c r="AE1283" s="579"/>
      <c r="AF1283" s="579"/>
      <c r="AG1283" s="579"/>
      <c r="AH1283" s="579"/>
      <c r="AI1283" s="579"/>
      <c r="AJ1283" s="579"/>
      <c r="AK1283" s="579"/>
    </row>
    <row r="1284" spans="1:37" s="478" customFormat="1" ht="15">
      <c r="A1284" s="580"/>
      <c r="B1284" s="581"/>
      <c r="C1284" s="580"/>
      <c r="D1284" s="506"/>
      <c r="E1284" s="507"/>
      <c r="F1284" s="508"/>
      <c r="I1284" s="355"/>
      <c r="J1284" s="355"/>
      <c r="K1284" s="479"/>
      <c r="L1284" s="480"/>
      <c r="M1284" s="361"/>
      <c r="O1284" s="579"/>
      <c r="P1284" s="579"/>
      <c r="Q1284" s="579"/>
      <c r="R1284" s="579"/>
      <c r="S1284" s="579"/>
      <c r="T1284" s="579"/>
      <c r="U1284" s="579"/>
      <c r="V1284" s="579"/>
      <c r="W1284" s="579"/>
      <c r="X1284" s="579"/>
      <c r="Y1284" s="579"/>
      <c r="Z1284" s="579"/>
      <c r="AA1284" s="579"/>
      <c r="AB1284" s="579"/>
      <c r="AC1284" s="579"/>
      <c r="AD1284" s="579"/>
      <c r="AE1284" s="579"/>
      <c r="AF1284" s="579"/>
      <c r="AG1284" s="579"/>
      <c r="AH1284" s="579"/>
      <c r="AI1284" s="579"/>
      <c r="AJ1284" s="579"/>
      <c r="AK1284" s="579"/>
    </row>
    <row r="1285" spans="1:37" s="478" customFormat="1" ht="15">
      <c r="A1285" s="582">
        <v>5.2</v>
      </c>
      <c r="B1285" s="513"/>
      <c r="C1285" s="582"/>
      <c r="D1285" s="513" t="s">
        <v>1121</v>
      </c>
      <c r="E1285" s="514"/>
      <c r="F1285" s="515"/>
      <c r="I1285" s="355"/>
      <c r="J1285" s="355"/>
      <c r="K1285" s="479"/>
      <c r="L1285" s="480"/>
      <c r="M1285" s="361"/>
      <c r="O1285" s="579"/>
      <c r="P1285" s="579"/>
      <c r="Q1285" s="579"/>
      <c r="R1285" s="579"/>
      <c r="S1285" s="579"/>
      <c r="T1285" s="579"/>
      <c r="U1285" s="579"/>
      <c r="V1285" s="579"/>
      <c r="W1285" s="579"/>
      <c r="X1285" s="579"/>
      <c r="Y1285" s="579"/>
      <c r="Z1285" s="579"/>
      <c r="AA1285" s="579"/>
      <c r="AB1285" s="579"/>
      <c r="AC1285" s="579"/>
      <c r="AD1285" s="579"/>
      <c r="AE1285" s="579"/>
      <c r="AF1285" s="579"/>
      <c r="AG1285" s="579"/>
      <c r="AH1285" s="579"/>
      <c r="AI1285" s="579"/>
      <c r="AJ1285" s="579"/>
      <c r="AK1285" s="579"/>
    </row>
    <row r="1286" spans="1:37" s="478" customFormat="1" ht="137.5">
      <c r="A1286" s="578" t="s">
        <v>702</v>
      </c>
      <c r="B1286" s="501" t="s">
        <v>1122</v>
      </c>
      <c r="C1286" s="578"/>
      <c r="D1286" s="501" t="s">
        <v>1123</v>
      </c>
      <c r="E1286" s="502"/>
      <c r="F1286" s="503"/>
      <c r="I1286" s="355"/>
      <c r="J1286" s="355"/>
      <c r="K1286" s="479"/>
      <c r="L1286" s="480"/>
      <c r="M1286" s="361"/>
      <c r="O1286" s="579"/>
      <c r="P1286" s="579"/>
      <c r="Q1286" s="579"/>
      <c r="R1286" s="579"/>
      <c r="S1286" s="579"/>
      <c r="T1286" s="579"/>
      <c r="U1286" s="579"/>
      <c r="V1286" s="579"/>
      <c r="W1286" s="579"/>
      <c r="X1286" s="579"/>
      <c r="Y1286" s="579"/>
      <c r="Z1286" s="579"/>
      <c r="AA1286" s="579"/>
      <c r="AB1286" s="579"/>
      <c r="AC1286" s="579"/>
      <c r="AD1286" s="579"/>
      <c r="AE1286" s="579"/>
      <c r="AF1286" s="579"/>
      <c r="AG1286" s="579"/>
      <c r="AH1286" s="579"/>
      <c r="AI1286" s="579"/>
      <c r="AJ1286" s="579"/>
      <c r="AK1286" s="579"/>
    </row>
    <row r="1287" spans="1:37" s="478" customFormat="1" ht="15">
      <c r="A1287" s="578"/>
      <c r="B1287" s="501"/>
      <c r="C1287" s="578" t="s">
        <v>19</v>
      </c>
      <c r="D1287" s="504"/>
      <c r="E1287" s="502"/>
      <c r="F1287" s="503"/>
      <c r="I1287" s="355"/>
      <c r="J1287" s="355"/>
      <c r="K1287" s="479"/>
      <c r="L1287" s="480"/>
      <c r="M1287" s="361"/>
      <c r="O1287" s="579"/>
      <c r="P1287" s="579"/>
      <c r="Q1287" s="579"/>
      <c r="R1287" s="579"/>
      <c r="S1287" s="579"/>
      <c r="T1287" s="579"/>
      <c r="U1287" s="579"/>
      <c r="V1287" s="579"/>
      <c r="W1287" s="579"/>
      <c r="X1287" s="579"/>
      <c r="Y1287" s="579"/>
      <c r="Z1287" s="579"/>
      <c r="AA1287" s="579"/>
      <c r="AB1287" s="579"/>
      <c r="AC1287" s="579"/>
      <c r="AD1287" s="579"/>
      <c r="AE1287" s="579"/>
      <c r="AF1287" s="579"/>
      <c r="AG1287" s="579"/>
      <c r="AH1287" s="579"/>
      <c r="AI1287" s="579"/>
      <c r="AJ1287" s="579"/>
      <c r="AK1287" s="579"/>
    </row>
    <row r="1288" spans="1:37" s="478" customFormat="1" ht="44.5" customHeight="1">
      <c r="A1288" s="578"/>
      <c r="B1288" s="501"/>
      <c r="C1288" s="578" t="s">
        <v>20</v>
      </c>
      <c r="D1288" s="504" t="s">
        <v>1124</v>
      </c>
      <c r="E1288" s="502" t="s">
        <v>525</v>
      </c>
      <c r="F1288" s="503"/>
      <c r="I1288" s="355"/>
      <c r="J1288" s="355"/>
      <c r="K1288" s="479"/>
      <c r="L1288" s="480"/>
      <c r="M1288" s="361"/>
      <c r="O1288" s="579"/>
      <c r="P1288" s="579"/>
      <c r="Q1288" s="579"/>
      <c r="R1288" s="579"/>
      <c r="S1288" s="579"/>
      <c r="T1288" s="579"/>
      <c r="U1288" s="579"/>
      <c r="V1288" s="579"/>
      <c r="W1288" s="579"/>
      <c r="X1288" s="579"/>
      <c r="Y1288" s="579"/>
      <c r="Z1288" s="579"/>
      <c r="AA1288" s="579"/>
      <c r="AB1288" s="579"/>
      <c r="AC1288" s="579"/>
      <c r="AD1288" s="579"/>
      <c r="AE1288" s="579"/>
      <c r="AF1288" s="579"/>
      <c r="AG1288" s="579"/>
      <c r="AH1288" s="579"/>
      <c r="AI1288" s="579"/>
      <c r="AJ1288" s="579"/>
      <c r="AK1288" s="579"/>
    </row>
    <row r="1289" spans="1:37" s="478" customFormat="1" ht="15">
      <c r="A1289" s="578"/>
      <c r="B1289" s="501"/>
      <c r="C1289" s="578" t="s">
        <v>22</v>
      </c>
      <c r="D1289" s="504"/>
      <c r="E1289" s="502"/>
      <c r="F1289" s="503"/>
      <c r="I1289" s="355"/>
      <c r="J1289" s="355"/>
      <c r="K1289" s="479"/>
      <c r="L1289" s="480"/>
      <c r="M1289" s="361"/>
      <c r="O1289" s="579"/>
      <c r="P1289" s="579"/>
      <c r="Q1289" s="579"/>
      <c r="R1289" s="579"/>
      <c r="S1289" s="579"/>
      <c r="T1289" s="579"/>
      <c r="U1289" s="579"/>
      <c r="V1289" s="579"/>
      <c r="W1289" s="579"/>
      <c r="X1289" s="579"/>
      <c r="Y1289" s="579"/>
      <c r="Z1289" s="579"/>
      <c r="AA1289" s="579"/>
      <c r="AB1289" s="579"/>
      <c r="AC1289" s="579"/>
      <c r="AD1289" s="579"/>
      <c r="AE1289" s="579"/>
      <c r="AF1289" s="579"/>
      <c r="AG1289" s="579"/>
      <c r="AH1289" s="579"/>
      <c r="AI1289" s="579"/>
      <c r="AJ1289" s="579"/>
      <c r="AK1289" s="579"/>
    </row>
    <row r="1290" spans="1:37" s="478" customFormat="1" ht="137.5">
      <c r="A1290" s="578"/>
      <c r="B1290" s="501"/>
      <c r="C1290" s="578" t="s">
        <v>23</v>
      </c>
      <c r="D1290" s="504" t="s">
        <v>2622</v>
      </c>
      <c r="E1290" s="502" t="s">
        <v>525</v>
      </c>
      <c r="F1290" s="503"/>
      <c r="I1290" s="355"/>
      <c r="J1290" s="355"/>
      <c r="K1290" s="479"/>
      <c r="L1290" s="480"/>
      <c r="M1290" s="361"/>
      <c r="O1290" s="579"/>
      <c r="P1290" s="579"/>
      <c r="Q1290" s="579"/>
      <c r="R1290" s="579"/>
      <c r="S1290" s="579"/>
      <c r="T1290" s="579"/>
      <c r="U1290" s="579"/>
      <c r="V1290" s="579"/>
      <c r="W1290" s="579"/>
      <c r="X1290" s="579"/>
      <c r="Y1290" s="579"/>
      <c r="Z1290" s="579"/>
      <c r="AA1290" s="579"/>
      <c r="AB1290" s="579"/>
      <c r="AC1290" s="579"/>
      <c r="AD1290" s="579"/>
      <c r="AE1290" s="579"/>
      <c r="AF1290" s="579"/>
      <c r="AG1290" s="579"/>
      <c r="AH1290" s="579"/>
      <c r="AI1290" s="579"/>
      <c r="AJ1290" s="579"/>
      <c r="AK1290" s="579"/>
    </row>
    <row r="1291" spans="1:37" s="478" customFormat="1" ht="15">
      <c r="A1291" s="578"/>
      <c r="B1291" s="501"/>
      <c r="C1291" s="578" t="s">
        <v>24</v>
      </c>
      <c r="D1291" s="504"/>
      <c r="E1291" s="502"/>
      <c r="F1291" s="503"/>
      <c r="I1291" s="355"/>
      <c r="J1291" s="355"/>
      <c r="K1291" s="479"/>
      <c r="L1291" s="480"/>
      <c r="M1291" s="361"/>
      <c r="O1291" s="579"/>
      <c r="P1291" s="579"/>
      <c r="Q1291" s="579"/>
      <c r="R1291" s="579"/>
      <c r="S1291" s="579"/>
      <c r="T1291" s="579"/>
      <c r="U1291" s="579"/>
      <c r="V1291" s="579"/>
      <c r="W1291" s="579"/>
      <c r="X1291" s="579"/>
      <c r="Y1291" s="579"/>
      <c r="Z1291" s="579"/>
      <c r="AA1291" s="579"/>
      <c r="AB1291" s="579"/>
      <c r="AC1291" s="579"/>
      <c r="AD1291" s="579"/>
      <c r="AE1291" s="579"/>
      <c r="AF1291" s="579"/>
      <c r="AG1291" s="579"/>
      <c r="AH1291" s="579"/>
      <c r="AI1291" s="579"/>
      <c r="AJ1291" s="579"/>
      <c r="AK1291" s="579"/>
    </row>
    <row r="1292" spans="1:37" s="478" customFormat="1" ht="15">
      <c r="A1292" s="578"/>
      <c r="B1292" s="501"/>
      <c r="C1292" s="578" t="s">
        <v>25</v>
      </c>
      <c r="D1292" s="504"/>
      <c r="E1292" s="502"/>
      <c r="F1292" s="503"/>
      <c r="I1292" s="355"/>
      <c r="J1292" s="355"/>
      <c r="K1292" s="479"/>
      <c r="L1292" s="480"/>
      <c r="M1292" s="361"/>
      <c r="O1292" s="579"/>
      <c r="P1292" s="579"/>
      <c r="Q1292" s="579"/>
      <c r="R1292" s="579"/>
      <c r="S1292" s="579"/>
      <c r="T1292" s="579"/>
      <c r="U1292" s="579"/>
      <c r="V1292" s="579"/>
      <c r="W1292" s="579"/>
      <c r="X1292" s="579"/>
      <c r="Y1292" s="579"/>
      <c r="Z1292" s="579"/>
      <c r="AA1292" s="579"/>
      <c r="AB1292" s="579"/>
      <c r="AC1292" s="579"/>
      <c r="AD1292" s="579"/>
      <c r="AE1292" s="579"/>
      <c r="AF1292" s="579"/>
      <c r="AG1292" s="579"/>
      <c r="AH1292" s="579"/>
      <c r="AI1292" s="579"/>
      <c r="AJ1292" s="579"/>
      <c r="AK1292" s="579"/>
    </row>
    <row r="1293" spans="1:37" s="478" customFormat="1" ht="15">
      <c r="A1293" s="580"/>
      <c r="B1293" s="581"/>
      <c r="C1293" s="580"/>
      <c r="D1293" s="506"/>
      <c r="E1293" s="507"/>
      <c r="F1293" s="508"/>
      <c r="I1293" s="355"/>
      <c r="J1293" s="355"/>
      <c r="K1293" s="479"/>
      <c r="L1293" s="480"/>
      <c r="M1293" s="361"/>
      <c r="O1293" s="579"/>
      <c r="P1293" s="579"/>
      <c r="Q1293" s="579"/>
      <c r="R1293" s="579"/>
      <c r="S1293" s="579"/>
      <c r="T1293" s="579"/>
      <c r="U1293" s="579"/>
      <c r="V1293" s="579"/>
      <c r="W1293" s="579"/>
      <c r="X1293" s="579"/>
      <c r="Y1293" s="579"/>
      <c r="Z1293" s="579"/>
      <c r="AA1293" s="579"/>
      <c r="AB1293" s="579"/>
      <c r="AC1293" s="579"/>
      <c r="AD1293" s="579"/>
      <c r="AE1293" s="579"/>
      <c r="AF1293" s="579"/>
      <c r="AG1293" s="579"/>
      <c r="AH1293" s="579"/>
      <c r="AI1293" s="579"/>
      <c r="AJ1293" s="579"/>
      <c r="AK1293" s="579"/>
    </row>
    <row r="1294" spans="1:37" s="478" customFormat="1" ht="112.5">
      <c r="A1294" s="578" t="s">
        <v>706</v>
      </c>
      <c r="B1294" s="501" t="s">
        <v>1068</v>
      </c>
      <c r="C1294" s="578"/>
      <c r="D1294" s="501" t="s">
        <v>1125</v>
      </c>
      <c r="E1294" s="502"/>
      <c r="F1294" s="503"/>
      <c r="I1294" s="355"/>
      <c r="J1294" s="355"/>
      <c r="K1294" s="479"/>
      <c r="L1294" s="480"/>
      <c r="M1294" s="361"/>
      <c r="O1294" s="579"/>
      <c r="P1294" s="579"/>
      <c r="Q1294" s="579"/>
      <c r="R1294" s="579"/>
      <c r="S1294" s="579"/>
      <c r="T1294" s="579"/>
      <c r="U1294" s="579"/>
      <c r="V1294" s="579"/>
      <c r="W1294" s="579"/>
      <c r="X1294" s="579"/>
      <c r="Y1294" s="579"/>
      <c r="Z1294" s="579"/>
      <c r="AA1294" s="579"/>
      <c r="AB1294" s="579"/>
      <c r="AC1294" s="579"/>
      <c r="AD1294" s="579"/>
      <c r="AE1294" s="579"/>
      <c r="AF1294" s="579"/>
      <c r="AG1294" s="579"/>
      <c r="AH1294" s="579"/>
      <c r="AI1294" s="579"/>
      <c r="AJ1294" s="579"/>
      <c r="AK1294" s="579"/>
    </row>
    <row r="1295" spans="1:37" s="478" customFormat="1" ht="15">
      <c r="A1295" s="578"/>
      <c r="B1295" s="501"/>
      <c r="C1295" s="578" t="s">
        <v>19</v>
      </c>
      <c r="D1295" s="504"/>
      <c r="E1295" s="502"/>
      <c r="F1295" s="503"/>
      <c r="I1295" s="355"/>
      <c r="J1295" s="355"/>
      <c r="K1295" s="479"/>
      <c r="L1295" s="480"/>
      <c r="M1295" s="361"/>
      <c r="O1295" s="579"/>
      <c r="P1295" s="579"/>
      <c r="Q1295" s="579"/>
      <c r="R1295" s="579"/>
      <c r="S1295" s="579"/>
      <c r="T1295" s="579"/>
      <c r="U1295" s="579"/>
      <c r="V1295" s="579"/>
      <c r="W1295" s="579"/>
      <c r="X1295" s="579"/>
      <c r="Y1295" s="579"/>
      <c r="Z1295" s="579"/>
      <c r="AA1295" s="579"/>
      <c r="AB1295" s="579"/>
      <c r="AC1295" s="579"/>
      <c r="AD1295" s="579"/>
      <c r="AE1295" s="579"/>
      <c r="AF1295" s="579"/>
      <c r="AG1295" s="579"/>
      <c r="AH1295" s="579"/>
      <c r="AI1295" s="579"/>
      <c r="AJ1295" s="579"/>
      <c r="AK1295" s="579"/>
    </row>
    <row r="1296" spans="1:37" s="478" customFormat="1" ht="50">
      <c r="A1296" s="578"/>
      <c r="B1296" s="501"/>
      <c r="C1296" s="578" t="s">
        <v>20</v>
      </c>
      <c r="D1296" s="504" t="s">
        <v>1126</v>
      </c>
      <c r="E1296" s="502" t="s">
        <v>525</v>
      </c>
      <c r="F1296" s="503"/>
      <c r="I1296" s="355"/>
      <c r="J1296" s="355"/>
      <c r="K1296" s="479"/>
      <c r="L1296" s="480"/>
      <c r="M1296" s="361"/>
      <c r="O1296" s="579"/>
      <c r="P1296" s="579"/>
      <c r="Q1296" s="579"/>
      <c r="R1296" s="579"/>
      <c r="S1296" s="579"/>
      <c r="T1296" s="579"/>
      <c r="U1296" s="579"/>
      <c r="V1296" s="579"/>
      <c r="W1296" s="579"/>
      <c r="X1296" s="579"/>
      <c r="Y1296" s="579"/>
      <c r="Z1296" s="579"/>
      <c r="AA1296" s="579"/>
      <c r="AB1296" s="579"/>
      <c r="AC1296" s="579"/>
      <c r="AD1296" s="579"/>
      <c r="AE1296" s="579"/>
      <c r="AF1296" s="579"/>
      <c r="AG1296" s="579"/>
      <c r="AH1296" s="579"/>
      <c r="AI1296" s="579"/>
      <c r="AJ1296" s="579"/>
      <c r="AK1296" s="579"/>
    </row>
    <row r="1297" spans="1:37" s="478" customFormat="1" ht="15">
      <c r="A1297" s="578"/>
      <c r="B1297" s="501"/>
      <c r="C1297" s="578" t="s">
        <v>22</v>
      </c>
      <c r="D1297" s="504"/>
      <c r="E1297" s="502"/>
      <c r="F1297" s="503"/>
      <c r="I1297" s="355"/>
      <c r="J1297" s="355"/>
      <c r="K1297" s="479"/>
      <c r="L1297" s="480"/>
      <c r="M1297" s="361"/>
      <c r="O1297" s="579"/>
      <c r="P1297" s="579"/>
      <c r="Q1297" s="579"/>
      <c r="R1297" s="579"/>
      <c r="S1297" s="579"/>
      <c r="T1297" s="579"/>
      <c r="U1297" s="579"/>
      <c r="V1297" s="579"/>
      <c r="W1297" s="579"/>
      <c r="X1297" s="579"/>
      <c r="Y1297" s="579"/>
      <c r="Z1297" s="579"/>
      <c r="AA1297" s="579"/>
      <c r="AB1297" s="579"/>
      <c r="AC1297" s="579"/>
      <c r="AD1297" s="579"/>
      <c r="AE1297" s="579"/>
      <c r="AF1297" s="579"/>
      <c r="AG1297" s="579"/>
      <c r="AH1297" s="579"/>
      <c r="AI1297" s="579"/>
      <c r="AJ1297" s="579"/>
      <c r="AK1297" s="579"/>
    </row>
    <row r="1298" spans="1:37" s="478" customFormat="1" ht="112.5">
      <c r="A1298" s="578"/>
      <c r="B1298" s="501"/>
      <c r="C1298" s="578" t="s">
        <v>23</v>
      </c>
      <c r="D1298" s="504" t="s">
        <v>2623</v>
      </c>
      <c r="E1298" s="502" t="s">
        <v>525</v>
      </c>
      <c r="F1298" s="503"/>
      <c r="I1298" s="355"/>
      <c r="J1298" s="355"/>
      <c r="K1298" s="479"/>
      <c r="L1298" s="480"/>
      <c r="M1298" s="361"/>
      <c r="O1298" s="579"/>
      <c r="P1298" s="579"/>
      <c r="Q1298" s="579"/>
      <c r="R1298" s="579"/>
      <c r="S1298" s="579"/>
      <c r="T1298" s="579"/>
      <c r="U1298" s="579"/>
      <c r="V1298" s="579"/>
      <c r="W1298" s="579"/>
      <c r="X1298" s="579"/>
      <c r="Y1298" s="579"/>
      <c r="Z1298" s="579"/>
      <c r="AA1298" s="579"/>
      <c r="AB1298" s="579"/>
      <c r="AC1298" s="579"/>
      <c r="AD1298" s="579"/>
      <c r="AE1298" s="579"/>
      <c r="AF1298" s="579"/>
      <c r="AG1298" s="579"/>
      <c r="AH1298" s="579"/>
      <c r="AI1298" s="579"/>
      <c r="AJ1298" s="579"/>
      <c r="AK1298" s="579"/>
    </row>
    <row r="1299" spans="1:37" s="478" customFormat="1" ht="15">
      <c r="A1299" s="578"/>
      <c r="B1299" s="501"/>
      <c r="C1299" s="578" t="s">
        <v>24</v>
      </c>
      <c r="D1299" s="504"/>
      <c r="E1299" s="502"/>
      <c r="F1299" s="503"/>
      <c r="I1299" s="355"/>
      <c r="J1299" s="355"/>
      <c r="K1299" s="479"/>
      <c r="L1299" s="480"/>
      <c r="M1299" s="361"/>
      <c r="O1299" s="579"/>
      <c r="P1299" s="579"/>
      <c r="Q1299" s="579"/>
      <c r="R1299" s="579"/>
      <c r="S1299" s="579"/>
      <c r="T1299" s="579"/>
      <c r="U1299" s="579"/>
      <c r="V1299" s="579"/>
      <c r="W1299" s="579"/>
      <c r="X1299" s="579"/>
      <c r="Y1299" s="579"/>
      <c r="Z1299" s="579"/>
      <c r="AA1299" s="579"/>
      <c r="AB1299" s="579"/>
      <c r="AC1299" s="579"/>
      <c r="AD1299" s="579"/>
      <c r="AE1299" s="579"/>
      <c r="AF1299" s="579"/>
      <c r="AG1299" s="579"/>
      <c r="AH1299" s="579"/>
      <c r="AI1299" s="579"/>
      <c r="AJ1299" s="579"/>
      <c r="AK1299" s="579"/>
    </row>
    <row r="1300" spans="1:37" s="478" customFormat="1" ht="15">
      <c r="A1300" s="578"/>
      <c r="B1300" s="501"/>
      <c r="C1300" s="578" t="s">
        <v>25</v>
      </c>
      <c r="D1300" s="504"/>
      <c r="E1300" s="502"/>
      <c r="F1300" s="503"/>
      <c r="I1300" s="355"/>
      <c r="J1300" s="355"/>
      <c r="K1300" s="479"/>
      <c r="L1300" s="480"/>
      <c r="M1300" s="361"/>
      <c r="O1300" s="579"/>
      <c r="P1300" s="579"/>
      <c r="Q1300" s="579"/>
      <c r="R1300" s="579"/>
      <c r="S1300" s="579"/>
      <c r="T1300" s="579"/>
      <c r="U1300" s="579"/>
      <c r="V1300" s="579"/>
      <c r="W1300" s="579"/>
      <c r="X1300" s="579"/>
      <c r="Y1300" s="579"/>
      <c r="Z1300" s="579"/>
      <c r="AA1300" s="579"/>
      <c r="AB1300" s="579"/>
      <c r="AC1300" s="579"/>
      <c r="AD1300" s="579"/>
      <c r="AE1300" s="579"/>
      <c r="AF1300" s="579"/>
      <c r="AG1300" s="579"/>
      <c r="AH1300" s="579"/>
      <c r="AI1300" s="579"/>
      <c r="AJ1300" s="579"/>
      <c r="AK1300" s="579"/>
    </row>
    <row r="1301" spans="1:37" s="478" customFormat="1" ht="15">
      <c r="A1301" s="580"/>
      <c r="B1301" s="581"/>
      <c r="C1301" s="580"/>
      <c r="D1301" s="506"/>
      <c r="E1301" s="507"/>
      <c r="F1301" s="508"/>
      <c r="I1301" s="355"/>
      <c r="J1301" s="355"/>
      <c r="K1301" s="479"/>
      <c r="L1301" s="480"/>
      <c r="M1301" s="361"/>
      <c r="O1301" s="579"/>
      <c r="P1301" s="579"/>
      <c r="Q1301" s="579"/>
      <c r="R1301" s="579"/>
      <c r="S1301" s="579"/>
      <c r="T1301" s="579"/>
      <c r="U1301" s="579"/>
      <c r="V1301" s="579"/>
      <c r="W1301" s="579"/>
      <c r="X1301" s="579"/>
      <c r="Y1301" s="579"/>
      <c r="Z1301" s="579"/>
      <c r="AA1301" s="579"/>
      <c r="AB1301" s="579"/>
      <c r="AC1301" s="579"/>
      <c r="AD1301" s="579"/>
      <c r="AE1301" s="579"/>
      <c r="AF1301" s="579"/>
      <c r="AG1301" s="579"/>
      <c r="AH1301" s="579"/>
      <c r="AI1301" s="579"/>
      <c r="AJ1301" s="579"/>
      <c r="AK1301" s="579"/>
    </row>
    <row r="1302" spans="1:37" s="478" customFormat="1" ht="15">
      <c r="A1302" s="582">
        <v>5.3</v>
      </c>
      <c r="B1302" s="513"/>
      <c r="C1302" s="582"/>
      <c r="D1302" s="513" t="s">
        <v>1127</v>
      </c>
      <c r="E1302" s="514"/>
      <c r="F1302" s="515"/>
      <c r="I1302" s="355"/>
      <c r="J1302" s="355"/>
      <c r="K1302" s="479"/>
      <c r="L1302" s="480"/>
      <c r="M1302" s="361"/>
      <c r="O1302" s="579"/>
      <c r="P1302" s="579"/>
      <c r="Q1302" s="579"/>
      <c r="R1302" s="579"/>
      <c r="S1302" s="579"/>
      <c r="T1302" s="579"/>
      <c r="U1302" s="579"/>
      <c r="V1302" s="579"/>
      <c r="W1302" s="579"/>
      <c r="X1302" s="579"/>
      <c r="Y1302" s="579"/>
      <c r="Z1302" s="579"/>
      <c r="AA1302" s="579"/>
      <c r="AB1302" s="579"/>
      <c r="AC1302" s="579"/>
      <c r="AD1302" s="579"/>
      <c r="AE1302" s="579"/>
      <c r="AF1302" s="579"/>
      <c r="AG1302" s="579"/>
      <c r="AH1302" s="579"/>
      <c r="AI1302" s="579"/>
      <c r="AJ1302" s="579"/>
      <c r="AK1302" s="579"/>
    </row>
    <row r="1303" spans="1:37" s="478" customFormat="1" ht="135.75" customHeight="1">
      <c r="A1303" s="578" t="s">
        <v>388</v>
      </c>
      <c r="B1303" s="501" t="s">
        <v>1128</v>
      </c>
      <c r="C1303" s="578"/>
      <c r="D1303" s="501" t="s">
        <v>1129</v>
      </c>
      <c r="E1303" s="502"/>
      <c r="F1303" s="503"/>
      <c r="I1303" s="355"/>
      <c r="J1303" s="355"/>
      <c r="K1303" s="479"/>
      <c r="L1303" s="480"/>
      <c r="M1303" s="361"/>
      <c r="O1303" s="579"/>
      <c r="P1303" s="579"/>
      <c r="Q1303" s="579"/>
      <c r="R1303" s="579"/>
      <c r="S1303" s="579"/>
      <c r="T1303" s="579"/>
      <c r="U1303" s="579"/>
      <c r="V1303" s="579"/>
      <c r="W1303" s="579"/>
      <c r="X1303" s="579"/>
      <c r="Y1303" s="579"/>
      <c r="Z1303" s="579"/>
      <c r="AA1303" s="579"/>
      <c r="AB1303" s="579"/>
      <c r="AC1303" s="579"/>
      <c r="AD1303" s="579"/>
      <c r="AE1303" s="579"/>
      <c r="AF1303" s="579"/>
      <c r="AG1303" s="579"/>
      <c r="AH1303" s="579"/>
      <c r="AI1303" s="579"/>
      <c r="AJ1303" s="579"/>
      <c r="AK1303" s="579"/>
    </row>
    <row r="1304" spans="1:37" s="478" customFormat="1" ht="15">
      <c r="A1304" s="578"/>
      <c r="B1304" s="501"/>
      <c r="C1304" s="578" t="s">
        <v>19</v>
      </c>
      <c r="D1304" s="504"/>
      <c r="E1304" s="502"/>
      <c r="F1304" s="503"/>
      <c r="I1304" s="355"/>
      <c r="J1304" s="355"/>
      <c r="K1304" s="479"/>
      <c r="L1304" s="480"/>
      <c r="M1304" s="361"/>
      <c r="O1304" s="579"/>
      <c r="P1304" s="579"/>
      <c r="Q1304" s="579"/>
      <c r="R1304" s="579"/>
      <c r="S1304" s="579"/>
      <c r="T1304" s="579"/>
      <c r="U1304" s="579"/>
      <c r="V1304" s="579"/>
      <c r="W1304" s="579"/>
      <c r="X1304" s="579"/>
      <c r="Y1304" s="579"/>
      <c r="Z1304" s="579"/>
      <c r="AA1304" s="579"/>
      <c r="AB1304" s="579"/>
      <c r="AC1304" s="579"/>
      <c r="AD1304" s="579"/>
      <c r="AE1304" s="579"/>
      <c r="AF1304" s="579"/>
      <c r="AG1304" s="579"/>
      <c r="AH1304" s="579"/>
      <c r="AI1304" s="579"/>
      <c r="AJ1304" s="579"/>
      <c r="AK1304" s="579"/>
    </row>
    <row r="1305" spans="1:37" s="478" customFormat="1" ht="75">
      <c r="A1305" s="578"/>
      <c r="B1305" s="501"/>
      <c r="C1305" s="578" t="s">
        <v>20</v>
      </c>
      <c r="D1305" s="504" t="s">
        <v>1130</v>
      </c>
      <c r="E1305" s="502" t="s">
        <v>525</v>
      </c>
      <c r="F1305" s="503"/>
      <c r="I1305" s="355"/>
      <c r="J1305" s="355"/>
      <c r="K1305" s="479"/>
      <c r="L1305" s="480"/>
      <c r="M1305" s="361"/>
      <c r="O1305" s="579"/>
      <c r="P1305" s="579"/>
      <c r="Q1305" s="579"/>
      <c r="R1305" s="579"/>
      <c r="S1305" s="579"/>
      <c r="T1305" s="579"/>
      <c r="U1305" s="579"/>
      <c r="V1305" s="579"/>
      <c r="W1305" s="579"/>
      <c r="X1305" s="579"/>
      <c r="Y1305" s="579"/>
      <c r="Z1305" s="579"/>
      <c r="AA1305" s="579"/>
      <c r="AB1305" s="579"/>
      <c r="AC1305" s="579"/>
      <c r="AD1305" s="579"/>
      <c r="AE1305" s="579"/>
      <c r="AF1305" s="579"/>
      <c r="AG1305" s="579"/>
      <c r="AH1305" s="579"/>
      <c r="AI1305" s="579"/>
      <c r="AJ1305" s="579"/>
      <c r="AK1305" s="579"/>
    </row>
    <row r="1306" spans="1:37" s="478" customFormat="1" ht="15">
      <c r="A1306" s="578"/>
      <c r="B1306" s="501"/>
      <c r="C1306" s="578" t="s">
        <v>22</v>
      </c>
      <c r="D1306" s="504"/>
      <c r="E1306" s="502"/>
      <c r="F1306" s="503"/>
      <c r="I1306" s="355"/>
      <c r="J1306" s="355"/>
      <c r="K1306" s="479"/>
      <c r="L1306" s="480"/>
      <c r="M1306" s="361"/>
      <c r="O1306" s="579"/>
      <c r="P1306" s="579"/>
      <c r="Q1306" s="579"/>
      <c r="R1306" s="579"/>
      <c r="S1306" s="579"/>
      <c r="T1306" s="579"/>
      <c r="U1306" s="579"/>
      <c r="V1306" s="579"/>
      <c r="W1306" s="579"/>
      <c r="X1306" s="579"/>
      <c r="Y1306" s="579"/>
      <c r="Z1306" s="579"/>
      <c r="AA1306" s="579"/>
      <c r="AB1306" s="579"/>
      <c r="AC1306" s="579"/>
      <c r="AD1306" s="579"/>
      <c r="AE1306" s="579"/>
      <c r="AF1306" s="579"/>
      <c r="AG1306" s="579"/>
      <c r="AH1306" s="579"/>
      <c r="AI1306" s="579"/>
      <c r="AJ1306" s="579"/>
      <c r="AK1306" s="579"/>
    </row>
    <row r="1307" spans="1:37" s="478" customFormat="1" ht="62.5">
      <c r="A1307" s="578"/>
      <c r="B1307" s="501"/>
      <c r="C1307" s="578" t="s">
        <v>23</v>
      </c>
      <c r="D1307" s="504" t="s">
        <v>2624</v>
      </c>
      <c r="E1307" s="502" t="s">
        <v>525</v>
      </c>
      <c r="F1307" s="503"/>
      <c r="I1307" s="355"/>
      <c r="J1307" s="355"/>
      <c r="K1307" s="479"/>
      <c r="L1307" s="480"/>
      <c r="M1307" s="361"/>
      <c r="O1307" s="579"/>
      <c r="P1307" s="579"/>
      <c r="Q1307" s="579"/>
      <c r="R1307" s="579"/>
      <c r="S1307" s="579"/>
      <c r="T1307" s="579"/>
      <c r="U1307" s="579"/>
      <c r="V1307" s="579"/>
      <c r="W1307" s="579"/>
      <c r="X1307" s="579"/>
      <c r="Y1307" s="579"/>
      <c r="Z1307" s="579"/>
      <c r="AA1307" s="579"/>
      <c r="AB1307" s="579"/>
      <c r="AC1307" s="579"/>
      <c r="AD1307" s="579"/>
      <c r="AE1307" s="579"/>
      <c r="AF1307" s="579"/>
      <c r="AG1307" s="579"/>
      <c r="AH1307" s="579"/>
      <c r="AI1307" s="579"/>
      <c r="AJ1307" s="579"/>
      <c r="AK1307" s="579"/>
    </row>
    <row r="1308" spans="1:37" s="478" customFormat="1" ht="15">
      <c r="A1308" s="578"/>
      <c r="B1308" s="501"/>
      <c r="C1308" s="578" t="s">
        <v>24</v>
      </c>
      <c r="D1308" s="504"/>
      <c r="E1308" s="502"/>
      <c r="F1308" s="503"/>
      <c r="I1308" s="355"/>
      <c r="J1308" s="355"/>
      <c r="K1308" s="479"/>
      <c r="L1308" s="480"/>
      <c r="M1308" s="361"/>
      <c r="O1308" s="579"/>
      <c r="P1308" s="579"/>
      <c r="Q1308" s="579"/>
      <c r="R1308" s="579"/>
      <c r="S1308" s="579"/>
      <c r="T1308" s="579"/>
      <c r="U1308" s="579"/>
      <c r="V1308" s="579"/>
      <c r="W1308" s="579"/>
      <c r="X1308" s="579"/>
      <c r="Y1308" s="579"/>
      <c r="Z1308" s="579"/>
      <c r="AA1308" s="579"/>
      <c r="AB1308" s="579"/>
      <c r="AC1308" s="579"/>
      <c r="AD1308" s="579"/>
      <c r="AE1308" s="579"/>
      <c r="AF1308" s="579"/>
      <c r="AG1308" s="579"/>
      <c r="AH1308" s="579"/>
      <c r="AI1308" s="579"/>
      <c r="AJ1308" s="579"/>
      <c r="AK1308" s="579"/>
    </row>
    <row r="1309" spans="1:37" s="478" customFormat="1" ht="15">
      <c r="A1309" s="578"/>
      <c r="B1309" s="501"/>
      <c r="C1309" s="578" t="s">
        <v>25</v>
      </c>
      <c r="D1309" s="504"/>
      <c r="E1309" s="502"/>
      <c r="F1309" s="503"/>
      <c r="I1309" s="355"/>
      <c r="J1309" s="355"/>
      <c r="K1309" s="479"/>
      <c r="L1309" s="480"/>
      <c r="M1309" s="361"/>
      <c r="O1309" s="579"/>
      <c r="P1309" s="579"/>
      <c r="Q1309" s="579"/>
      <c r="R1309" s="579"/>
      <c r="S1309" s="579"/>
      <c r="T1309" s="579"/>
      <c r="U1309" s="579"/>
      <c r="V1309" s="579"/>
      <c r="W1309" s="579"/>
      <c r="X1309" s="579"/>
      <c r="Y1309" s="579"/>
      <c r="Z1309" s="579"/>
      <c r="AA1309" s="579"/>
      <c r="AB1309" s="579"/>
      <c r="AC1309" s="579"/>
      <c r="AD1309" s="579"/>
      <c r="AE1309" s="579"/>
      <c r="AF1309" s="579"/>
      <c r="AG1309" s="579"/>
      <c r="AH1309" s="579"/>
      <c r="AI1309" s="579"/>
      <c r="AJ1309" s="579"/>
      <c r="AK1309" s="579"/>
    </row>
    <row r="1310" spans="1:37" s="478" customFormat="1" ht="15">
      <c r="A1310" s="580"/>
      <c r="B1310" s="581"/>
      <c r="C1310" s="580"/>
      <c r="D1310" s="506"/>
      <c r="E1310" s="507"/>
      <c r="F1310" s="508"/>
      <c r="I1310" s="355"/>
      <c r="J1310" s="355"/>
      <c r="K1310" s="479"/>
      <c r="L1310" s="480"/>
      <c r="M1310" s="361"/>
      <c r="O1310" s="579"/>
      <c r="P1310" s="579"/>
      <c r="Q1310" s="579"/>
      <c r="R1310" s="579"/>
      <c r="S1310" s="579"/>
      <c r="T1310" s="579"/>
      <c r="U1310" s="579"/>
      <c r="V1310" s="579"/>
      <c r="W1310" s="579"/>
      <c r="X1310" s="579"/>
      <c r="Y1310" s="579"/>
      <c r="Z1310" s="579"/>
      <c r="AA1310" s="579"/>
      <c r="AB1310" s="579"/>
      <c r="AC1310" s="579"/>
      <c r="AD1310" s="579"/>
      <c r="AE1310" s="579"/>
      <c r="AF1310" s="579"/>
      <c r="AG1310" s="579"/>
      <c r="AH1310" s="579"/>
      <c r="AI1310" s="579"/>
      <c r="AJ1310" s="579"/>
      <c r="AK1310" s="579"/>
    </row>
    <row r="1311" spans="1:37" s="478" customFormat="1" ht="15">
      <c r="A1311" s="582">
        <v>5.4</v>
      </c>
      <c r="B1311" s="513"/>
      <c r="C1311" s="582"/>
      <c r="D1311" s="513" t="s">
        <v>1131</v>
      </c>
      <c r="E1311" s="514"/>
      <c r="F1311" s="516"/>
      <c r="I1311" s="355"/>
      <c r="J1311" s="355"/>
      <c r="K1311" s="479"/>
      <c r="L1311" s="480"/>
      <c r="M1311" s="361"/>
      <c r="O1311" s="579"/>
      <c r="P1311" s="579"/>
      <c r="Q1311" s="579"/>
      <c r="R1311" s="579"/>
      <c r="S1311" s="579"/>
      <c r="T1311" s="579"/>
      <c r="U1311" s="579"/>
      <c r="V1311" s="579"/>
      <c r="W1311" s="579"/>
      <c r="X1311" s="579"/>
      <c r="Y1311" s="579"/>
      <c r="Z1311" s="579"/>
      <c r="AA1311" s="579"/>
      <c r="AB1311" s="579"/>
      <c r="AC1311" s="579"/>
      <c r="AD1311" s="579"/>
      <c r="AE1311" s="579"/>
      <c r="AF1311" s="579"/>
      <c r="AG1311" s="579"/>
      <c r="AH1311" s="579"/>
      <c r="AI1311" s="579"/>
      <c r="AJ1311" s="579"/>
      <c r="AK1311" s="579"/>
    </row>
    <row r="1312" spans="1:37" s="478" customFormat="1" ht="250">
      <c r="A1312" s="578" t="s">
        <v>1132</v>
      </c>
      <c r="B1312" s="501" t="s">
        <v>1133</v>
      </c>
      <c r="C1312" s="578"/>
      <c r="D1312" s="501" t="s">
        <v>1134</v>
      </c>
      <c r="E1312" s="502"/>
      <c r="F1312" s="503"/>
      <c r="I1312" s="355"/>
      <c r="J1312" s="355"/>
      <c r="K1312" s="479"/>
      <c r="L1312" s="480"/>
      <c r="M1312" s="361"/>
      <c r="O1312" s="579"/>
      <c r="P1312" s="579"/>
      <c r="Q1312" s="579"/>
      <c r="R1312" s="579"/>
      <c r="S1312" s="579"/>
      <c r="T1312" s="579"/>
      <c r="U1312" s="579"/>
      <c r="V1312" s="579"/>
      <c r="W1312" s="579"/>
      <c r="X1312" s="579"/>
      <c r="Y1312" s="579"/>
      <c r="Z1312" s="579"/>
      <c r="AA1312" s="579"/>
      <c r="AB1312" s="579"/>
      <c r="AC1312" s="579"/>
      <c r="AD1312" s="579"/>
      <c r="AE1312" s="579"/>
      <c r="AF1312" s="579"/>
      <c r="AG1312" s="579"/>
      <c r="AH1312" s="579"/>
      <c r="AI1312" s="579"/>
      <c r="AJ1312" s="579"/>
      <c r="AK1312" s="579"/>
    </row>
    <row r="1313" spans="1:37" s="478" customFormat="1" ht="15">
      <c r="A1313" s="578"/>
      <c r="B1313" s="501"/>
      <c r="C1313" s="578" t="s">
        <v>19</v>
      </c>
      <c r="D1313" s="504"/>
      <c r="E1313" s="502"/>
      <c r="F1313" s="503"/>
      <c r="I1313" s="355"/>
      <c r="J1313" s="355"/>
      <c r="K1313" s="479"/>
      <c r="L1313" s="480"/>
      <c r="M1313" s="361"/>
      <c r="O1313" s="579"/>
      <c r="P1313" s="579"/>
      <c r="Q1313" s="579"/>
      <c r="R1313" s="579"/>
      <c r="S1313" s="579"/>
      <c r="T1313" s="579"/>
      <c r="U1313" s="579"/>
      <c r="V1313" s="579"/>
      <c r="W1313" s="579"/>
      <c r="X1313" s="579"/>
      <c r="Y1313" s="579"/>
      <c r="Z1313" s="579"/>
      <c r="AA1313" s="579"/>
      <c r="AB1313" s="579"/>
      <c r="AC1313" s="579"/>
      <c r="AD1313" s="579"/>
      <c r="AE1313" s="579"/>
      <c r="AF1313" s="579"/>
      <c r="AG1313" s="579"/>
      <c r="AH1313" s="579"/>
      <c r="AI1313" s="579"/>
      <c r="AJ1313" s="579"/>
      <c r="AK1313" s="579"/>
    </row>
    <row r="1314" spans="1:37" s="478" customFormat="1" ht="125">
      <c r="A1314" s="578"/>
      <c r="B1314" s="501"/>
      <c r="C1314" s="578" t="s">
        <v>20</v>
      </c>
      <c r="D1314" s="504" t="s">
        <v>1135</v>
      </c>
      <c r="E1314" s="502" t="s">
        <v>525</v>
      </c>
      <c r="F1314" s="503"/>
      <c r="I1314" s="355"/>
      <c r="J1314" s="355"/>
      <c r="K1314" s="479"/>
      <c r="L1314" s="480"/>
      <c r="M1314" s="361"/>
      <c r="O1314" s="579"/>
      <c r="P1314" s="579"/>
      <c r="Q1314" s="579"/>
      <c r="R1314" s="579"/>
      <c r="S1314" s="579"/>
      <c r="T1314" s="579"/>
      <c r="U1314" s="579"/>
      <c r="V1314" s="579"/>
      <c r="W1314" s="579"/>
      <c r="X1314" s="579"/>
      <c r="Y1314" s="579"/>
      <c r="Z1314" s="579"/>
      <c r="AA1314" s="579"/>
      <c r="AB1314" s="579"/>
      <c r="AC1314" s="579"/>
      <c r="AD1314" s="579"/>
      <c r="AE1314" s="579"/>
      <c r="AF1314" s="579"/>
      <c r="AG1314" s="579"/>
      <c r="AH1314" s="579"/>
      <c r="AI1314" s="579"/>
      <c r="AJ1314" s="579"/>
      <c r="AK1314" s="579"/>
    </row>
    <row r="1315" spans="1:37" s="478" customFormat="1" ht="15">
      <c r="A1315" s="578"/>
      <c r="B1315" s="501"/>
      <c r="C1315" s="578" t="s">
        <v>22</v>
      </c>
      <c r="D1315" s="504"/>
      <c r="E1315" s="502"/>
      <c r="F1315" s="503"/>
      <c r="I1315" s="355"/>
      <c r="J1315" s="355"/>
      <c r="K1315" s="479"/>
      <c r="L1315" s="480"/>
      <c r="M1315" s="361"/>
      <c r="O1315" s="579"/>
      <c r="P1315" s="579"/>
      <c r="Q1315" s="579"/>
      <c r="R1315" s="579"/>
      <c r="S1315" s="579"/>
      <c r="T1315" s="579"/>
      <c r="U1315" s="579"/>
      <c r="V1315" s="579"/>
      <c r="W1315" s="579"/>
      <c r="X1315" s="579"/>
      <c r="Y1315" s="579"/>
      <c r="Z1315" s="579"/>
      <c r="AA1315" s="579"/>
      <c r="AB1315" s="579"/>
      <c r="AC1315" s="579"/>
      <c r="AD1315" s="579"/>
      <c r="AE1315" s="579"/>
      <c r="AF1315" s="579"/>
      <c r="AG1315" s="579"/>
      <c r="AH1315" s="579"/>
      <c r="AI1315" s="579"/>
      <c r="AJ1315" s="579"/>
      <c r="AK1315" s="579"/>
    </row>
    <row r="1316" spans="1:37" s="478" customFormat="1" ht="125">
      <c r="A1316" s="578"/>
      <c r="B1316" s="501"/>
      <c r="C1316" s="578" t="s">
        <v>23</v>
      </c>
      <c r="D1316" s="504" t="s">
        <v>2625</v>
      </c>
      <c r="E1316" s="502" t="s">
        <v>525</v>
      </c>
      <c r="F1316" s="503"/>
      <c r="I1316" s="355"/>
      <c r="J1316" s="355"/>
      <c r="K1316" s="479"/>
      <c r="L1316" s="480"/>
      <c r="M1316" s="361"/>
      <c r="O1316" s="579"/>
      <c r="P1316" s="579"/>
      <c r="Q1316" s="579"/>
      <c r="R1316" s="579"/>
      <c r="S1316" s="579"/>
      <c r="T1316" s="579"/>
      <c r="U1316" s="579"/>
      <c r="V1316" s="579"/>
      <c r="W1316" s="579"/>
      <c r="X1316" s="579"/>
      <c r="Y1316" s="579"/>
      <c r="Z1316" s="579"/>
      <c r="AA1316" s="579"/>
      <c r="AB1316" s="579"/>
      <c r="AC1316" s="579"/>
      <c r="AD1316" s="579"/>
      <c r="AE1316" s="579"/>
      <c r="AF1316" s="579"/>
      <c r="AG1316" s="579"/>
      <c r="AH1316" s="579"/>
      <c r="AI1316" s="579"/>
      <c r="AJ1316" s="579"/>
      <c r="AK1316" s="579"/>
    </row>
    <row r="1317" spans="1:37" s="478" customFormat="1" ht="15">
      <c r="A1317" s="578"/>
      <c r="B1317" s="501"/>
      <c r="C1317" s="578" t="s">
        <v>24</v>
      </c>
      <c r="D1317" s="504"/>
      <c r="E1317" s="502"/>
      <c r="F1317" s="503"/>
      <c r="I1317" s="355"/>
      <c r="J1317" s="355"/>
      <c r="K1317" s="479"/>
      <c r="L1317" s="480"/>
      <c r="M1317" s="361"/>
      <c r="O1317" s="579"/>
      <c r="P1317" s="579"/>
      <c r="Q1317" s="579"/>
      <c r="R1317" s="579"/>
      <c r="S1317" s="579"/>
      <c r="T1317" s="579"/>
      <c r="U1317" s="579"/>
      <c r="V1317" s="579"/>
      <c r="W1317" s="579"/>
      <c r="X1317" s="579"/>
      <c r="Y1317" s="579"/>
      <c r="Z1317" s="579"/>
      <c r="AA1317" s="579"/>
      <c r="AB1317" s="579"/>
      <c r="AC1317" s="579"/>
      <c r="AD1317" s="579"/>
      <c r="AE1317" s="579"/>
      <c r="AF1317" s="579"/>
      <c r="AG1317" s="579"/>
      <c r="AH1317" s="579"/>
      <c r="AI1317" s="579"/>
      <c r="AJ1317" s="579"/>
      <c r="AK1317" s="579"/>
    </row>
    <row r="1318" spans="1:37" s="478" customFormat="1" ht="15">
      <c r="A1318" s="578"/>
      <c r="B1318" s="501"/>
      <c r="C1318" s="578" t="s">
        <v>25</v>
      </c>
      <c r="D1318" s="504"/>
      <c r="E1318" s="502"/>
      <c r="F1318" s="503"/>
      <c r="I1318" s="355"/>
      <c r="J1318" s="355"/>
      <c r="K1318" s="479"/>
      <c r="L1318" s="480"/>
      <c r="M1318" s="361"/>
      <c r="O1318" s="579"/>
      <c r="P1318" s="579"/>
      <c r="Q1318" s="579"/>
      <c r="R1318" s="579"/>
      <c r="S1318" s="579"/>
      <c r="T1318" s="579"/>
      <c r="U1318" s="579"/>
      <c r="V1318" s="579"/>
      <c r="W1318" s="579"/>
      <c r="X1318" s="579"/>
      <c r="Y1318" s="579"/>
      <c r="Z1318" s="579"/>
      <c r="AA1318" s="579"/>
      <c r="AB1318" s="579"/>
      <c r="AC1318" s="579"/>
      <c r="AD1318" s="579"/>
      <c r="AE1318" s="579"/>
      <c r="AF1318" s="579"/>
      <c r="AG1318" s="579"/>
      <c r="AH1318" s="579"/>
      <c r="AI1318" s="579"/>
      <c r="AJ1318" s="579"/>
      <c r="AK1318" s="579"/>
    </row>
    <row r="1319" spans="1:37" s="478" customFormat="1" ht="23.25" customHeight="1">
      <c r="A1319" s="580"/>
      <c r="B1319" s="581"/>
      <c r="C1319" s="580"/>
      <c r="D1319" s="506"/>
      <c r="E1319" s="507"/>
      <c r="F1319" s="508"/>
      <c r="I1319" s="355"/>
      <c r="J1319" s="355"/>
      <c r="K1319" s="479"/>
      <c r="L1319" s="480"/>
      <c r="M1319" s="361"/>
      <c r="O1319" s="579"/>
      <c r="P1319" s="579"/>
      <c r="Q1319" s="579"/>
      <c r="R1319" s="579"/>
      <c r="S1319" s="579"/>
      <c r="T1319" s="579"/>
      <c r="U1319" s="579"/>
      <c r="V1319" s="579"/>
      <c r="W1319" s="579"/>
      <c r="X1319" s="579"/>
      <c r="Y1319" s="579"/>
      <c r="Z1319" s="579"/>
      <c r="AA1319" s="579"/>
      <c r="AB1319" s="579"/>
      <c r="AC1319" s="579"/>
      <c r="AD1319" s="579"/>
      <c r="AE1319" s="579"/>
      <c r="AF1319" s="579"/>
      <c r="AG1319" s="579"/>
      <c r="AH1319" s="579"/>
      <c r="AI1319" s="579"/>
      <c r="AJ1319" s="579"/>
      <c r="AK1319" s="579"/>
    </row>
    <row r="1320" spans="1:37" s="478" customFormat="1" ht="212.5">
      <c r="A1320" s="578" t="s">
        <v>1136</v>
      </c>
      <c r="B1320" s="501" t="s">
        <v>1137</v>
      </c>
      <c r="C1320" s="578"/>
      <c r="D1320" s="501" t="s">
        <v>1138</v>
      </c>
      <c r="E1320" s="502"/>
      <c r="F1320" s="503"/>
      <c r="I1320" s="355"/>
      <c r="J1320" s="355"/>
      <c r="K1320" s="479"/>
      <c r="L1320" s="480"/>
      <c r="M1320" s="361"/>
      <c r="O1320" s="579"/>
      <c r="P1320" s="579"/>
      <c r="Q1320" s="579"/>
      <c r="R1320" s="579"/>
      <c r="S1320" s="579"/>
      <c r="T1320" s="579"/>
      <c r="U1320" s="579"/>
      <c r="V1320" s="579"/>
      <c r="W1320" s="579"/>
      <c r="X1320" s="579"/>
      <c r="Y1320" s="579"/>
      <c r="Z1320" s="579"/>
      <c r="AA1320" s="579"/>
      <c r="AB1320" s="579"/>
      <c r="AC1320" s="579"/>
      <c r="AD1320" s="579"/>
      <c r="AE1320" s="579"/>
      <c r="AF1320" s="579"/>
      <c r="AG1320" s="579"/>
      <c r="AH1320" s="579"/>
      <c r="AI1320" s="579"/>
      <c r="AJ1320" s="579"/>
      <c r="AK1320" s="579"/>
    </row>
    <row r="1321" spans="1:37" s="478" customFormat="1" ht="15">
      <c r="A1321" s="578"/>
      <c r="B1321" s="501"/>
      <c r="C1321" s="578" t="s">
        <v>19</v>
      </c>
      <c r="D1321" s="510"/>
      <c r="E1321" s="502"/>
      <c r="F1321" s="503"/>
      <c r="I1321" s="355"/>
      <c r="J1321" s="355"/>
      <c r="K1321" s="479"/>
      <c r="L1321" s="480"/>
      <c r="M1321" s="361"/>
      <c r="O1321" s="579"/>
      <c r="P1321" s="579"/>
      <c r="Q1321" s="579"/>
      <c r="R1321" s="579"/>
      <c r="S1321" s="579"/>
      <c r="T1321" s="579"/>
      <c r="U1321" s="579"/>
      <c r="V1321" s="579"/>
      <c r="W1321" s="579"/>
      <c r="X1321" s="579"/>
      <c r="Y1321" s="579"/>
      <c r="Z1321" s="579"/>
      <c r="AA1321" s="579"/>
      <c r="AB1321" s="579"/>
      <c r="AC1321" s="579"/>
      <c r="AD1321" s="579"/>
      <c r="AE1321" s="579"/>
      <c r="AF1321" s="579"/>
      <c r="AG1321" s="579"/>
      <c r="AH1321" s="579"/>
      <c r="AI1321" s="579"/>
      <c r="AJ1321" s="579"/>
      <c r="AK1321" s="579"/>
    </row>
    <row r="1322" spans="1:37" s="478" customFormat="1" ht="100">
      <c r="A1322" s="578"/>
      <c r="B1322" s="501"/>
      <c r="C1322" s="583" t="s">
        <v>20</v>
      </c>
      <c r="D1322" s="529" t="s">
        <v>1139</v>
      </c>
      <c r="E1322" s="511" t="s">
        <v>1140</v>
      </c>
      <c r="F1322" s="503"/>
      <c r="I1322" s="355"/>
      <c r="J1322" s="355"/>
      <c r="K1322" s="479"/>
      <c r="L1322" s="480"/>
      <c r="M1322" s="361"/>
      <c r="O1322" s="579"/>
      <c r="P1322" s="579"/>
      <c r="Q1322" s="579"/>
      <c r="R1322" s="579"/>
      <c r="S1322" s="579"/>
      <c r="T1322" s="579"/>
      <c r="U1322" s="579"/>
      <c r="V1322" s="579"/>
      <c r="W1322" s="579"/>
      <c r="X1322" s="579"/>
      <c r="Y1322" s="579"/>
      <c r="Z1322" s="579"/>
      <c r="AA1322" s="579"/>
      <c r="AB1322" s="579"/>
      <c r="AC1322" s="579"/>
      <c r="AD1322" s="579"/>
      <c r="AE1322" s="579"/>
      <c r="AF1322" s="579"/>
      <c r="AG1322" s="579"/>
      <c r="AH1322" s="579"/>
      <c r="AI1322" s="579"/>
      <c r="AJ1322" s="579"/>
      <c r="AK1322" s="579"/>
    </row>
    <row r="1323" spans="1:37" s="478" customFormat="1" ht="15">
      <c r="A1323" s="578"/>
      <c r="B1323" s="501"/>
      <c r="C1323" s="578" t="s">
        <v>22</v>
      </c>
      <c r="D1323" s="512"/>
      <c r="E1323" s="502"/>
      <c r="F1323" s="503"/>
      <c r="I1323" s="355"/>
      <c r="J1323" s="355"/>
      <c r="K1323" s="479"/>
      <c r="L1323" s="480"/>
      <c r="M1323" s="361"/>
      <c r="O1323" s="579"/>
      <c r="P1323" s="579"/>
      <c r="Q1323" s="579"/>
      <c r="R1323" s="579"/>
      <c r="S1323" s="579"/>
      <c r="T1323" s="579"/>
      <c r="U1323" s="579"/>
      <c r="V1323" s="579"/>
      <c r="W1323" s="579"/>
      <c r="X1323" s="579"/>
      <c r="Y1323" s="579"/>
      <c r="Z1323" s="579"/>
      <c r="AA1323" s="579"/>
      <c r="AB1323" s="579"/>
      <c r="AC1323" s="579"/>
      <c r="AD1323" s="579"/>
      <c r="AE1323" s="579"/>
      <c r="AF1323" s="579"/>
      <c r="AG1323" s="579"/>
      <c r="AH1323" s="579"/>
      <c r="AI1323" s="579"/>
      <c r="AJ1323" s="579"/>
      <c r="AK1323" s="579"/>
    </row>
    <row r="1324" spans="1:37" s="478" customFormat="1" ht="62.5">
      <c r="A1324" s="578"/>
      <c r="B1324" s="501"/>
      <c r="C1324" s="578" t="s">
        <v>23</v>
      </c>
      <c r="D1324" s="504" t="s">
        <v>2626</v>
      </c>
      <c r="E1324" s="502" t="s">
        <v>1140</v>
      </c>
      <c r="F1324" s="503"/>
      <c r="I1324" s="355"/>
      <c r="J1324" s="355"/>
      <c r="K1324" s="479"/>
      <c r="L1324" s="480"/>
      <c r="M1324" s="361"/>
      <c r="O1324" s="579"/>
      <c r="P1324" s="579"/>
      <c r="Q1324" s="579"/>
      <c r="R1324" s="579"/>
      <c r="S1324" s="579"/>
      <c r="T1324" s="579"/>
      <c r="U1324" s="579"/>
      <c r="V1324" s="579"/>
      <c r="W1324" s="579"/>
      <c r="X1324" s="579"/>
      <c r="Y1324" s="579"/>
      <c r="Z1324" s="579"/>
      <c r="AA1324" s="579"/>
      <c r="AB1324" s="579"/>
      <c r="AC1324" s="579"/>
      <c r="AD1324" s="579"/>
      <c r="AE1324" s="579"/>
      <c r="AF1324" s="579"/>
      <c r="AG1324" s="579"/>
      <c r="AH1324" s="579"/>
      <c r="AI1324" s="579"/>
      <c r="AJ1324" s="579"/>
      <c r="AK1324" s="579"/>
    </row>
    <row r="1325" spans="1:37" s="478" customFormat="1" ht="15">
      <c r="A1325" s="578"/>
      <c r="B1325" s="501"/>
      <c r="C1325" s="578" t="s">
        <v>24</v>
      </c>
      <c r="D1325" s="504"/>
      <c r="E1325" s="502"/>
      <c r="F1325" s="503"/>
      <c r="I1325" s="355"/>
      <c r="J1325" s="355"/>
      <c r="K1325" s="479"/>
      <c r="L1325" s="480"/>
      <c r="M1325" s="361"/>
      <c r="O1325" s="579"/>
      <c r="P1325" s="579"/>
      <c r="Q1325" s="579"/>
      <c r="R1325" s="579"/>
      <c r="S1325" s="579"/>
      <c r="T1325" s="579"/>
      <c r="U1325" s="579"/>
      <c r="V1325" s="579"/>
      <c r="W1325" s="579"/>
      <c r="X1325" s="579"/>
      <c r="Y1325" s="579"/>
      <c r="Z1325" s="579"/>
      <c r="AA1325" s="579"/>
      <c r="AB1325" s="579"/>
      <c r="AC1325" s="579"/>
      <c r="AD1325" s="579"/>
      <c r="AE1325" s="579"/>
      <c r="AF1325" s="579"/>
      <c r="AG1325" s="579"/>
      <c r="AH1325" s="579"/>
      <c r="AI1325" s="579"/>
      <c r="AJ1325" s="579"/>
      <c r="AK1325" s="579"/>
    </row>
    <row r="1326" spans="1:37" s="478" customFormat="1" ht="15">
      <c r="A1326" s="578"/>
      <c r="B1326" s="501"/>
      <c r="C1326" s="578" t="s">
        <v>25</v>
      </c>
      <c r="D1326" s="504"/>
      <c r="E1326" s="502"/>
      <c r="F1326" s="503"/>
      <c r="I1326" s="355"/>
      <c r="J1326" s="355"/>
      <c r="K1326" s="479"/>
      <c r="L1326" s="480"/>
      <c r="M1326" s="361"/>
      <c r="O1326" s="579"/>
      <c r="P1326" s="579"/>
      <c r="Q1326" s="579"/>
      <c r="R1326" s="579"/>
      <c r="S1326" s="579"/>
      <c r="T1326" s="579"/>
      <c r="U1326" s="579"/>
      <c r="V1326" s="579"/>
      <c r="W1326" s="579"/>
      <c r="X1326" s="579"/>
      <c r="Y1326" s="579"/>
      <c r="Z1326" s="579"/>
      <c r="AA1326" s="579"/>
      <c r="AB1326" s="579"/>
      <c r="AC1326" s="579"/>
      <c r="AD1326" s="579"/>
      <c r="AE1326" s="579"/>
      <c r="AF1326" s="579"/>
      <c r="AG1326" s="579"/>
      <c r="AH1326" s="579"/>
      <c r="AI1326" s="579"/>
      <c r="AJ1326" s="579"/>
      <c r="AK1326" s="579"/>
    </row>
    <row r="1327" spans="1:37" s="478" customFormat="1" ht="15">
      <c r="A1327" s="580"/>
      <c r="B1327" s="581"/>
      <c r="C1327" s="580"/>
      <c r="D1327" s="506"/>
      <c r="E1327" s="507"/>
      <c r="F1327" s="508"/>
      <c r="I1327" s="355"/>
      <c r="J1327" s="355"/>
      <c r="K1327" s="479"/>
      <c r="L1327" s="480"/>
      <c r="M1327" s="361"/>
      <c r="O1327" s="579"/>
      <c r="P1327" s="579"/>
      <c r="Q1327" s="579"/>
      <c r="R1327" s="579"/>
      <c r="S1327" s="579"/>
      <c r="T1327" s="579"/>
      <c r="U1327" s="579"/>
      <c r="V1327" s="579"/>
      <c r="W1327" s="579"/>
      <c r="X1327" s="579"/>
      <c r="Y1327" s="579"/>
      <c r="Z1327" s="579"/>
      <c r="AA1327" s="579"/>
      <c r="AB1327" s="579"/>
      <c r="AC1327" s="579"/>
      <c r="AD1327" s="579"/>
      <c r="AE1327" s="579"/>
      <c r="AF1327" s="579"/>
      <c r="AG1327" s="579"/>
      <c r="AH1327" s="579"/>
      <c r="AI1327" s="579"/>
      <c r="AJ1327" s="579"/>
      <c r="AK1327" s="579"/>
    </row>
    <row r="1328" spans="1:37" s="478" customFormat="1" ht="212.5">
      <c r="A1328" s="578" t="s">
        <v>1141</v>
      </c>
      <c r="B1328" s="501" t="s">
        <v>1142</v>
      </c>
      <c r="C1328" s="578"/>
      <c r="D1328" s="501" t="s">
        <v>1143</v>
      </c>
      <c r="E1328" s="502"/>
      <c r="F1328" s="503"/>
      <c r="I1328" s="355"/>
      <c r="J1328" s="355"/>
      <c r="K1328" s="479"/>
      <c r="L1328" s="480"/>
      <c r="M1328" s="361"/>
      <c r="O1328" s="579"/>
      <c r="P1328" s="579"/>
      <c r="Q1328" s="579"/>
      <c r="R1328" s="579"/>
      <c r="S1328" s="579"/>
      <c r="T1328" s="579"/>
      <c r="U1328" s="579"/>
      <c r="V1328" s="579"/>
      <c r="W1328" s="579"/>
      <c r="X1328" s="579"/>
      <c r="Y1328" s="579"/>
      <c r="Z1328" s="579"/>
      <c r="AA1328" s="579"/>
      <c r="AB1328" s="579"/>
      <c r="AC1328" s="579"/>
      <c r="AD1328" s="579"/>
      <c r="AE1328" s="579"/>
      <c r="AF1328" s="579"/>
      <c r="AG1328" s="579"/>
      <c r="AH1328" s="579"/>
      <c r="AI1328" s="579"/>
      <c r="AJ1328" s="579"/>
      <c r="AK1328" s="579"/>
    </row>
    <row r="1329" spans="1:37" s="478" customFormat="1" ht="15">
      <c r="A1329" s="578"/>
      <c r="B1329" s="501"/>
      <c r="C1329" s="578" t="s">
        <v>19</v>
      </c>
      <c r="D1329" s="504"/>
      <c r="E1329" s="502"/>
      <c r="F1329" s="503"/>
      <c r="I1329" s="355"/>
      <c r="J1329" s="355"/>
      <c r="K1329" s="479"/>
      <c r="L1329" s="480"/>
      <c r="M1329" s="361"/>
      <c r="O1329" s="579"/>
      <c r="P1329" s="579"/>
      <c r="Q1329" s="579"/>
      <c r="R1329" s="579"/>
      <c r="S1329" s="579"/>
      <c r="T1329" s="579"/>
      <c r="U1329" s="579"/>
      <c r="V1329" s="579"/>
      <c r="W1329" s="579"/>
      <c r="X1329" s="579"/>
      <c r="Y1329" s="579"/>
      <c r="Z1329" s="579"/>
      <c r="AA1329" s="579"/>
      <c r="AB1329" s="579"/>
      <c r="AC1329" s="579"/>
      <c r="AD1329" s="579"/>
      <c r="AE1329" s="579"/>
      <c r="AF1329" s="579"/>
      <c r="AG1329" s="579"/>
      <c r="AH1329" s="579"/>
      <c r="AI1329" s="579"/>
      <c r="AJ1329" s="579"/>
      <c r="AK1329" s="579"/>
    </row>
    <row r="1330" spans="1:37" s="478" customFormat="1" ht="100">
      <c r="A1330" s="578"/>
      <c r="B1330" s="501"/>
      <c r="C1330" s="578" t="s">
        <v>20</v>
      </c>
      <c r="D1330" s="506" t="s">
        <v>1144</v>
      </c>
      <c r="E1330" s="502" t="s">
        <v>1140</v>
      </c>
      <c r="F1330" s="503"/>
      <c r="I1330" s="355"/>
      <c r="J1330" s="355"/>
      <c r="K1330" s="479"/>
      <c r="L1330" s="480"/>
      <c r="M1330" s="361"/>
      <c r="O1330" s="579"/>
      <c r="P1330" s="579"/>
      <c r="Q1330" s="579"/>
      <c r="R1330" s="579"/>
      <c r="S1330" s="579"/>
      <c r="T1330" s="579"/>
      <c r="U1330" s="579"/>
      <c r="V1330" s="579"/>
      <c r="W1330" s="579"/>
      <c r="X1330" s="579"/>
      <c r="Y1330" s="579"/>
      <c r="Z1330" s="579"/>
      <c r="AA1330" s="579"/>
      <c r="AB1330" s="579"/>
      <c r="AC1330" s="579"/>
      <c r="AD1330" s="579"/>
      <c r="AE1330" s="579"/>
      <c r="AF1330" s="579"/>
      <c r="AG1330" s="579"/>
      <c r="AH1330" s="579"/>
      <c r="AI1330" s="579"/>
      <c r="AJ1330" s="579"/>
      <c r="AK1330" s="579"/>
    </row>
    <row r="1331" spans="1:37" s="478" customFormat="1" ht="15">
      <c r="A1331" s="578"/>
      <c r="B1331" s="501"/>
      <c r="C1331" s="578" t="s">
        <v>22</v>
      </c>
      <c r="D1331" s="504"/>
      <c r="E1331" s="502"/>
      <c r="F1331" s="503"/>
      <c r="I1331" s="355"/>
      <c r="J1331" s="355"/>
      <c r="K1331" s="479"/>
      <c r="L1331" s="480"/>
      <c r="M1331" s="361"/>
      <c r="O1331" s="579"/>
      <c r="P1331" s="579"/>
      <c r="Q1331" s="579"/>
      <c r="R1331" s="579"/>
      <c r="S1331" s="579"/>
      <c r="T1331" s="579"/>
      <c r="U1331" s="579"/>
      <c r="V1331" s="579"/>
      <c r="W1331" s="579"/>
      <c r="X1331" s="579"/>
      <c r="Y1331" s="579"/>
      <c r="Z1331" s="579"/>
      <c r="AA1331" s="579"/>
      <c r="AB1331" s="579"/>
      <c r="AC1331" s="579"/>
      <c r="AD1331" s="579"/>
      <c r="AE1331" s="579"/>
      <c r="AF1331" s="579"/>
      <c r="AG1331" s="579"/>
      <c r="AH1331" s="579"/>
      <c r="AI1331" s="579"/>
      <c r="AJ1331" s="579"/>
      <c r="AK1331" s="579"/>
    </row>
    <row r="1332" spans="1:37" s="478" customFormat="1" ht="212.5">
      <c r="A1332" s="578"/>
      <c r="B1332" s="501"/>
      <c r="C1332" s="578" t="s">
        <v>23</v>
      </c>
      <c r="D1332" s="504" t="s">
        <v>2627</v>
      </c>
      <c r="E1332" s="502" t="s">
        <v>1140</v>
      </c>
      <c r="F1332" s="503"/>
      <c r="I1332" s="355"/>
      <c r="J1332" s="355"/>
      <c r="K1332" s="479"/>
      <c r="L1332" s="480"/>
      <c r="M1332" s="361"/>
      <c r="O1332" s="579"/>
      <c r="P1332" s="579"/>
      <c r="Q1332" s="579"/>
      <c r="R1332" s="579"/>
      <c r="S1332" s="579"/>
      <c r="T1332" s="579"/>
      <c r="U1332" s="579"/>
      <c r="V1332" s="579"/>
      <c r="W1332" s="579"/>
      <c r="X1332" s="579"/>
      <c r="Y1332" s="579"/>
      <c r="Z1332" s="579"/>
      <c r="AA1332" s="579"/>
      <c r="AB1332" s="579"/>
      <c r="AC1332" s="579"/>
      <c r="AD1332" s="579"/>
      <c r="AE1332" s="579"/>
      <c r="AF1332" s="579"/>
      <c r="AG1332" s="579"/>
      <c r="AH1332" s="579"/>
      <c r="AI1332" s="579"/>
      <c r="AJ1332" s="579"/>
      <c r="AK1332" s="579"/>
    </row>
    <row r="1333" spans="1:37" s="478" customFormat="1" ht="15">
      <c r="A1333" s="578"/>
      <c r="B1333" s="501"/>
      <c r="C1333" s="578" t="s">
        <v>24</v>
      </c>
      <c r="D1333" s="504"/>
      <c r="E1333" s="502"/>
      <c r="F1333" s="503"/>
      <c r="I1333" s="355"/>
      <c r="J1333" s="355"/>
      <c r="K1333" s="479"/>
      <c r="L1333" s="480"/>
      <c r="M1333" s="361"/>
      <c r="O1333" s="579"/>
      <c r="P1333" s="579"/>
      <c r="Q1333" s="579"/>
      <c r="R1333" s="579"/>
      <c r="S1333" s="579"/>
      <c r="T1333" s="579"/>
      <c r="U1333" s="579"/>
      <c r="V1333" s="579"/>
      <c r="W1333" s="579"/>
      <c r="X1333" s="579"/>
      <c r="Y1333" s="579"/>
      <c r="Z1333" s="579"/>
      <c r="AA1333" s="579"/>
      <c r="AB1333" s="579"/>
      <c r="AC1333" s="579"/>
      <c r="AD1333" s="579"/>
      <c r="AE1333" s="579"/>
      <c r="AF1333" s="579"/>
      <c r="AG1333" s="579"/>
      <c r="AH1333" s="579"/>
      <c r="AI1333" s="579"/>
      <c r="AJ1333" s="579"/>
      <c r="AK1333" s="579"/>
    </row>
    <row r="1334" spans="1:37" s="478" customFormat="1" ht="15">
      <c r="A1334" s="578"/>
      <c r="B1334" s="501"/>
      <c r="C1334" s="578" t="s">
        <v>25</v>
      </c>
      <c r="D1334" s="504"/>
      <c r="E1334" s="502"/>
      <c r="F1334" s="503"/>
      <c r="I1334" s="355"/>
      <c r="J1334" s="355"/>
      <c r="K1334" s="479"/>
      <c r="L1334" s="480"/>
      <c r="M1334" s="361"/>
      <c r="O1334" s="579"/>
      <c r="P1334" s="579"/>
      <c r="Q1334" s="579"/>
      <c r="R1334" s="579"/>
      <c r="S1334" s="579"/>
      <c r="T1334" s="579"/>
      <c r="U1334" s="579"/>
      <c r="V1334" s="579"/>
      <c r="W1334" s="579"/>
      <c r="X1334" s="579"/>
      <c r="Y1334" s="579"/>
      <c r="Z1334" s="579"/>
      <c r="AA1334" s="579"/>
      <c r="AB1334" s="579"/>
      <c r="AC1334" s="579"/>
      <c r="AD1334" s="579"/>
      <c r="AE1334" s="579"/>
      <c r="AF1334" s="579"/>
      <c r="AG1334" s="579"/>
      <c r="AH1334" s="579"/>
      <c r="AI1334" s="579"/>
      <c r="AJ1334" s="579"/>
      <c r="AK1334" s="579"/>
    </row>
    <row r="1335" spans="1:37" s="478" customFormat="1" ht="15">
      <c r="A1335" s="580"/>
      <c r="B1335" s="581"/>
      <c r="C1335" s="580"/>
      <c r="D1335" s="506"/>
      <c r="E1335" s="507"/>
      <c r="F1335" s="508"/>
      <c r="I1335" s="355"/>
      <c r="J1335" s="355"/>
      <c r="K1335" s="479"/>
      <c r="L1335" s="480"/>
      <c r="M1335" s="361"/>
      <c r="O1335" s="579"/>
      <c r="P1335" s="579"/>
      <c r="Q1335" s="579"/>
      <c r="R1335" s="579"/>
      <c r="S1335" s="579"/>
      <c r="T1335" s="579"/>
      <c r="U1335" s="579"/>
      <c r="V1335" s="579"/>
      <c r="W1335" s="579"/>
      <c r="X1335" s="579"/>
      <c r="Y1335" s="579"/>
      <c r="Z1335" s="579"/>
      <c r="AA1335" s="579"/>
      <c r="AB1335" s="579"/>
      <c r="AC1335" s="579"/>
      <c r="AD1335" s="579"/>
      <c r="AE1335" s="579"/>
      <c r="AF1335" s="579"/>
      <c r="AG1335" s="579"/>
      <c r="AH1335" s="579"/>
      <c r="AI1335" s="579"/>
      <c r="AJ1335" s="579"/>
      <c r="AK1335" s="579"/>
    </row>
    <row r="1336" spans="1:37" s="478" customFormat="1" ht="15">
      <c r="A1336" s="582">
        <v>5.5</v>
      </c>
      <c r="B1336" s="513"/>
      <c r="C1336" s="582"/>
      <c r="D1336" s="513" t="s">
        <v>1145</v>
      </c>
      <c r="E1336" s="514"/>
      <c r="F1336" s="516"/>
      <c r="I1336" s="355"/>
      <c r="J1336" s="355"/>
      <c r="K1336" s="479"/>
      <c r="L1336" s="480"/>
      <c r="M1336" s="361"/>
      <c r="O1336" s="579"/>
      <c r="P1336" s="579"/>
      <c r="Q1336" s="579"/>
      <c r="R1336" s="579"/>
      <c r="S1336" s="579"/>
      <c r="T1336" s="579"/>
      <c r="U1336" s="579"/>
      <c r="V1336" s="579"/>
      <c r="W1336" s="579"/>
      <c r="X1336" s="579"/>
      <c r="Y1336" s="579"/>
      <c r="Z1336" s="579"/>
      <c r="AA1336" s="579"/>
      <c r="AB1336" s="579"/>
      <c r="AC1336" s="579"/>
      <c r="AD1336" s="579"/>
      <c r="AE1336" s="579"/>
      <c r="AF1336" s="579"/>
      <c r="AG1336" s="579"/>
      <c r="AH1336" s="579"/>
      <c r="AI1336" s="579"/>
      <c r="AJ1336" s="579"/>
      <c r="AK1336" s="579"/>
    </row>
    <row r="1337" spans="1:37" s="478" customFormat="1" ht="150">
      <c r="A1337" s="578" t="s">
        <v>409</v>
      </c>
      <c r="B1337" s="501" t="s">
        <v>1146</v>
      </c>
      <c r="C1337" s="578"/>
      <c r="D1337" s="501" t="s">
        <v>1147</v>
      </c>
      <c r="E1337" s="502"/>
      <c r="F1337" s="503"/>
      <c r="I1337" s="355"/>
      <c r="J1337" s="355"/>
      <c r="K1337" s="479"/>
      <c r="L1337" s="480"/>
      <c r="M1337" s="361"/>
      <c r="O1337" s="579"/>
      <c r="P1337" s="579"/>
      <c r="Q1337" s="579"/>
      <c r="R1337" s="579"/>
      <c r="S1337" s="579"/>
      <c r="T1337" s="579"/>
      <c r="U1337" s="579"/>
      <c r="V1337" s="579"/>
      <c r="W1337" s="579"/>
      <c r="X1337" s="579"/>
      <c r="Y1337" s="579"/>
      <c r="Z1337" s="579"/>
      <c r="AA1337" s="579"/>
      <c r="AB1337" s="579"/>
      <c r="AC1337" s="579"/>
      <c r="AD1337" s="579"/>
      <c r="AE1337" s="579"/>
      <c r="AF1337" s="579"/>
      <c r="AG1337" s="579"/>
      <c r="AH1337" s="579"/>
      <c r="AI1337" s="579"/>
      <c r="AJ1337" s="579"/>
      <c r="AK1337" s="579"/>
    </row>
    <row r="1338" spans="1:37" s="478" customFormat="1" ht="15">
      <c r="A1338" s="578"/>
      <c r="B1338" s="501"/>
      <c r="C1338" s="578" t="s">
        <v>19</v>
      </c>
      <c r="D1338" s="504"/>
      <c r="E1338" s="502"/>
      <c r="F1338" s="503"/>
      <c r="I1338" s="355"/>
      <c r="J1338" s="355"/>
      <c r="K1338" s="479"/>
      <c r="L1338" s="480"/>
      <c r="M1338" s="361"/>
      <c r="O1338" s="579"/>
      <c r="P1338" s="579"/>
      <c r="Q1338" s="579"/>
      <c r="R1338" s="579"/>
      <c r="S1338" s="579"/>
      <c r="T1338" s="579"/>
      <c r="U1338" s="579"/>
      <c r="V1338" s="579"/>
      <c r="W1338" s="579"/>
      <c r="X1338" s="579"/>
      <c r="Y1338" s="579"/>
      <c r="Z1338" s="579"/>
      <c r="AA1338" s="579"/>
      <c r="AB1338" s="579"/>
      <c r="AC1338" s="579"/>
      <c r="AD1338" s="579"/>
      <c r="AE1338" s="579"/>
      <c r="AF1338" s="579"/>
      <c r="AG1338" s="579"/>
      <c r="AH1338" s="579"/>
      <c r="AI1338" s="579"/>
      <c r="AJ1338" s="579"/>
      <c r="AK1338" s="579"/>
    </row>
    <row r="1339" spans="1:37" s="478" customFormat="1" ht="112.5">
      <c r="A1339" s="578"/>
      <c r="B1339" s="501"/>
      <c r="C1339" s="578" t="s">
        <v>20</v>
      </c>
      <c r="D1339" s="534" t="s">
        <v>1148</v>
      </c>
      <c r="E1339" s="502" t="s">
        <v>1149</v>
      </c>
      <c r="F1339" s="503"/>
      <c r="I1339" s="355"/>
      <c r="J1339" s="355"/>
      <c r="K1339" s="479"/>
      <c r="L1339" s="480"/>
      <c r="M1339" s="361"/>
      <c r="O1339" s="579"/>
      <c r="P1339" s="579"/>
      <c r="Q1339" s="579"/>
      <c r="R1339" s="579"/>
      <c r="S1339" s="579"/>
      <c r="T1339" s="579"/>
      <c r="U1339" s="579"/>
      <c r="V1339" s="579"/>
      <c r="W1339" s="579"/>
      <c r="X1339" s="579"/>
      <c r="Y1339" s="579"/>
      <c r="Z1339" s="579"/>
      <c r="AA1339" s="579"/>
      <c r="AB1339" s="579"/>
      <c r="AC1339" s="579"/>
      <c r="AD1339" s="579"/>
      <c r="AE1339" s="579"/>
      <c r="AF1339" s="579"/>
      <c r="AG1339" s="579"/>
      <c r="AH1339" s="579"/>
      <c r="AI1339" s="579"/>
      <c r="AJ1339" s="579"/>
      <c r="AK1339" s="579"/>
    </row>
    <row r="1340" spans="1:37" s="478" customFormat="1" ht="15">
      <c r="A1340" s="578"/>
      <c r="B1340" s="501"/>
      <c r="C1340" s="578" t="s">
        <v>22</v>
      </c>
      <c r="D1340" s="504"/>
      <c r="E1340" s="502"/>
      <c r="F1340" s="503"/>
      <c r="I1340" s="355"/>
      <c r="J1340" s="355"/>
      <c r="K1340" s="479"/>
      <c r="L1340" s="480"/>
      <c r="M1340" s="361"/>
      <c r="O1340" s="579"/>
      <c r="P1340" s="579"/>
      <c r="Q1340" s="579"/>
      <c r="R1340" s="579"/>
      <c r="S1340" s="579"/>
      <c r="T1340" s="579"/>
      <c r="U1340" s="579"/>
      <c r="V1340" s="579"/>
      <c r="W1340" s="579"/>
      <c r="X1340" s="579"/>
      <c r="Y1340" s="579"/>
      <c r="Z1340" s="579"/>
      <c r="AA1340" s="579"/>
      <c r="AB1340" s="579"/>
      <c r="AC1340" s="579"/>
      <c r="AD1340" s="579"/>
      <c r="AE1340" s="579"/>
      <c r="AF1340" s="579"/>
      <c r="AG1340" s="579"/>
      <c r="AH1340" s="579"/>
      <c r="AI1340" s="579"/>
      <c r="AJ1340" s="579"/>
      <c r="AK1340" s="579"/>
    </row>
    <row r="1341" spans="1:37" s="478" customFormat="1" ht="212.5">
      <c r="A1341" s="578"/>
      <c r="B1341" s="501"/>
      <c r="C1341" s="578" t="s">
        <v>23</v>
      </c>
      <c r="D1341" s="504" t="s">
        <v>2627</v>
      </c>
      <c r="E1341" s="502" t="s">
        <v>1149</v>
      </c>
      <c r="F1341" s="503"/>
      <c r="I1341" s="355"/>
      <c r="J1341" s="355"/>
      <c r="K1341" s="479"/>
      <c r="L1341" s="480"/>
      <c r="M1341" s="361"/>
      <c r="O1341" s="579"/>
      <c r="P1341" s="579"/>
      <c r="Q1341" s="579"/>
      <c r="R1341" s="579"/>
      <c r="S1341" s="579"/>
      <c r="T1341" s="579"/>
      <c r="U1341" s="579"/>
      <c r="V1341" s="579"/>
      <c r="W1341" s="579"/>
      <c r="X1341" s="579"/>
      <c r="Y1341" s="579"/>
      <c r="Z1341" s="579"/>
      <c r="AA1341" s="579"/>
      <c r="AB1341" s="579"/>
      <c r="AC1341" s="579"/>
      <c r="AD1341" s="579"/>
      <c r="AE1341" s="579"/>
      <c r="AF1341" s="579"/>
      <c r="AG1341" s="579"/>
      <c r="AH1341" s="579"/>
      <c r="AI1341" s="579"/>
      <c r="AJ1341" s="579"/>
      <c r="AK1341" s="579"/>
    </row>
    <row r="1342" spans="1:37" s="478" customFormat="1" ht="15">
      <c r="A1342" s="578"/>
      <c r="B1342" s="501"/>
      <c r="C1342" s="578" t="s">
        <v>24</v>
      </c>
      <c r="D1342" s="504"/>
      <c r="E1342" s="502"/>
      <c r="F1342" s="503"/>
      <c r="I1342" s="355"/>
      <c r="J1342" s="355"/>
      <c r="K1342" s="479"/>
      <c r="L1342" s="480"/>
      <c r="M1342" s="361"/>
      <c r="O1342" s="579"/>
      <c r="P1342" s="579"/>
      <c r="Q1342" s="579"/>
      <c r="R1342" s="579"/>
      <c r="S1342" s="579"/>
      <c r="T1342" s="579"/>
      <c r="U1342" s="579"/>
      <c r="V1342" s="579"/>
      <c r="W1342" s="579"/>
      <c r="X1342" s="579"/>
      <c r="Y1342" s="579"/>
      <c r="Z1342" s="579"/>
      <c r="AA1342" s="579"/>
      <c r="AB1342" s="579"/>
      <c r="AC1342" s="579"/>
      <c r="AD1342" s="579"/>
      <c r="AE1342" s="579"/>
      <c r="AF1342" s="579"/>
      <c r="AG1342" s="579"/>
      <c r="AH1342" s="579"/>
      <c r="AI1342" s="579"/>
      <c r="AJ1342" s="579"/>
      <c r="AK1342" s="579"/>
    </row>
    <row r="1343" spans="1:37" s="478" customFormat="1" ht="15">
      <c r="A1343" s="578"/>
      <c r="B1343" s="501"/>
      <c r="C1343" s="578" t="s">
        <v>25</v>
      </c>
      <c r="D1343" s="504"/>
      <c r="E1343" s="502"/>
      <c r="F1343" s="503"/>
      <c r="I1343" s="355"/>
      <c r="J1343" s="355"/>
      <c r="K1343" s="479"/>
      <c r="L1343" s="480"/>
      <c r="M1343" s="361"/>
      <c r="O1343" s="579"/>
      <c r="P1343" s="579"/>
      <c r="Q1343" s="579"/>
      <c r="R1343" s="579"/>
      <c r="S1343" s="579"/>
      <c r="T1343" s="579"/>
      <c r="U1343" s="579"/>
      <c r="V1343" s="579"/>
      <c r="W1343" s="579"/>
      <c r="X1343" s="579"/>
      <c r="Y1343" s="579"/>
      <c r="Z1343" s="579"/>
      <c r="AA1343" s="579"/>
      <c r="AB1343" s="579"/>
      <c r="AC1343" s="579"/>
      <c r="AD1343" s="579"/>
      <c r="AE1343" s="579"/>
      <c r="AF1343" s="579"/>
      <c r="AG1343" s="579"/>
      <c r="AH1343" s="579"/>
      <c r="AI1343" s="579"/>
      <c r="AJ1343" s="579"/>
      <c r="AK1343" s="579"/>
    </row>
    <row r="1344" spans="1:37" s="478" customFormat="1" ht="15">
      <c r="A1344" s="580"/>
      <c r="B1344" s="581"/>
      <c r="C1344" s="580"/>
      <c r="D1344" s="506"/>
      <c r="E1344" s="507"/>
      <c r="F1344" s="508"/>
      <c r="I1344" s="355"/>
      <c r="J1344" s="355"/>
      <c r="K1344" s="479"/>
      <c r="L1344" s="480"/>
      <c r="M1344" s="361"/>
      <c r="O1344" s="579"/>
      <c r="P1344" s="579"/>
      <c r="Q1344" s="579"/>
      <c r="R1344" s="579"/>
      <c r="S1344" s="579"/>
      <c r="T1344" s="579"/>
      <c r="U1344" s="579"/>
      <c r="V1344" s="579"/>
      <c r="W1344" s="579"/>
      <c r="X1344" s="579"/>
      <c r="Y1344" s="579"/>
      <c r="Z1344" s="579"/>
      <c r="AA1344" s="579"/>
      <c r="AB1344" s="579"/>
      <c r="AC1344" s="579"/>
      <c r="AD1344" s="579"/>
      <c r="AE1344" s="579"/>
      <c r="AF1344" s="579"/>
      <c r="AG1344" s="579"/>
      <c r="AH1344" s="579"/>
      <c r="AI1344" s="579"/>
      <c r="AJ1344" s="579"/>
      <c r="AK1344" s="579"/>
    </row>
    <row r="1345" spans="1:37" s="478" customFormat="1" ht="87.5">
      <c r="A1345" s="578" t="s">
        <v>594</v>
      </c>
      <c r="B1345" s="501" t="s">
        <v>404</v>
      </c>
      <c r="C1345" s="578"/>
      <c r="D1345" s="501" t="s">
        <v>1150</v>
      </c>
      <c r="E1345" s="502"/>
      <c r="F1345" s="503"/>
      <c r="I1345" s="355"/>
      <c r="J1345" s="355"/>
      <c r="K1345" s="479"/>
      <c r="L1345" s="480"/>
      <c r="M1345" s="361"/>
      <c r="O1345" s="579"/>
      <c r="P1345" s="579"/>
      <c r="Q1345" s="579"/>
      <c r="R1345" s="579"/>
      <c r="S1345" s="579"/>
      <c r="T1345" s="579"/>
      <c r="U1345" s="579"/>
      <c r="V1345" s="579"/>
      <c r="W1345" s="579"/>
      <c r="X1345" s="579"/>
      <c r="Y1345" s="579"/>
      <c r="Z1345" s="579"/>
      <c r="AA1345" s="579"/>
      <c r="AB1345" s="579"/>
      <c r="AC1345" s="579"/>
      <c r="AD1345" s="579"/>
      <c r="AE1345" s="579"/>
      <c r="AF1345" s="579"/>
      <c r="AG1345" s="579"/>
      <c r="AH1345" s="579"/>
      <c r="AI1345" s="579"/>
      <c r="AJ1345" s="579"/>
      <c r="AK1345" s="579"/>
    </row>
    <row r="1346" spans="1:37" s="478" customFormat="1" ht="15">
      <c r="A1346" s="578"/>
      <c r="B1346" s="501"/>
      <c r="C1346" s="578" t="s">
        <v>19</v>
      </c>
      <c r="D1346" s="504"/>
      <c r="E1346" s="502"/>
      <c r="F1346" s="503"/>
      <c r="I1346" s="355"/>
      <c r="J1346" s="355"/>
      <c r="K1346" s="479"/>
      <c r="L1346" s="480"/>
      <c r="M1346" s="361"/>
      <c r="O1346" s="579"/>
      <c r="P1346" s="579"/>
      <c r="Q1346" s="579"/>
      <c r="R1346" s="579"/>
      <c r="S1346" s="579"/>
      <c r="T1346" s="579"/>
      <c r="U1346" s="579"/>
      <c r="V1346" s="579"/>
      <c r="W1346" s="579"/>
      <c r="X1346" s="579"/>
      <c r="Y1346" s="579"/>
      <c r="Z1346" s="579"/>
      <c r="AA1346" s="579"/>
      <c r="AB1346" s="579"/>
      <c r="AC1346" s="579"/>
      <c r="AD1346" s="579"/>
      <c r="AE1346" s="579"/>
      <c r="AF1346" s="579"/>
      <c r="AG1346" s="579"/>
      <c r="AH1346" s="579"/>
      <c r="AI1346" s="579"/>
      <c r="AJ1346" s="579"/>
      <c r="AK1346" s="579"/>
    </row>
    <row r="1347" spans="1:37" s="478" customFormat="1" ht="50">
      <c r="A1347" s="578"/>
      <c r="B1347" s="501"/>
      <c r="C1347" s="578" t="s">
        <v>20</v>
      </c>
      <c r="D1347" s="504" t="s">
        <v>1151</v>
      </c>
      <c r="E1347" s="502" t="s">
        <v>525</v>
      </c>
      <c r="F1347" s="503"/>
      <c r="I1347" s="355"/>
      <c r="J1347" s="355"/>
      <c r="K1347" s="479"/>
      <c r="L1347" s="480"/>
      <c r="M1347" s="361"/>
      <c r="O1347" s="579"/>
      <c r="P1347" s="579"/>
      <c r="Q1347" s="579"/>
      <c r="R1347" s="579"/>
      <c r="S1347" s="579"/>
      <c r="T1347" s="579"/>
      <c r="U1347" s="579"/>
      <c r="V1347" s="579"/>
      <c r="W1347" s="579"/>
      <c r="X1347" s="579"/>
      <c r="Y1347" s="579"/>
      <c r="Z1347" s="579"/>
      <c r="AA1347" s="579"/>
      <c r="AB1347" s="579"/>
      <c r="AC1347" s="579"/>
      <c r="AD1347" s="579"/>
      <c r="AE1347" s="579"/>
      <c r="AF1347" s="579"/>
      <c r="AG1347" s="579"/>
      <c r="AH1347" s="579"/>
      <c r="AI1347" s="579"/>
      <c r="AJ1347" s="579"/>
      <c r="AK1347" s="579"/>
    </row>
    <row r="1348" spans="1:37" s="478" customFormat="1" ht="15">
      <c r="A1348" s="578"/>
      <c r="B1348" s="501"/>
      <c r="C1348" s="578" t="s">
        <v>22</v>
      </c>
      <c r="D1348" s="504"/>
      <c r="E1348" s="502"/>
      <c r="F1348" s="503"/>
      <c r="I1348" s="355"/>
      <c r="J1348" s="355"/>
      <c r="K1348" s="479"/>
      <c r="L1348" s="480"/>
      <c r="M1348" s="361"/>
      <c r="O1348" s="579"/>
      <c r="P1348" s="579"/>
      <c r="Q1348" s="579"/>
      <c r="R1348" s="579"/>
      <c r="S1348" s="579"/>
      <c r="T1348" s="579"/>
      <c r="U1348" s="579"/>
      <c r="V1348" s="579"/>
      <c r="W1348" s="579"/>
      <c r="X1348" s="579"/>
      <c r="Y1348" s="579"/>
      <c r="Z1348" s="579"/>
      <c r="AA1348" s="579"/>
      <c r="AB1348" s="579"/>
      <c r="AC1348" s="579"/>
      <c r="AD1348" s="579"/>
      <c r="AE1348" s="579"/>
      <c r="AF1348" s="579"/>
      <c r="AG1348" s="579"/>
      <c r="AH1348" s="579"/>
      <c r="AI1348" s="579"/>
      <c r="AJ1348" s="579"/>
      <c r="AK1348" s="579"/>
    </row>
    <row r="1349" spans="1:37" s="478" customFormat="1" ht="62.5">
      <c r="A1349" s="578"/>
      <c r="B1349" s="501"/>
      <c r="C1349" s="578" t="s">
        <v>23</v>
      </c>
      <c r="D1349" s="504" t="s">
        <v>2628</v>
      </c>
      <c r="E1349" s="502" t="s">
        <v>525</v>
      </c>
      <c r="F1349" s="503"/>
      <c r="I1349" s="355"/>
      <c r="J1349" s="355"/>
      <c r="K1349" s="479"/>
      <c r="L1349" s="480"/>
      <c r="M1349" s="361"/>
      <c r="O1349" s="579"/>
      <c r="P1349" s="579"/>
      <c r="Q1349" s="579"/>
      <c r="R1349" s="579"/>
      <c r="S1349" s="579"/>
      <c r="T1349" s="579"/>
      <c r="U1349" s="579"/>
      <c r="V1349" s="579"/>
      <c r="W1349" s="579"/>
      <c r="X1349" s="579"/>
      <c r="Y1349" s="579"/>
      <c r="Z1349" s="579"/>
      <c r="AA1349" s="579"/>
      <c r="AB1349" s="579"/>
      <c r="AC1349" s="579"/>
      <c r="AD1349" s="579"/>
      <c r="AE1349" s="579"/>
      <c r="AF1349" s="579"/>
      <c r="AG1349" s="579"/>
      <c r="AH1349" s="579"/>
      <c r="AI1349" s="579"/>
      <c r="AJ1349" s="579"/>
      <c r="AK1349" s="579"/>
    </row>
    <row r="1350" spans="1:37" s="478" customFormat="1" ht="15">
      <c r="A1350" s="578"/>
      <c r="B1350" s="501"/>
      <c r="C1350" s="578" t="s">
        <v>24</v>
      </c>
      <c r="D1350" s="504"/>
      <c r="E1350" s="502"/>
      <c r="F1350" s="503"/>
      <c r="I1350" s="355"/>
      <c r="J1350" s="355"/>
      <c r="K1350" s="479"/>
      <c r="L1350" s="480"/>
      <c r="M1350" s="361"/>
      <c r="O1350" s="579"/>
      <c r="P1350" s="579"/>
      <c r="Q1350" s="579"/>
      <c r="R1350" s="579"/>
      <c r="S1350" s="579"/>
      <c r="T1350" s="579"/>
      <c r="U1350" s="579"/>
      <c r="V1350" s="579"/>
      <c r="W1350" s="579"/>
      <c r="X1350" s="579"/>
      <c r="Y1350" s="579"/>
      <c r="Z1350" s="579"/>
      <c r="AA1350" s="579"/>
      <c r="AB1350" s="579"/>
      <c r="AC1350" s="579"/>
      <c r="AD1350" s="579"/>
      <c r="AE1350" s="579"/>
      <c r="AF1350" s="579"/>
      <c r="AG1350" s="579"/>
      <c r="AH1350" s="579"/>
      <c r="AI1350" s="579"/>
      <c r="AJ1350" s="579"/>
      <c r="AK1350" s="579"/>
    </row>
    <row r="1351" spans="1:37" s="478" customFormat="1" ht="15">
      <c r="A1351" s="578"/>
      <c r="B1351" s="501"/>
      <c r="C1351" s="578" t="s">
        <v>25</v>
      </c>
      <c r="D1351" s="504"/>
      <c r="E1351" s="502"/>
      <c r="F1351" s="503"/>
      <c r="I1351" s="355"/>
      <c r="J1351" s="355"/>
      <c r="K1351" s="479"/>
      <c r="L1351" s="480"/>
      <c r="M1351" s="361"/>
      <c r="O1351" s="579"/>
      <c r="P1351" s="579"/>
      <c r="Q1351" s="579"/>
      <c r="R1351" s="579"/>
      <c r="S1351" s="579"/>
      <c r="T1351" s="579"/>
      <c r="U1351" s="579"/>
      <c r="V1351" s="579"/>
      <c r="W1351" s="579"/>
      <c r="X1351" s="579"/>
      <c r="Y1351" s="579"/>
      <c r="Z1351" s="579"/>
      <c r="AA1351" s="579"/>
      <c r="AB1351" s="579"/>
      <c r="AC1351" s="579"/>
      <c r="AD1351" s="579"/>
      <c r="AE1351" s="579"/>
      <c r="AF1351" s="579"/>
      <c r="AG1351" s="579"/>
      <c r="AH1351" s="579"/>
      <c r="AI1351" s="579"/>
      <c r="AJ1351" s="579"/>
      <c r="AK1351" s="579"/>
    </row>
    <row r="1352" spans="1:37" s="478" customFormat="1" ht="15">
      <c r="A1352" s="580"/>
      <c r="B1352" s="581"/>
      <c r="C1352" s="580"/>
      <c r="D1352" s="506"/>
      <c r="E1352" s="507"/>
      <c r="F1352" s="508"/>
      <c r="I1352" s="355"/>
      <c r="J1352" s="355"/>
      <c r="K1352" s="479"/>
      <c r="L1352" s="480"/>
      <c r="M1352" s="361"/>
      <c r="O1352" s="579"/>
      <c r="P1352" s="579"/>
      <c r="Q1352" s="579"/>
      <c r="R1352" s="579"/>
      <c r="S1352" s="579"/>
      <c r="T1352" s="579"/>
      <c r="U1352" s="579"/>
      <c r="V1352" s="579"/>
      <c r="W1352" s="579"/>
      <c r="X1352" s="579"/>
      <c r="Y1352" s="579"/>
      <c r="Z1352" s="579"/>
      <c r="AA1352" s="579"/>
      <c r="AB1352" s="579"/>
      <c r="AC1352" s="579"/>
      <c r="AD1352" s="579"/>
      <c r="AE1352" s="579"/>
      <c r="AF1352" s="579"/>
      <c r="AG1352" s="579"/>
      <c r="AH1352" s="579"/>
      <c r="AI1352" s="579"/>
      <c r="AJ1352" s="579"/>
      <c r="AK1352" s="579"/>
    </row>
    <row r="1353" spans="1:37" s="478" customFormat="1" ht="15">
      <c r="A1353" s="584">
        <v>5.6</v>
      </c>
      <c r="B1353" s="585"/>
      <c r="C1353" s="582"/>
      <c r="D1353" s="513" t="s">
        <v>1152</v>
      </c>
      <c r="E1353" s="514"/>
      <c r="F1353" s="516"/>
      <c r="I1353" s="355"/>
      <c r="J1353" s="355"/>
      <c r="K1353" s="479"/>
      <c r="L1353" s="480"/>
      <c r="M1353" s="361"/>
      <c r="O1353" s="579"/>
      <c r="P1353" s="579"/>
      <c r="Q1353" s="579"/>
      <c r="R1353" s="579"/>
      <c r="S1353" s="579"/>
      <c r="T1353" s="579"/>
      <c r="U1353" s="579"/>
      <c r="V1353" s="579"/>
      <c r="W1353" s="579"/>
      <c r="X1353" s="579"/>
      <c r="Y1353" s="579"/>
      <c r="Z1353" s="579"/>
      <c r="AA1353" s="579"/>
      <c r="AB1353" s="579"/>
      <c r="AC1353" s="579"/>
      <c r="AD1353" s="579"/>
      <c r="AE1353" s="579"/>
      <c r="AF1353" s="579"/>
      <c r="AG1353" s="579"/>
      <c r="AH1353" s="579"/>
      <c r="AI1353" s="579"/>
      <c r="AJ1353" s="579"/>
      <c r="AK1353" s="579"/>
    </row>
    <row r="1354" spans="1:37" s="478" customFormat="1" ht="150">
      <c r="A1354" s="578" t="s">
        <v>1153</v>
      </c>
      <c r="B1354" s="501" t="s">
        <v>1154</v>
      </c>
      <c r="C1354" s="578"/>
      <c r="D1354" s="501" t="s">
        <v>1155</v>
      </c>
      <c r="E1354" s="502"/>
      <c r="F1354" s="503"/>
      <c r="I1354" s="355"/>
      <c r="J1354" s="355"/>
      <c r="K1354" s="479"/>
      <c r="L1354" s="480"/>
      <c r="M1354" s="361"/>
      <c r="O1354" s="579"/>
      <c r="P1354" s="579"/>
      <c r="Q1354" s="579"/>
      <c r="R1354" s="579"/>
      <c r="S1354" s="579"/>
      <c r="T1354" s="579"/>
      <c r="U1354" s="579"/>
      <c r="V1354" s="579"/>
      <c r="W1354" s="579"/>
      <c r="X1354" s="579"/>
      <c r="Y1354" s="579"/>
      <c r="Z1354" s="579"/>
      <c r="AA1354" s="579"/>
      <c r="AB1354" s="579"/>
      <c r="AC1354" s="579"/>
      <c r="AD1354" s="579"/>
      <c r="AE1354" s="579"/>
      <c r="AF1354" s="579"/>
      <c r="AG1354" s="579"/>
      <c r="AH1354" s="579"/>
      <c r="AI1354" s="579"/>
      <c r="AJ1354" s="579"/>
      <c r="AK1354" s="579"/>
    </row>
    <row r="1355" spans="1:37" s="478" customFormat="1" ht="15">
      <c r="A1355" s="578"/>
      <c r="B1355" s="501"/>
      <c r="C1355" s="578" t="s">
        <v>19</v>
      </c>
      <c r="D1355" s="504"/>
      <c r="E1355" s="502"/>
      <c r="F1355" s="503"/>
      <c r="I1355" s="355"/>
      <c r="J1355" s="355"/>
      <c r="K1355" s="479"/>
      <c r="L1355" s="480"/>
      <c r="M1355" s="361"/>
      <c r="O1355" s="579"/>
      <c r="P1355" s="579"/>
      <c r="Q1355" s="579"/>
      <c r="R1355" s="579"/>
      <c r="S1355" s="579"/>
      <c r="T1355" s="579"/>
      <c r="U1355" s="579"/>
      <c r="V1355" s="579"/>
      <c r="W1355" s="579"/>
      <c r="X1355" s="579"/>
      <c r="Y1355" s="579"/>
      <c r="Z1355" s="579"/>
      <c r="AA1355" s="579"/>
      <c r="AB1355" s="579"/>
      <c r="AC1355" s="579"/>
      <c r="AD1355" s="579"/>
      <c r="AE1355" s="579"/>
      <c r="AF1355" s="579"/>
      <c r="AG1355" s="579"/>
      <c r="AH1355" s="579"/>
      <c r="AI1355" s="579"/>
      <c r="AJ1355" s="579"/>
      <c r="AK1355" s="579"/>
    </row>
    <row r="1356" spans="1:37" s="478" customFormat="1" ht="135" customHeight="1">
      <c r="A1356" s="578"/>
      <c r="B1356" s="501"/>
      <c r="C1356" s="578" t="s">
        <v>20</v>
      </c>
      <c r="D1356" s="504" t="s">
        <v>1156</v>
      </c>
      <c r="E1356" s="502" t="s">
        <v>525</v>
      </c>
      <c r="F1356" s="503"/>
      <c r="I1356" s="355"/>
      <c r="J1356" s="355"/>
      <c r="K1356" s="479"/>
      <c r="L1356" s="480"/>
      <c r="M1356" s="361"/>
      <c r="O1356" s="579"/>
      <c r="P1356" s="579"/>
      <c r="Q1356" s="579"/>
      <c r="R1356" s="579"/>
      <c r="S1356" s="579"/>
      <c r="T1356" s="579"/>
      <c r="U1356" s="579"/>
      <c r="V1356" s="579"/>
      <c r="W1356" s="579"/>
      <c r="X1356" s="579"/>
      <c r="Y1356" s="579"/>
      <c r="Z1356" s="579"/>
      <c r="AA1356" s="579"/>
      <c r="AB1356" s="579"/>
      <c r="AC1356" s="579"/>
      <c r="AD1356" s="579"/>
      <c r="AE1356" s="579"/>
      <c r="AF1356" s="579"/>
      <c r="AG1356" s="579"/>
      <c r="AH1356" s="579"/>
      <c r="AI1356" s="579"/>
      <c r="AJ1356" s="579"/>
      <c r="AK1356" s="579"/>
    </row>
    <row r="1357" spans="1:37" s="478" customFormat="1" ht="15">
      <c r="A1357" s="578"/>
      <c r="B1357" s="501"/>
      <c r="C1357" s="578" t="s">
        <v>22</v>
      </c>
      <c r="D1357" s="504"/>
      <c r="E1357" s="502"/>
      <c r="F1357" s="503"/>
      <c r="I1357" s="355"/>
      <c r="J1357" s="355"/>
      <c r="K1357" s="479"/>
      <c r="L1357" s="480"/>
      <c r="M1357" s="361"/>
      <c r="O1357" s="579"/>
      <c r="P1357" s="579"/>
      <c r="Q1357" s="579"/>
      <c r="R1357" s="579"/>
      <c r="S1357" s="579"/>
      <c r="T1357" s="579"/>
      <c r="U1357" s="579"/>
      <c r="V1357" s="579"/>
      <c r="W1357" s="579"/>
      <c r="X1357" s="579"/>
      <c r="Y1357" s="579"/>
      <c r="Z1357" s="579"/>
      <c r="AA1357" s="579"/>
      <c r="AB1357" s="579"/>
      <c r="AC1357" s="579"/>
      <c r="AD1357" s="579"/>
      <c r="AE1357" s="579"/>
      <c r="AF1357" s="579"/>
      <c r="AG1357" s="579"/>
      <c r="AH1357" s="579"/>
      <c r="AI1357" s="579"/>
      <c r="AJ1357" s="579"/>
      <c r="AK1357" s="579"/>
    </row>
    <row r="1358" spans="1:37" s="478" customFormat="1" ht="50">
      <c r="A1358" s="578"/>
      <c r="B1358" s="501"/>
      <c r="C1358" s="578" t="s">
        <v>23</v>
      </c>
      <c r="D1358" s="504" t="s">
        <v>2629</v>
      </c>
      <c r="E1358" s="502" t="s">
        <v>525</v>
      </c>
      <c r="F1358" s="503"/>
      <c r="I1358" s="355"/>
      <c r="J1358" s="355"/>
      <c r="K1358" s="479"/>
      <c r="L1358" s="480"/>
      <c r="M1358" s="361"/>
      <c r="O1358" s="579"/>
      <c r="P1358" s="579"/>
      <c r="Q1358" s="579"/>
      <c r="R1358" s="579"/>
      <c r="S1358" s="579"/>
      <c r="T1358" s="579"/>
      <c r="U1358" s="579"/>
      <c r="V1358" s="579"/>
      <c r="W1358" s="579"/>
      <c r="X1358" s="579"/>
      <c r="Y1358" s="579"/>
      <c r="Z1358" s="579"/>
      <c r="AA1358" s="579"/>
      <c r="AB1358" s="579"/>
      <c r="AC1358" s="579"/>
      <c r="AD1358" s="579"/>
      <c r="AE1358" s="579"/>
      <c r="AF1358" s="579"/>
      <c r="AG1358" s="579"/>
      <c r="AH1358" s="579"/>
      <c r="AI1358" s="579"/>
      <c r="AJ1358" s="579"/>
      <c r="AK1358" s="579"/>
    </row>
    <row r="1359" spans="1:37" s="478" customFormat="1" ht="15">
      <c r="A1359" s="578"/>
      <c r="B1359" s="501"/>
      <c r="C1359" s="578" t="s">
        <v>24</v>
      </c>
      <c r="D1359" s="504"/>
      <c r="E1359" s="502"/>
      <c r="F1359" s="503"/>
      <c r="I1359" s="355"/>
      <c r="J1359" s="355"/>
      <c r="K1359" s="479"/>
      <c r="L1359" s="480"/>
      <c r="M1359" s="361"/>
      <c r="O1359" s="579"/>
      <c r="P1359" s="579"/>
      <c r="Q1359" s="579"/>
      <c r="R1359" s="579"/>
      <c r="S1359" s="579"/>
      <c r="T1359" s="579"/>
      <c r="U1359" s="579"/>
      <c r="V1359" s="579"/>
      <c r="W1359" s="579"/>
      <c r="X1359" s="579"/>
      <c r="Y1359" s="579"/>
      <c r="Z1359" s="579"/>
      <c r="AA1359" s="579"/>
      <c r="AB1359" s="579"/>
      <c r="AC1359" s="579"/>
      <c r="AD1359" s="579"/>
      <c r="AE1359" s="579"/>
      <c r="AF1359" s="579"/>
      <c r="AG1359" s="579"/>
      <c r="AH1359" s="579"/>
      <c r="AI1359" s="579"/>
      <c r="AJ1359" s="579"/>
      <c r="AK1359" s="579"/>
    </row>
    <row r="1360" spans="1:37" s="478" customFormat="1" ht="15">
      <c r="A1360" s="578"/>
      <c r="B1360" s="501"/>
      <c r="C1360" s="578" t="s">
        <v>25</v>
      </c>
      <c r="D1360" s="504"/>
      <c r="E1360" s="502"/>
      <c r="F1360" s="503"/>
      <c r="I1360" s="355"/>
      <c r="J1360" s="355"/>
      <c r="K1360" s="479"/>
      <c r="L1360" s="480"/>
      <c r="M1360" s="361"/>
      <c r="O1360" s="579"/>
      <c r="P1360" s="579"/>
      <c r="Q1360" s="579"/>
      <c r="R1360" s="579"/>
      <c r="S1360" s="579"/>
      <c r="T1360" s="579"/>
      <c r="U1360" s="579"/>
      <c r="V1360" s="579"/>
      <c r="W1360" s="579"/>
      <c r="X1360" s="579"/>
      <c r="Y1360" s="579"/>
      <c r="Z1360" s="579"/>
      <c r="AA1360" s="579"/>
      <c r="AB1360" s="579"/>
      <c r="AC1360" s="579"/>
      <c r="AD1360" s="579"/>
      <c r="AE1360" s="579"/>
      <c r="AF1360" s="579"/>
      <c r="AG1360" s="579"/>
      <c r="AH1360" s="579"/>
      <c r="AI1360" s="579"/>
      <c r="AJ1360" s="579"/>
      <c r="AK1360" s="579"/>
    </row>
    <row r="1361" spans="1:37" s="478" customFormat="1" ht="15">
      <c r="A1361" s="580"/>
      <c r="B1361" s="581"/>
      <c r="C1361" s="580"/>
      <c r="D1361" s="506"/>
      <c r="E1361" s="507"/>
      <c r="F1361" s="508"/>
      <c r="I1361" s="355"/>
      <c r="J1361" s="355"/>
      <c r="K1361" s="479"/>
      <c r="L1361" s="480"/>
      <c r="M1361" s="361"/>
      <c r="O1361" s="579"/>
      <c r="P1361" s="579"/>
      <c r="Q1361" s="579"/>
      <c r="R1361" s="579"/>
      <c r="S1361" s="579"/>
      <c r="T1361" s="579"/>
      <c r="U1361" s="579"/>
      <c r="V1361" s="579"/>
      <c r="W1361" s="579"/>
      <c r="X1361" s="579"/>
      <c r="Y1361" s="579"/>
      <c r="Z1361" s="579"/>
      <c r="AA1361" s="579"/>
      <c r="AB1361" s="579"/>
      <c r="AC1361" s="579"/>
      <c r="AD1361" s="579"/>
      <c r="AE1361" s="579"/>
      <c r="AF1361" s="579"/>
      <c r="AG1361" s="579"/>
      <c r="AH1361" s="579"/>
      <c r="AI1361" s="579"/>
      <c r="AJ1361" s="579"/>
      <c r="AK1361" s="579"/>
    </row>
    <row r="1362" spans="1:37" s="478" customFormat="1" ht="62.5">
      <c r="A1362" s="578" t="s">
        <v>1157</v>
      </c>
      <c r="B1362" s="501" t="s">
        <v>587</v>
      </c>
      <c r="C1362" s="578"/>
      <c r="D1362" s="501" t="s">
        <v>1158</v>
      </c>
      <c r="E1362" s="502"/>
      <c r="F1362" s="503"/>
      <c r="I1362" s="355"/>
      <c r="J1362" s="355"/>
      <c r="K1362" s="479"/>
      <c r="L1362" s="480"/>
      <c r="M1362" s="361"/>
      <c r="O1362" s="579"/>
      <c r="P1362" s="579"/>
      <c r="Q1362" s="579"/>
      <c r="R1362" s="579"/>
      <c r="S1362" s="579"/>
      <c r="T1362" s="579"/>
      <c r="U1362" s="579"/>
      <c r="V1362" s="579"/>
      <c r="W1362" s="579"/>
      <c r="X1362" s="579"/>
      <c r="Y1362" s="579"/>
      <c r="Z1362" s="579"/>
      <c r="AA1362" s="579"/>
      <c r="AB1362" s="579"/>
      <c r="AC1362" s="579"/>
      <c r="AD1362" s="579"/>
      <c r="AE1362" s="579"/>
      <c r="AF1362" s="579"/>
      <c r="AG1362" s="579"/>
      <c r="AH1362" s="579"/>
      <c r="AI1362" s="579"/>
      <c r="AJ1362" s="579"/>
      <c r="AK1362" s="579"/>
    </row>
    <row r="1363" spans="1:37" s="478" customFormat="1" ht="15">
      <c r="A1363" s="578"/>
      <c r="B1363" s="501"/>
      <c r="C1363" s="578" t="s">
        <v>19</v>
      </c>
      <c r="D1363" s="504"/>
      <c r="E1363" s="502"/>
      <c r="F1363" s="503"/>
      <c r="I1363" s="355"/>
      <c r="J1363" s="355"/>
      <c r="K1363" s="479"/>
      <c r="L1363" s="480"/>
      <c r="M1363" s="361"/>
      <c r="O1363" s="579"/>
      <c r="P1363" s="579"/>
      <c r="Q1363" s="579"/>
      <c r="R1363" s="579"/>
      <c r="S1363" s="579"/>
      <c r="T1363" s="579"/>
      <c r="U1363" s="579"/>
      <c r="V1363" s="579"/>
      <c r="W1363" s="579"/>
      <c r="X1363" s="579"/>
      <c r="Y1363" s="579"/>
      <c r="Z1363" s="579"/>
      <c r="AA1363" s="579"/>
      <c r="AB1363" s="579"/>
      <c r="AC1363" s="579"/>
      <c r="AD1363" s="579"/>
      <c r="AE1363" s="579"/>
      <c r="AF1363" s="579"/>
      <c r="AG1363" s="579"/>
      <c r="AH1363" s="579"/>
      <c r="AI1363" s="579"/>
      <c r="AJ1363" s="579"/>
      <c r="AK1363" s="579"/>
    </row>
    <row r="1364" spans="1:37" s="478" customFormat="1" ht="62.5">
      <c r="A1364" s="578"/>
      <c r="B1364" s="501"/>
      <c r="C1364" s="578" t="s">
        <v>20</v>
      </c>
      <c r="D1364" s="504" t="s">
        <v>1159</v>
      </c>
      <c r="E1364" s="502" t="s">
        <v>525</v>
      </c>
      <c r="F1364" s="503"/>
      <c r="I1364" s="355"/>
      <c r="J1364" s="355"/>
      <c r="K1364" s="479"/>
      <c r="L1364" s="480"/>
      <c r="M1364" s="361"/>
      <c r="O1364" s="579"/>
      <c r="P1364" s="579"/>
      <c r="Q1364" s="579"/>
      <c r="R1364" s="579"/>
      <c r="S1364" s="579"/>
      <c r="T1364" s="579"/>
      <c r="U1364" s="579"/>
      <c r="V1364" s="579"/>
      <c r="W1364" s="579"/>
      <c r="X1364" s="579"/>
      <c r="Y1364" s="579"/>
      <c r="Z1364" s="579"/>
      <c r="AA1364" s="579"/>
      <c r="AB1364" s="579"/>
      <c r="AC1364" s="579"/>
      <c r="AD1364" s="579"/>
      <c r="AE1364" s="579"/>
      <c r="AF1364" s="579"/>
      <c r="AG1364" s="579"/>
      <c r="AH1364" s="579"/>
      <c r="AI1364" s="579"/>
      <c r="AJ1364" s="579"/>
      <c r="AK1364" s="579"/>
    </row>
    <row r="1365" spans="1:37" s="478" customFormat="1" ht="15">
      <c r="A1365" s="578"/>
      <c r="B1365" s="501"/>
      <c r="C1365" s="578" t="s">
        <v>22</v>
      </c>
      <c r="D1365" s="504"/>
      <c r="E1365" s="502"/>
      <c r="F1365" s="503"/>
      <c r="I1365" s="355"/>
      <c r="J1365" s="355"/>
      <c r="K1365" s="479"/>
      <c r="L1365" s="480"/>
      <c r="M1365" s="361"/>
      <c r="O1365" s="579"/>
      <c r="P1365" s="579"/>
      <c r="Q1365" s="579"/>
      <c r="R1365" s="579"/>
      <c r="S1365" s="579"/>
      <c r="T1365" s="579"/>
      <c r="U1365" s="579"/>
      <c r="V1365" s="579"/>
      <c r="W1365" s="579"/>
      <c r="X1365" s="579"/>
      <c r="Y1365" s="579"/>
      <c r="Z1365" s="579"/>
      <c r="AA1365" s="579"/>
      <c r="AB1365" s="579"/>
      <c r="AC1365" s="579"/>
      <c r="AD1365" s="579"/>
      <c r="AE1365" s="579"/>
      <c r="AF1365" s="579"/>
      <c r="AG1365" s="579"/>
      <c r="AH1365" s="579"/>
      <c r="AI1365" s="579"/>
      <c r="AJ1365" s="579"/>
      <c r="AK1365" s="579"/>
    </row>
    <row r="1366" spans="1:37" s="478" customFormat="1" ht="15">
      <c r="A1366" s="578"/>
      <c r="B1366" s="501"/>
      <c r="C1366" s="578" t="s">
        <v>23</v>
      </c>
      <c r="D1366" s="504" t="s">
        <v>2630</v>
      </c>
      <c r="E1366" s="502" t="s">
        <v>525</v>
      </c>
      <c r="F1366" s="503"/>
      <c r="I1366" s="355"/>
      <c r="J1366" s="355"/>
      <c r="K1366" s="479"/>
      <c r="L1366" s="480"/>
      <c r="M1366" s="361"/>
      <c r="O1366" s="579"/>
      <c r="P1366" s="579"/>
      <c r="Q1366" s="579"/>
      <c r="R1366" s="579"/>
      <c r="S1366" s="579"/>
      <c r="T1366" s="579"/>
      <c r="U1366" s="579"/>
      <c r="V1366" s="579"/>
      <c r="W1366" s="579"/>
      <c r="X1366" s="579"/>
      <c r="Y1366" s="579"/>
      <c r="Z1366" s="579"/>
      <c r="AA1366" s="579"/>
      <c r="AB1366" s="579"/>
      <c r="AC1366" s="579"/>
      <c r="AD1366" s="579"/>
      <c r="AE1366" s="579"/>
      <c r="AF1366" s="579"/>
      <c r="AG1366" s="579"/>
      <c r="AH1366" s="579"/>
      <c r="AI1366" s="579"/>
      <c r="AJ1366" s="579"/>
      <c r="AK1366" s="579"/>
    </row>
    <row r="1367" spans="1:37" s="478" customFormat="1" ht="15">
      <c r="A1367" s="578"/>
      <c r="B1367" s="501"/>
      <c r="C1367" s="578" t="s">
        <v>24</v>
      </c>
      <c r="D1367" s="504"/>
      <c r="E1367" s="502"/>
      <c r="F1367" s="503"/>
      <c r="I1367" s="355"/>
      <c r="J1367" s="355"/>
      <c r="K1367" s="479"/>
      <c r="L1367" s="480"/>
      <c r="M1367" s="361"/>
      <c r="O1367" s="579"/>
      <c r="P1367" s="579"/>
      <c r="Q1367" s="579"/>
      <c r="R1367" s="579"/>
      <c r="S1367" s="579"/>
      <c r="T1367" s="579"/>
      <c r="U1367" s="579"/>
      <c r="V1367" s="579"/>
      <c r="W1367" s="579"/>
      <c r="X1367" s="579"/>
      <c r="Y1367" s="579"/>
      <c r="Z1367" s="579"/>
      <c r="AA1367" s="579"/>
      <c r="AB1367" s="579"/>
      <c r="AC1367" s="579"/>
      <c r="AD1367" s="579"/>
      <c r="AE1367" s="579"/>
      <c r="AF1367" s="579"/>
      <c r="AG1367" s="579"/>
      <c r="AH1367" s="579"/>
      <c r="AI1367" s="579"/>
      <c r="AJ1367" s="579"/>
      <c r="AK1367" s="579"/>
    </row>
    <row r="1368" spans="1:37" s="478" customFormat="1" ht="15">
      <c r="A1368" s="578"/>
      <c r="B1368" s="501"/>
      <c r="C1368" s="578" t="s">
        <v>25</v>
      </c>
      <c r="D1368" s="504"/>
      <c r="E1368" s="502"/>
      <c r="F1368" s="503"/>
      <c r="I1368" s="355"/>
      <c r="J1368" s="355"/>
      <c r="K1368" s="479"/>
      <c r="L1368" s="480"/>
      <c r="M1368" s="361"/>
      <c r="O1368" s="579"/>
      <c r="P1368" s="579"/>
      <c r="Q1368" s="579"/>
      <c r="R1368" s="579"/>
      <c r="S1368" s="579"/>
      <c r="T1368" s="579"/>
      <c r="U1368" s="579"/>
      <c r="V1368" s="579"/>
      <c r="W1368" s="579"/>
      <c r="X1368" s="579"/>
      <c r="Y1368" s="579"/>
      <c r="Z1368" s="579"/>
      <c r="AA1368" s="579"/>
      <c r="AB1368" s="579"/>
      <c r="AC1368" s="579"/>
      <c r="AD1368" s="579"/>
      <c r="AE1368" s="579"/>
      <c r="AF1368" s="579"/>
      <c r="AG1368" s="579"/>
      <c r="AH1368" s="579"/>
      <c r="AI1368" s="579"/>
      <c r="AJ1368" s="579"/>
      <c r="AK1368" s="579"/>
    </row>
    <row r="1369" spans="1:37" s="478" customFormat="1" ht="15">
      <c r="A1369" s="580"/>
      <c r="B1369" s="581"/>
      <c r="C1369" s="580"/>
      <c r="D1369" s="506"/>
      <c r="E1369" s="507"/>
      <c r="F1369" s="508"/>
      <c r="I1369" s="355"/>
      <c r="J1369" s="355"/>
      <c r="K1369" s="479"/>
      <c r="L1369" s="480"/>
      <c r="M1369" s="361"/>
      <c r="O1369" s="579"/>
      <c r="P1369" s="579"/>
      <c r="Q1369" s="579"/>
      <c r="R1369" s="579"/>
      <c r="S1369" s="579"/>
      <c r="T1369" s="579"/>
      <c r="U1369" s="579"/>
      <c r="V1369" s="579"/>
      <c r="W1369" s="579"/>
      <c r="X1369" s="579"/>
      <c r="Y1369" s="579"/>
      <c r="Z1369" s="579"/>
      <c r="AA1369" s="579"/>
      <c r="AB1369" s="579"/>
      <c r="AC1369" s="579"/>
      <c r="AD1369" s="579"/>
      <c r="AE1369" s="579"/>
      <c r="AF1369" s="579"/>
      <c r="AG1369" s="579"/>
      <c r="AH1369" s="579"/>
      <c r="AI1369" s="579"/>
      <c r="AJ1369" s="579"/>
      <c r="AK1369" s="579"/>
    </row>
    <row r="1370" spans="1:37" s="478" customFormat="1" ht="93" customHeight="1">
      <c r="A1370" s="578" t="s">
        <v>1160</v>
      </c>
      <c r="B1370" s="501" t="s">
        <v>1161</v>
      </c>
      <c r="C1370" s="578"/>
      <c r="D1370" s="501" t="s">
        <v>1162</v>
      </c>
      <c r="E1370" s="502"/>
      <c r="F1370" s="503"/>
      <c r="I1370" s="355"/>
      <c r="J1370" s="355"/>
      <c r="K1370" s="479"/>
      <c r="L1370" s="480"/>
      <c r="M1370" s="361"/>
      <c r="O1370" s="579"/>
      <c r="P1370" s="579"/>
      <c r="Q1370" s="579"/>
      <c r="R1370" s="579"/>
      <c r="S1370" s="579"/>
      <c r="T1370" s="579"/>
      <c r="U1370" s="579"/>
      <c r="V1370" s="579"/>
      <c r="W1370" s="579"/>
      <c r="X1370" s="579"/>
      <c r="Y1370" s="579"/>
      <c r="Z1370" s="579"/>
      <c r="AA1370" s="579"/>
      <c r="AB1370" s="579"/>
      <c r="AC1370" s="579"/>
      <c r="AD1370" s="579"/>
      <c r="AE1370" s="579"/>
      <c r="AF1370" s="579"/>
      <c r="AG1370" s="579"/>
      <c r="AH1370" s="579"/>
      <c r="AI1370" s="579"/>
      <c r="AJ1370" s="579"/>
      <c r="AK1370" s="579"/>
    </row>
    <row r="1371" spans="1:37" s="478" customFormat="1" ht="15">
      <c r="A1371" s="578"/>
      <c r="B1371" s="501"/>
      <c r="C1371" s="578" t="s">
        <v>19</v>
      </c>
      <c r="D1371" s="504"/>
      <c r="E1371" s="502"/>
      <c r="F1371" s="503"/>
      <c r="I1371" s="355"/>
      <c r="J1371" s="355"/>
      <c r="K1371" s="479"/>
      <c r="L1371" s="480"/>
      <c r="M1371" s="361"/>
      <c r="O1371" s="579"/>
      <c r="P1371" s="579"/>
      <c r="Q1371" s="579"/>
      <c r="R1371" s="579"/>
      <c r="S1371" s="579"/>
      <c r="T1371" s="579"/>
      <c r="U1371" s="579"/>
      <c r="V1371" s="579"/>
      <c r="W1371" s="579"/>
      <c r="X1371" s="579"/>
      <c r="Y1371" s="579"/>
      <c r="Z1371" s="579"/>
      <c r="AA1371" s="579"/>
      <c r="AB1371" s="579"/>
      <c r="AC1371" s="579"/>
      <c r="AD1371" s="579"/>
      <c r="AE1371" s="579"/>
      <c r="AF1371" s="579"/>
      <c r="AG1371" s="579"/>
      <c r="AH1371" s="579"/>
      <c r="AI1371" s="579"/>
      <c r="AJ1371" s="579"/>
      <c r="AK1371" s="579"/>
    </row>
    <row r="1372" spans="1:37" s="478" customFormat="1" ht="75">
      <c r="A1372" s="578"/>
      <c r="B1372" s="501"/>
      <c r="C1372" s="578" t="s">
        <v>20</v>
      </c>
      <c r="D1372" s="504" t="s">
        <v>1163</v>
      </c>
      <c r="E1372" s="502" t="s">
        <v>525</v>
      </c>
      <c r="F1372" s="503"/>
      <c r="I1372" s="355"/>
      <c r="J1372" s="355"/>
      <c r="K1372" s="479"/>
      <c r="L1372" s="480"/>
      <c r="M1372" s="361"/>
      <c r="O1372" s="579"/>
      <c r="P1372" s="579"/>
      <c r="Q1372" s="579"/>
      <c r="R1372" s="579"/>
      <c r="S1372" s="579"/>
      <c r="T1372" s="579"/>
      <c r="U1372" s="579"/>
      <c r="V1372" s="579"/>
      <c r="W1372" s="579"/>
      <c r="X1372" s="579"/>
      <c r="Y1372" s="579"/>
      <c r="Z1372" s="579"/>
      <c r="AA1372" s="579"/>
      <c r="AB1372" s="579"/>
      <c r="AC1372" s="579"/>
      <c r="AD1372" s="579"/>
      <c r="AE1372" s="579"/>
      <c r="AF1372" s="579"/>
      <c r="AG1372" s="579"/>
      <c r="AH1372" s="579"/>
      <c r="AI1372" s="579"/>
      <c r="AJ1372" s="579"/>
      <c r="AK1372" s="579"/>
    </row>
    <row r="1373" spans="1:37" s="478" customFormat="1" ht="15">
      <c r="A1373" s="578"/>
      <c r="B1373" s="501"/>
      <c r="C1373" s="578" t="s">
        <v>22</v>
      </c>
      <c r="D1373" s="504"/>
      <c r="E1373" s="502"/>
      <c r="F1373" s="503"/>
      <c r="I1373" s="355"/>
      <c r="J1373" s="355"/>
      <c r="K1373" s="479"/>
      <c r="L1373" s="480"/>
      <c r="M1373" s="361"/>
      <c r="O1373" s="579"/>
      <c r="P1373" s="579"/>
      <c r="Q1373" s="579"/>
      <c r="R1373" s="579"/>
      <c r="S1373" s="579"/>
      <c r="T1373" s="579"/>
      <c r="U1373" s="579"/>
      <c r="V1373" s="579"/>
      <c r="W1373" s="579"/>
      <c r="X1373" s="579"/>
      <c r="Y1373" s="579"/>
      <c r="Z1373" s="579"/>
      <c r="AA1373" s="579"/>
      <c r="AB1373" s="579"/>
      <c r="AC1373" s="579"/>
      <c r="AD1373" s="579"/>
      <c r="AE1373" s="579"/>
      <c r="AF1373" s="579"/>
      <c r="AG1373" s="579"/>
      <c r="AH1373" s="579"/>
      <c r="AI1373" s="579"/>
      <c r="AJ1373" s="579"/>
      <c r="AK1373" s="579"/>
    </row>
    <row r="1374" spans="1:37" s="478" customFormat="1" ht="15">
      <c r="A1374" s="578"/>
      <c r="B1374" s="501"/>
      <c r="C1374" s="578" t="s">
        <v>23</v>
      </c>
      <c r="D1374" s="504" t="s">
        <v>2631</v>
      </c>
      <c r="E1374" s="502" t="s">
        <v>525</v>
      </c>
      <c r="F1374" s="503"/>
      <c r="I1374" s="355"/>
      <c r="J1374" s="355"/>
      <c r="K1374" s="479"/>
      <c r="L1374" s="480"/>
      <c r="M1374" s="361"/>
      <c r="O1374" s="579"/>
      <c r="P1374" s="579"/>
      <c r="Q1374" s="579"/>
      <c r="R1374" s="579"/>
      <c r="S1374" s="579"/>
      <c r="T1374" s="579"/>
      <c r="U1374" s="579"/>
      <c r="V1374" s="579"/>
      <c r="W1374" s="579"/>
      <c r="X1374" s="579"/>
      <c r="Y1374" s="579"/>
      <c r="Z1374" s="579"/>
      <c r="AA1374" s="579"/>
      <c r="AB1374" s="579"/>
      <c r="AC1374" s="579"/>
      <c r="AD1374" s="579"/>
      <c r="AE1374" s="579"/>
      <c r="AF1374" s="579"/>
      <c r="AG1374" s="579"/>
      <c r="AH1374" s="579"/>
      <c r="AI1374" s="579"/>
      <c r="AJ1374" s="579"/>
      <c r="AK1374" s="579"/>
    </row>
    <row r="1375" spans="1:37" s="478" customFormat="1" ht="15">
      <c r="A1375" s="578"/>
      <c r="B1375" s="501"/>
      <c r="C1375" s="578" t="s">
        <v>24</v>
      </c>
      <c r="D1375" s="504"/>
      <c r="E1375" s="502"/>
      <c r="F1375" s="503"/>
      <c r="I1375" s="355"/>
      <c r="J1375" s="355"/>
      <c r="K1375" s="479"/>
      <c r="L1375" s="480"/>
      <c r="M1375" s="361"/>
      <c r="O1375" s="579"/>
      <c r="P1375" s="579"/>
      <c r="Q1375" s="579"/>
      <c r="R1375" s="579"/>
      <c r="S1375" s="579"/>
      <c r="T1375" s="579"/>
      <c r="U1375" s="579"/>
      <c r="V1375" s="579"/>
      <c r="W1375" s="579"/>
      <c r="X1375" s="579"/>
      <c r="Y1375" s="579"/>
      <c r="Z1375" s="579"/>
      <c r="AA1375" s="579"/>
      <c r="AB1375" s="579"/>
      <c r="AC1375" s="579"/>
      <c r="AD1375" s="579"/>
      <c r="AE1375" s="579"/>
      <c r="AF1375" s="579"/>
      <c r="AG1375" s="579"/>
      <c r="AH1375" s="579"/>
      <c r="AI1375" s="579"/>
      <c r="AJ1375" s="579"/>
      <c r="AK1375" s="579"/>
    </row>
    <row r="1376" spans="1:37" s="478" customFormat="1" ht="8.25" customHeight="1">
      <c r="A1376" s="578"/>
      <c r="B1376" s="501"/>
      <c r="C1376" s="578" t="s">
        <v>25</v>
      </c>
      <c r="D1376" s="504"/>
      <c r="E1376" s="502"/>
      <c r="F1376" s="503"/>
      <c r="I1376" s="355"/>
      <c r="J1376" s="355"/>
      <c r="K1376" s="479"/>
      <c r="L1376" s="480"/>
      <c r="M1376" s="361"/>
      <c r="O1376" s="579"/>
      <c r="P1376" s="579"/>
      <c r="Q1376" s="579"/>
      <c r="R1376" s="579"/>
      <c r="S1376" s="579"/>
      <c r="T1376" s="579"/>
      <c r="U1376" s="579"/>
      <c r="V1376" s="579"/>
      <c r="W1376" s="579"/>
      <c r="X1376" s="579"/>
      <c r="Y1376" s="579"/>
      <c r="Z1376" s="579"/>
      <c r="AA1376" s="579"/>
      <c r="AB1376" s="579"/>
      <c r="AC1376" s="579"/>
      <c r="AD1376" s="579"/>
      <c r="AE1376" s="579"/>
      <c r="AF1376" s="579"/>
      <c r="AG1376" s="579"/>
      <c r="AH1376" s="579"/>
      <c r="AI1376" s="579"/>
      <c r="AJ1376" s="579"/>
      <c r="AK1376" s="579"/>
    </row>
    <row r="1377" spans="1:37" s="478" customFormat="1" ht="15">
      <c r="A1377" s="580"/>
      <c r="B1377" s="581"/>
      <c r="C1377" s="580"/>
      <c r="D1377" s="506"/>
      <c r="E1377" s="507"/>
      <c r="F1377" s="508"/>
      <c r="I1377" s="355"/>
      <c r="J1377" s="355"/>
      <c r="K1377" s="479"/>
      <c r="L1377" s="480"/>
      <c r="M1377" s="361"/>
      <c r="O1377" s="579"/>
      <c r="P1377" s="579"/>
      <c r="Q1377" s="579"/>
      <c r="R1377" s="579"/>
      <c r="S1377" s="579"/>
      <c r="T1377" s="579"/>
      <c r="U1377" s="579"/>
      <c r="V1377" s="579"/>
      <c r="W1377" s="579"/>
      <c r="X1377" s="579"/>
      <c r="Y1377" s="579"/>
      <c r="Z1377" s="579"/>
      <c r="AA1377" s="579"/>
      <c r="AB1377" s="579"/>
      <c r="AC1377" s="579"/>
      <c r="AD1377" s="579"/>
      <c r="AE1377" s="579"/>
      <c r="AF1377" s="579"/>
      <c r="AG1377" s="579"/>
      <c r="AH1377" s="579"/>
      <c r="AI1377" s="579"/>
      <c r="AJ1377" s="579"/>
      <c r="AK1377" s="579"/>
    </row>
    <row r="1378" spans="1:37" s="478" customFormat="1" ht="75">
      <c r="A1378" s="578" t="s">
        <v>1164</v>
      </c>
      <c r="B1378" s="501" t="s">
        <v>1165</v>
      </c>
      <c r="C1378" s="578"/>
      <c r="D1378" s="501" t="s">
        <v>1166</v>
      </c>
      <c r="E1378" s="502"/>
      <c r="F1378" s="503"/>
      <c r="I1378" s="355"/>
      <c r="J1378" s="355"/>
      <c r="K1378" s="479"/>
      <c r="L1378" s="480"/>
      <c r="M1378" s="361"/>
      <c r="O1378" s="579"/>
      <c r="P1378" s="579"/>
      <c r="Q1378" s="579"/>
      <c r="R1378" s="579"/>
      <c r="S1378" s="579"/>
      <c r="T1378" s="579"/>
      <c r="U1378" s="579"/>
      <c r="V1378" s="579"/>
      <c r="W1378" s="579"/>
      <c r="X1378" s="579"/>
      <c r="Y1378" s="579"/>
      <c r="Z1378" s="579"/>
      <c r="AA1378" s="579"/>
      <c r="AB1378" s="579"/>
      <c r="AC1378" s="579"/>
      <c r="AD1378" s="579"/>
      <c r="AE1378" s="579"/>
      <c r="AF1378" s="579"/>
      <c r="AG1378" s="579"/>
      <c r="AH1378" s="579"/>
      <c r="AI1378" s="579"/>
      <c r="AJ1378" s="579"/>
      <c r="AK1378" s="579"/>
    </row>
    <row r="1379" spans="1:37" s="478" customFormat="1" ht="15">
      <c r="A1379" s="578"/>
      <c r="B1379" s="501"/>
      <c r="C1379" s="578" t="s">
        <v>19</v>
      </c>
      <c r="D1379" s="504"/>
      <c r="E1379" s="502"/>
      <c r="F1379" s="503"/>
      <c r="I1379" s="355"/>
      <c r="J1379" s="355"/>
      <c r="K1379" s="479"/>
      <c r="L1379" s="480"/>
      <c r="M1379" s="361"/>
      <c r="O1379" s="579"/>
      <c r="P1379" s="579"/>
      <c r="Q1379" s="579"/>
      <c r="R1379" s="579"/>
      <c r="S1379" s="579"/>
      <c r="T1379" s="579"/>
      <c r="U1379" s="579"/>
      <c r="V1379" s="579"/>
      <c r="W1379" s="579"/>
      <c r="X1379" s="579"/>
      <c r="Y1379" s="579"/>
      <c r="Z1379" s="579"/>
      <c r="AA1379" s="579"/>
      <c r="AB1379" s="579"/>
      <c r="AC1379" s="579"/>
      <c r="AD1379" s="579"/>
      <c r="AE1379" s="579"/>
      <c r="AF1379" s="579"/>
      <c r="AG1379" s="579"/>
      <c r="AH1379" s="579"/>
      <c r="AI1379" s="579"/>
      <c r="AJ1379" s="579"/>
      <c r="AK1379" s="579"/>
    </row>
    <row r="1380" spans="1:37" s="478" customFormat="1" ht="25">
      <c r="A1380" s="578"/>
      <c r="B1380" s="501"/>
      <c r="C1380" s="578" t="s">
        <v>20</v>
      </c>
      <c r="D1380" s="504" t="s">
        <v>1167</v>
      </c>
      <c r="E1380" s="502" t="s">
        <v>525</v>
      </c>
      <c r="F1380" s="503"/>
      <c r="I1380" s="355"/>
      <c r="J1380" s="355"/>
      <c r="K1380" s="479"/>
      <c r="L1380" s="480"/>
      <c r="M1380" s="361"/>
      <c r="O1380" s="579"/>
      <c r="P1380" s="579"/>
      <c r="Q1380" s="579"/>
      <c r="R1380" s="579"/>
      <c r="S1380" s="579"/>
      <c r="T1380" s="579"/>
      <c r="U1380" s="579"/>
      <c r="V1380" s="579"/>
      <c r="W1380" s="579"/>
      <c r="X1380" s="579"/>
      <c r="Y1380" s="579"/>
      <c r="Z1380" s="579"/>
      <c r="AA1380" s="579"/>
      <c r="AB1380" s="579"/>
      <c r="AC1380" s="579"/>
      <c r="AD1380" s="579"/>
      <c r="AE1380" s="579"/>
      <c r="AF1380" s="579"/>
      <c r="AG1380" s="579"/>
      <c r="AH1380" s="579"/>
      <c r="AI1380" s="579"/>
      <c r="AJ1380" s="579"/>
      <c r="AK1380" s="579"/>
    </row>
    <row r="1381" spans="1:37" s="478" customFormat="1" ht="15">
      <c r="A1381" s="578"/>
      <c r="B1381" s="501"/>
      <c r="C1381" s="578" t="s">
        <v>22</v>
      </c>
      <c r="D1381" s="504"/>
      <c r="E1381" s="502"/>
      <c r="F1381" s="503"/>
      <c r="I1381" s="355"/>
      <c r="J1381" s="355"/>
      <c r="K1381" s="479"/>
      <c r="L1381" s="480"/>
      <c r="M1381" s="361"/>
      <c r="O1381" s="579"/>
      <c r="P1381" s="579"/>
      <c r="Q1381" s="579"/>
      <c r="R1381" s="579"/>
      <c r="S1381" s="579"/>
      <c r="T1381" s="579"/>
      <c r="U1381" s="579"/>
      <c r="V1381" s="579"/>
      <c r="W1381" s="579"/>
      <c r="X1381" s="579"/>
      <c r="Y1381" s="579"/>
      <c r="Z1381" s="579"/>
      <c r="AA1381" s="579"/>
      <c r="AB1381" s="579"/>
      <c r="AC1381" s="579"/>
      <c r="AD1381" s="579"/>
      <c r="AE1381" s="579"/>
      <c r="AF1381" s="579"/>
      <c r="AG1381" s="579"/>
      <c r="AH1381" s="579"/>
      <c r="AI1381" s="579"/>
      <c r="AJ1381" s="579"/>
      <c r="AK1381" s="579"/>
    </row>
    <row r="1382" spans="1:37" s="478" customFormat="1" ht="25">
      <c r="A1382" s="578"/>
      <c r="B1382" s="501"/>
      <c r="C1382" s="578" t="s">
        <v>23</v>
      </c>
      <c r="D1382" s="504" t="s">
        <v>2632</v>
      </c>
      <c r="E1382" s="502" t="s">
        <v>525</v>
      </c>
      <c r="F1382" s="503"/>
      <c r="I1382" s="355"/>
      <c r="J1382" s="355"/>
      <c r="K1382" s="479"/>
      <c r="L1382" s="480"/>
      <c r="M1382" s="361"/>
      <c r="O1382" s="579"/>
      <c r="P1382" s="579"/>
      <c r="Q1382" s="579"/>
      <c r="R1382" s="579"/>
      <c r="S1382" s="579"/>
      <c r="T1382" s="579"/>
      <c r="U1382" s="579"/>
      <c r="V1382" s="579"/>
      <c r="W1382" s="579"/>
      <c r="X1382" s="579"/>
      <c r="Y1382" s="579"/>
      <c r="Z1382" s="579"/>
      <c r="AA1382" s="579"/>
      <c r="AB1382" s="579"/>
      <c r="AC1382" s="579"/>
      <c r="AD1382" s="579"/>
      <c r="AE1382" s="579"/>
      <c r="AF1382" s="579"/>
      <c r="AG1382" s="579"/>
      <c r="AH1382" s="579"/>
      <c r="AI1382" s="579"/>
      <c r="AJ1382" s="579"/>
      <c r="AK1382" s="579"/>
    </row>
    <row r="1383" spans="1:37" s="478" customFormat="1" ht="15">
      <c r="A1383" s="578"/>
      <c r="B1383" s="501"/>
      <c r="C1383" s="578" t="s">
        <v>24</v>
      </c>
      <c r="D1383" s="504"/>
      <c r="E1383" s="502"/>
      <c r="F1383" s="503"/>
      <c r="I1383" s="355"/>
      <c r="J1383" s="355"/>
      <c r="K1383" s="479"/>
      <c r="L1383" s="480"/>
      <c r="M1383" s="361"/>
      <c r="O1383" s="579"/>
      <c r="P1383" s="579"/>
      <c r="Q1383" s="579"/>
      <c r="R1383" s="579"/>
      <c r="S1383" s="579"/>
      <c r="T1383" s="579"/>
      <c r="U1383" s="579"/>
      <c r="V1383" s="579"/>
      <c r="W1383" s="579"/>
      <c r="X1383" s="579"/>
      <c r="Y1383" s="579"/>
      <c r="Z1383" s="579"/>
      <c r="AA1383" s="579"/>
      <c r="AB1383" s="579"/>
      <c r="AC1383" s="579"/>
      <c r="AD1383" s="579"/>
      <c r="AE1383" s="579"/>
      <c r="AF1383" s="579"/>
      <c r="AG1383" s="579"/>
      <c r="AH1383" s="579"/>
      <c r="AI1383" s="579"/>
      <c r="AJ1383" s="579"/>
      <c r="AK1383" s="579"/>
    </row>
    <row r="1384" spans="1:37" s="478" customFormat="1" ht="15">
      <c r="A1384" s="578"/>
      <c r="B1384" s="501"/>
      <c r="C1384" s="578" t="s">
        <v>25</v>
      </c>
      <c r="D1384" s="504"/>
      <c r="E1384" s="502"/>
      <c r="F1384" s="503"/>
      <c r="I1384" s="355"/>
      <c r="J1384" s="355"/>
      <c r="K1384" s="479"/>
      <c r="L1384" s="480"/>
      <c r="M1384" s="361"/>
      <c r="O1384" s="579"/>
      <c r="P1384" s="579"/>
      <c r="Q1384" s="579"/>
      <c r="R1384" s="579"/>
      <c r="S1384" s="579"/>
      <c r="T1384" s="579"/>
      <c r="U1384" s="579"/>
      <c r="V1384" s="579"/>
      <c r="W1384" s="579"/>
      <c r="X1384" s="579"/>
      <c r="Y1384" s="579"/>
      <c r="Z1384" s="579"/>
      <c r="AA1384" s="579"/>
      <c r="AB1384" s="579"/>
      <c r="AC1384" s="579"/>
      <c r="AD1384" s="579"/>
      <c r="AE1384" s="579"/>
      <c r="AF1384" s="579"/>
      <c r="AG1384" s="579"/>
      <c r="AH1384" s="579"/>
      <c r="AI1384" s="579"/>
      <c r="AJ1384" s="579"/>
      <c r="AK1384" s="579"/>
    </row>
    <row r="1385" spans="1:37" s="478" customFormat="1" ht="15">
      <c r="A1385" s="580"/>
      <c r="B1385" s="581"/>
      <c r="C1385" s="580"/>
      <c r="D1385" s="506"/>
      <c r="E1385" s="507"/>
      <c r="F1385" s="508"/>
      <c r="I1385" s="355"/>
      <c r="J1385" s="355"/>
      <c r="K1385" s="479"/>
      <c r="L1385" s="480"/>
      <c r="M1385" s="361"/>
      <c r="O1385" s="579"/>
      <c r="P1385" s="579"/>
      <c r="Q1385" s="579"/>
      <c r="R1385" s="579"/>
      <c r="S1385" s="579"/>
      <c r="T1385" s="579"/>
      <c r="U1385" s="579"/>
      <c r="V1385" s="579"/>
      <c r="W1385" s="579"/>
      <c r="X1385" s="579"/>
      <c r="Y1385" s="579"/>
      <c r="Z1385" s="579"/>
      <c r="AA1385" s="579"/>
      <c r="AB1385" s="579"/>
      <c r="AC1385" s="579"/>
      <c r="AD1385" s="579"/>
      <c r="AE1385" s="579"/>
      <c r="AF1385" s="579"/>
      <c r="AG1385" s="579"/>
      <c r="AH1385" s="579"/>
      <c r="AI1385" s="579"/>
      <c r="AJ1385" s="579"/>
      <c r="AK1385" s="579"/>
    </row>
    <row r="1386" spans="1:37" s="478" customFormat="1" ht="75.75" customHeight="1">
      <c r="A1386" s="578" t="s">
        <v>1168</v>
      </c>
      <c r="B1386" s="501" t="s">
        <v>701</v>
      </c>
      <c r="C1386" s="578"/>
      <c r="D1386" s="501" t="s">
        <v>1169</v>
      </c>
      <c r="E1386" s="502"/>
      <c r="F1386" s="503"/>
      <c r="I1386" s="355"/>
      <c r="J1386" s="355"/>
      <c r="K1386" s="479"/>
      <c r="L1386" s="480"/>
      <c r="M1386" s="361"/>
      <c r="O1386" s="579"/>
      <c r="P1386" s="579"/>
      <c r="Q1386" s="579"/>
      <c r="R1386" s="579"/>
      <c r="S1386" s="579"/>
      <c r="T1386" s="579"/>
      <c r="U1386" s="579"/>
      <c r="V1386" s="579"/>
      <c r="W1386" s="579"/>
      <c r="X1386" s="579"/>
      <c r="Y1386" s="579"/>
      <c r="Z1386" s="579"/>
      <c r="AA1386" s="579"/>
      <c r="AB1386" s="579"/>
      <c r="AC1386" s="579"/>
      <c r="AD1386" s="579"/>
      <c r="AE1386" s="579"/>
      <c r="AF1386" s="579"/>
      <c r="AG1386" s="579"/>
      <c r="AH1386" s="579"/>
      <c r="AI1386" s="579"/>
      <c r="AJ1386" s="579"/>
      <c r="AK1386" s="579"/>
    </row>
    <row r="1387" spans="1:37" s="478" customFormat="1" ht="15">
      <c r="A1387" s="578"/>
      <c r="B1387" s="501"/>
      <c r="C1387" s="578" t="s">
        <v>19</v>
      </c>
      <c r="D1387" s="504"/>
      <c r="E1387" s="502"/>
      <c r="F1387" s="503"/>
      <c r="I1387" s="355"/>
      <c r="J1387" s="355"/>
      <c r="K1387" s="479"/>
      <c r="L1387" s="480"/>
      <c r="M1387" s="361"/>
      <c r="O1387" s="579"/>
      <c r="P1387" s="579"/>
      <c r="Q1387" s="579"/>
      <c r="R1387" s="579"/>
      <c r="S1387" s="579"/>
      <c r="T1387" s="579"/>
      <c r="U1387" s="579"/>
      <c r="V1387" s="579"/>
      <c r="W1387" s="579"/>
      <c r="X1387" s="579"/>
      <c r="Y1387" s="579"/>
      <c r="Z1387" s="579"/>
      <c r="AA1387" s="579"/>
      <c r="AB1387" s="579"/>
      <c r="AC1387" s="579"/>
      <c r="AD1387" s="579"/>
      <c r="AE1387" s="579"/>
      <c r="AF1387" s="579"/>
      <c r="AG1387" s="579"/>
      <c r="AH1387" s="579"/>
      <c r="AI1387" s="579"/>
      <c r="AJ1387" s="579"/>
      <c r="AK1387" s="579"/>
    </row>
    <row r="1388" spans="1:37" s="478" customFormat="1" ht="25">
      <c r="A1388" s="578"/>
      <c r="B1388" s="501"/>
      <c r="C1388" s="578" t="s">
        <v>20</v>
      </c>
      <c r="D1388" s="504" t="s">
        <v>1170</v>
      </c>
      <c r="E1388" s="502" t="s">
        <v>525</v>
      </c>
      <c r="F1388" s="503"/>
      <c r="I1388" s="355"/>
      <c r="J1388" s="355"/>
      <c r="K1388" s="479"/>
      <c r="L1388" s="480"/>
      <c r="M1388" s="361"/>
      <c r="O1388" s="579"/>
      <c r="P1388" s="579"/>
      <c r="Q1388" s="579"/>
      <c r="R1388" s="579"/>
      <c r="S1388" s="579"/>
      <c r="T1388" s="579"/>
      <c r="U1388" s="579"/>
      <c r="V1388" s="579"/>
      <c r="W1388" s="579"/>
      <c r="X1388" s="579"/>
      <c r="Y1388" s="579"/>
      <c r="Z1388" s="579"/>
      <c r="AA1388" s="579"/>
      <c r="AB1388" s="579"/>
      <c r="AC1388" s="579"/>
      <c r="AD1388" s="579"/>
      <c r="AE1388" s="579"/>
      <c r="AF1388" s="579"/>
      <c r="AG1388" s="579"/>
      <c r="AH1388" s="579"/>
      <c r="AI1388" s="579"/>
      <c r="AJ1388" s="579"/>
      <c r="AK1388" s="579"/>
    </row>
    <row r="1389" spans="1:37" s="478" customFormat="1" ht="15">
      <c r="A1389" s="578"/>
      <c r="B1389" s="501"/>
      <c r="C1389" s="578" t="s">
        <v>22</v>
      </c>
      <c r="D1389" s="504"/>
      <c r="E1389" s="502"/>
      <c r="F1389" s="503"/>
      <c r="I1389" s="355"/>
      <c r="J1389" s="355"/>
      <c r="K1389" s="479"/>
      <c r="L1389" s="480"/>
      <c r="M1389" s="361"/>
      <c r="O1389" s="579"/>
      <c r="P1389" s="579"/>
      <c r="Q1389" s="579"/>
      <c r="R1389" s="579"/>
      <c r="S1389" s="579"/>
      <c r="T1389" s="579"/>
      <c r="U1389" s="579"/>
      <c r="V1389" s="579"/>
      <c r="W1389" s="579"/>
      <c r="X1389" s="579"/>
      <c r="Y1389" s="579"/>
      <c r="Z1389" s="579"/>
      <c r="AA1389" s="579"/>
      <c r="AB1389" s="579"/>
      <c r="AC1389" s="579"/>
      <c r="AD1389" s="579"/>
      <c r="AE1389" s="579"/>
      <c r="AF1389" s="579"/>
      <c r="AG1389" s="579"/>
      <c r="AH1389" s="579"/>
      <c r="AI1389" s="579"/>
      <c r="AJ1389" s="579"/>
      <c r="AK1389" s="579"/>
    </row>
    <row r="1390" spans="1:37" s="478" customFormat="1" ht="15">
      <c r="A1390" s="578"/>
      <c r="B1390" s="501"/>
      <c r="C1390" s="578" t="s">
        <v>23</v>
      </c>
      <c r="D1390" s="504" t="s">
        <v>2633</v>
      </c>
      <c r="E1390" s="502" t="s">
        <v>525</v>
      </c>
      <c r="F1390" s="503"/>
      <c r="I1390" s="355"/>
      <c r="J1390" s="355"/>
      <c r="K1390" s="479"/>
      <c r="L1390" s="480"/>
      <c r="M1390" s="361"/>
      <c r="O1390" s="579"/>
      <c r="P1390" s="579"/>
      <c r="Q1390" s="579"/>
      <c r="R1390" s="579"/>
      <c r="S1390" s="579"/>
      <c r="T1390" s="579"/>
      <c r="U1390" s="579"/>
      <c r="V1390" s="579"/>
      <c r="W1390" s="579"/>
      <c r="X1390" s="579"/>
      <c r="Y1390" s="579"/>
      <c r="Z1390" s="579"/>
      <c r="AA1390" s="579"/>
      <c r="AB1390" s="579"/>
      <c r="AC1390" s="579"/>
      <c r="AD1390" s="579"/>
      <c r="AE1390" s="579"/>
      <c r="AF1390" s="579"/>
      <c r="AG1390" s="579"/>
      <c r="AH1390" s="579"/>
      <c r="AI1390" s="579"/>
      <c r="AJ1390" s="579"/>
      <c r="AK1390" s="579"/>
    </row>
    <row r="1391" spans="1:37" s="478" customFormat="1" ht="15">
      <c r="A1391" s="578"/>
      <c r="B1391" s="501"/>
      <c r="C1391" s="578" t="s">
        <v>24</v>
      </c>
      <c r="D1391" s="504"/>
      <c r="E1391" s="502"/>
      <c r="F1391" s="503"/>
      <c r="I1391" s="355"/>
      <c r="J1391" s="355"/>
      <c r="K1391" s="479"/>
      <c r="L1391" s="480"/>
      <c r="M1391" s="361"/>
      <c r="O1391" s="579"/>
      <c r="P1391" s="579"/>
      <c r="Q1391" s="579"/>
      <c r="R1391" s="579"/>
      <c r="S1391" s="579"/>
      <c r="T1391" s="579"/>
      <c r="U1391" s="579"/>
      <c r="V1391" s="579"/>
      <c r="W1391" s="579"/>
      <c r="X1391" s="579"/>
      <c r="Y1391" s="579"/>
      <c r="Z1391" s="579"/>
      <c r="AA1391" s="579"/>
      <c r="AB1391" s="579"/>
      <c r="AC1391" s="579"/>
      <c r="AD1391" s="579"/>
      <c r="AE1391" s="579"/>
      <c r="AF1391" s="579"/>
      <c r="AG1391" s="579"/>
      <c r="AH1391" s="579"/>
      <c r="AI1391" s="579"/>
      <c r="AJ1391" s="579"/>
      <c r="AK1391" s="579"/>
    </row>
    <row r="1392" spans="1:37" s="478" customFormat="1" ht="15">
      <c r="A1392" s="578"/>
      <c r="B1392" s="501"/>
      <c r="C1392" s="578" t="s">
        <v>25</v>
      </c>
      <c r="D1392" s="504"/>
      <c r="E1392" s="502"/>
      <c r="F1392" s="503"/>
      <c r="I1392" s="355"/>
      <c r="J1392" s="355"/>
      <c r="K1392" s="479"/>
      <c r="L1392" s="480"/>
      <c r="M1392" s="361"/>
      <c r="O1392" s="579"/>
      <c r="P1392" s="579"/>
      <c r="Q1392" s="579"/>
      <c r="R1392" s="579"/>
      <c r="S1392" s="579"/>
      <c r="T1392" s="579"/>
      <c r="U1392" s="579"/>
      <c r="V1392" s="579"/>
      <c r="W1392" s="579"/>
      <c r="X1392" s="579"/>
      <c r="Y1392" s="579"/>
      <c r="Z1392" s="579"/>
      <c r="AA1392" s="579"/>
      <c r="AB1392" s="579"/>
      <c r="AC1392" s="579"/>
      <c r="AD1392" s="579"/>
      <c r="AE1392" s="579"/>
      <c r="AF1392" s="579"/>
      <c r="AG1392" s="579"/>
      <c r="AH1392" s="579"/>
      <c r="AI1392" s="579"/>
      <c r="AJ1392" s="579"/>
      <c r="AK1392" s="579"/>
    </row>
    <row r="1393" spans="1:37" s="478" customFormat="1" ht="15">
      <c r="A1393" s="580"/>
      <c r="B1393" s="581"/>
      <c r="C1393" s="580"/>
      <c r="D1393" s="506"/>
      <c r="E1393" s="507"/>
      <c r="F1393" s="508"/>
      <c r="I1393" s="355"/>
      <c r="J1393" s="355"/>
      <c r="K1393" s="479"/>
      <c r="L1393" s="480"/>
      <c r="M1393" s="361"/>
      <c r="O1393" s="579"/>
      <c r="P1393" s="579"/>
      <c r="Q1393" s="579"/>
      <c r="R1393" s="579"/>
      <c r="S1393" s="579"/>
      <c r="T1393" s="579"/>
      <c r="U1393" s="579"/>
      <c r="V1393" s="579"/>
      <c r="W1393" s="579"/>
      <c r="X1393" s="579"/>
      <c r="Y1393" s="579"/>
      <c r="Z1393" s="579"/>
      <c r="AA1393" s="579"/>
      <c r="AB1393" s="579"/>
      <c r="AC1393" s="579"/>
      <c r="AD1393" s="579"/>
      <c r="AE1393" s="579"/>
      <c r="AF1393" s="579"/>
      <c r="AG1393" s="579"/>
      <c r="AH1393" s="579"/>
      <c r="AI1393" s="579"/>
      <c r="AJ1393" s="579"/>
      <c r="AK1393" s="579"/>
    </row>
    <row r="1394" spans="1:37" s="478" customFormat="1" ht="15">
      <c r="A1394" s="582">
        <v>5.7</v>
      </c>
      <c r="B1394" s="513"/>
      <c r="C1394" s="582"/>
      <c r="D1394" s="513" t="s">
        <v>1171</v>
      </c>
      <c r="E1394" s="514"/>
      <c r="F1394" s="516"/>
      <c r="I1394" s="355"/>
      <c r="J1394" s="355"/>
      <c r="K1394" s="479"/>
      <c r="L1394" s="480"/>
      <c r="M1394" s="361"/>
      <c r="O1394" s="579"/>
      <c r="P1394" s="579"/>
      <c r="Q1394" s="579"/>
      <c r="R1394" s="579"/>
      <c r="S1394" s="579"/>
      <c r="T1394" s="579"/>
      <c r="U1394" s="579"/>
      <c r="V1394" s="579"/>
      <c r="W1394" s="579"/>
      <c r="X1394" s="579"/>
      <c r="Y1394" s="579"/>
      <c r="Z1394" s="579"/>
      <c r="AA1394" s="579"/>
      <c r="AB1394" s="579"/>
      <c r="AC1394" s="579"/>
      <c r="AD1394" s="579"/>
      <c r="AE1394" s="579"/>
      <c r="AF1394" s="579"/>
      <c r="AG1394" s="579"/>
      <c r="AH1394" s="579"/>
      <c r="AI1394" s="579"/>
      <c r="AJ1394" s="579"/>
      <c r="AK1394" s="579"/>
    </row>
    <row r="1395" spans="1:37" s="478" customFormat="1" ht="80.25" customHeight="1">
      <c r="A1395" s="578" t="s">
        <v>1172</v>
      </c>
      <c r="B1395" s="501" t="s">
        <v>1173</v>
      </c>
      <c r="C1395" s="578"/>
      <c r="D1395" s="501" t="s">
        <v>1174</v>
      </c>
      <c r="E1395" s="502"/>
      <c r="F1395" s="503"/>
      <c r="I1395" s="355"/>
      <c r="J1395" s="355"/>
      <c r="K1395" s="479"/>
      <c r="L1395" s="480"/>
      <c r="M1395" s="361"/>
      <c r="O1395" s="579"/>
      <c r="P1395" s="579"/>
      <c r="Q1395" s="579"/>
      <c r="R1395" s="579"/>
      <c r="S1395" s="579"/>
      <c r="T1395" s="579"/>
      <c r="U1395" s="579"/>
      <c r="V1395" s="579"/>
      <c r="W1395" s="579"/>
      <c r="X1395" s="579"/>
      <c r="Y1395" s="579"/>
      <c r="Z1395" s="579"/>
      <c r="AA1395" s="579"/>
      <c r="AB1395" s="579"/>
      <c r="AC1395" s="579"/>
      <c r="AD1395" s="579"/>
      <c r="AE1395" s="579"/>
      <c r="AF1395" s="579"/>
      <c r="AG1395" s="579"/>
      <c r="AH1395" s="579"/>
      <c r="AI1395" s="579"/>
      <c r="AJ1395" s="579"/>
      <c r="AK1395" s="579"/>
    </row>
    <row r="1396" spans="1:37" s="478" customFormat="1" ht="15">
      <c r="A1396" s="578"/>
      <c r="B1396" s="501"/>
      <c r="C1396" s="578" t="s">
        <v>20</v>
      </c>
      <c r="D1396" s="535" t="s">
        <v>1175</v>
      </c>
      <c r="E1396" s="502" t="s">
        <v>525</v>
      </c>
      <c r="F1396" s="503"/>
      <c r="I1396" s="355"/>
      <c r="J1396" s="355"/>
      <c r="K1396" s="479"/>
      <c r="L1396" s="480"/>
      <c r="M1396" s="361"/>
      <c r="O1396" s="579"/>
      <c r="P1396" s="579"/>
      <c r="Q1396" s="579"/>
      <c r="R1396" s="579"/>
      <c r="S1396" s="579"/>
      <c r="T1396" s="579"/>
      <c r="U1396" s="579"/>
      <c r="V1396" s="579"/>
      <c r="W1396" s="579"/>
      <c r="X1396" s="579"/>
      <c r="Y1396" s="579"/>
      <c r="Z1396" s="579"/>
      <c r="AA1396" s="579"/>
      <c r="AB1396" s="579"/>
      <c r="AC1396" s="579"/>
      <c r="AD1396" s="579"/>
      <c r="AE1396" s="579"/>
      <c r="AF1396" s="579"/>
      <c r="AG1396" s="579"/>
      <c r="AH1396" s="579"/>
      <c r="AI1396" s="579"/>
      <c r="AJ1396" s="579"/>
      <c r="AK1396" s="579"/>
    </row>
    <row r="1397" spans="1:37" s="478" customFormat="1" ht="15">
      <c r="A1397" s="578"/>
      <c r="B1397" s="501"/>
      <c r="C1397" s="578" t="s">
        <v>22</v>
      </c>
      <c r="D1397" s="504"/>
      <c r="E1397" s="502"/>
      <c r="F1397" s="503"/>
      <c r="I1397" s="355"/>
      <c r="J1397" s="355"/>
      <c r="K1397" s="479"/>
      <c r="L1397" s="480"/>
      <c r="M1397" s="361"/>
      <c r="O1397" s="579"/>
      <c r="P1397" s="579"/>
      <c r="Q1397" s="579"/>
      <c r="R1397" s="579"/>
      <c r="S1397" s="579"/>
      <c r="T1397" s="579"/>
      <c r="U1397" s="579"/>
      <c r="V1397" s="579"/>
      <c r="W1397" s="579"/>
      <c r="X1397" s="579"/>
      <c r="Y1397" s="579"/>
      <c r="Z1397" s="579"/>
      <c r="AA1397" s="579"/>
      <c r="AB1397" s="579"/>
      <c r="AC1397" s="579"/>
      <c r="AD1397" s="579"/>
      <c r="AE1397" s="579"/>
      <c r="AF1397" s="579"/>
      <c r="AG1397" s="579"/>
      <c r="AH1397" s="579"/>
      <c r="AI1397" s="579"/>
      <c r="AJ1397" s="579"/>
      <c r="AK1397" s="579"/>
    </row>
    <row r="1398" spans="1:37" s="478" customFormat="1" ht="50">
      <c r="A1398" s="578"/>
      <c r="B1398" s="501"/>
      <c r="C1398" s="578" t="s">
        <v>23</v>
      </c>
      <c r="D1398" s="504" t="s">
        <v>2634</v>
      </c>
      <c r="E1398" s="502" t="s">
        <v>525</v>
      </c>
      <c r="F1398" s="503"/>
      <c r="I1398" s="355"/>
      <c r="J1398" s="355"/>
      <c r="K1398" s="479"/>
      <c r="L1398" s="480"/>
      <c r="M1398" s="361"/>
      <c r="O1398" s="579"/>
      <c r="P1398" s="579"/>
      <c r="Q1398" s="579"/>
      <c r="R1398" s="579"/>
      <c r="S1398" s="579"/>
      <c r="T1398" s="579"/>
      <c r="U1398" s="579"/>
      <c r="V1398" s="579"/>
      <c r="W1398" s="579"/>
      <c r="X1398" s="579"/>
      <c r="Y1398" s="579"/>
      <c r="Z1398" s="579"/>
      <c r="AA1398" s="579"/>
      <c r="AB1398" s="579"/>
      <c r="AC1398" s="579"/>
      <c r="AD1398" s="579"/>
      <c r="AE1398" s="579"/>
      <c r="AF1398" s="579"/>
      <c r="AG1398" s="579"/>
      <c r="AH1398" s="579"/>
      <c r="AI1398" s="579"/>
      <c r="AJ1398" s="579"/>
      <c r="AK1398" s="579"/>
    </row>
    <row r="1399" spans="1:37" s="478" customFormat="1" ht="15">
      <c r="A1399" s="578"/>
      <c r="B1399" s="501"/>
      <c r="C1399" s="578" t="s">
        <v>24</v>
      </c>
      <c r="D1399" s="504"/>
      <c r="E1399" s="502"/>
      <c r="F1399" s="503"/>
      <c r="I1399" s="355"/>
      <c r="J1399" s="355"/>
      <c r="K1399" s="479"/>
      <c r="L1399" s="480"/>
      <c r="M1399" s="361"/>
      <c r="O1399" s="579"/>
      <c r="P1399" s="579"/>
      <c r="Q1399" s="579"/>
      <c r="R1399" s="579"/>
      <c r="S1399" s="579"/>
      <c r="T1399" s="579"/>
      <c r="U1399" s="579"/>
      <c r="V1399" s="579"/>
      <c r="W1399" s="579"/>
      <c r="X1399" s="579"/>
      <c r="Y1399" s="579"/>
      <c r="Z1399" s="579"/>
      <c r="AA1399" s="579"/>
      <c r="AB1399" s="579"/>
      <c r="AC1399" s="579"/>
      <c r="AD1399" s="579"/>
      <c r="AE1399" s="579"/>
      <c r="AF1399" s="579"/>
      <c r="AG1399" s="579"/>
      <c r="AH1399" s="579"/>
      <c r="AI1399" s="579"/>
      <c r="AJ1399" s="579"/>
      <c r="AK1399" s="579"/>
    </row>
    <row r="1400" spans="1:37" s="478" customFormat="1" ht="15">
      <c r="A1400" s="578"/>
      <c r="B1400" s="501"/>
      <c r="C1400" s="578" t="s">
        <v>25</v>
      </c>
      <c r="D1400" s="504"/>
      <c r="E1400" s="502"/>
      <c r="F1400" s="503"/>
      <c r="I1400" s="355"/>
      <c r="J1400" s="355"/>
      <c r="K1400" s="479"/>
      <c r="L1400" s="480"/>
      <c r="M1400" s="361"/>
      <c r="O1400" s="579"/>
      <c r="P1400" s="579"/>
      <c r="Q1400" s="579"/>
      <c r="R1400" s="579"/>
      <c r="S1400" s="579"/>
      <c r="T1400" s="579"/>
      <c r="U1400" s="579"/>
      <c r="V1400" s="579"/>
      <c r="W1400" s="579"/>
      <c r="X1400" s="579"/>
      <c r="Y1400" s="579"/>
      <c r="Z1400" s="579"/>
      <c r="AA1400" s="579"/>
      <c r="AB1400" s="579"/>
      <c r="AC1400" s="579"/>
      <c r="AD1400" s="579"/>
      <c r="AE1400" s="579"/>
      <c r="AF1400" s="579"/>
      <c r="AG1400" s="579"/>
      <c r="AH1400" s="579"/>
      <c r="AI1400" s="579"/>
      <c r="AJ1400" s="579"/>
      <c r="AK1400" s="579"/>
    </row>
    <row r="1401" spans="1:37" s="478" customFormat="1" ht="15">
      <c r="A1401" s="578"/>
      <c r="B1401" s="501"/>
      <c r="C1401" s="578" t="s">
        <v>19</v>
      </c>
      <c r="D1401" s="504"/>
      <c r="E1401" s="502"/>
      <c r="F1401" s="503"/>
      <c r="I1401" s="355"/>
      <c r="J1401" s="355"/>
      <c r="K1401" s="479"/>
      <c r="L1401" s="480"/>
      <c r="M1401" s="361"/>
      <c r="O1401" s="579"/>
      <c r="P1401" s="579"/>
      <c r="Q1401" s="579"/>
      <c r="R1401" s="579"/>
      <c r="S1401" s="579"/>
      <c r="T1401" s="579"/>
      <c r="U1401" s="579"/>
      <c r="V1401" s="579"/>
      <c r="W1401" s="579"/>
      <c r="X1401" s="579"/>
      <c r="Y1401" s="579"/>
      <c r="Z1401" s="579"/>
      <c r="AA1401" s="579"/>
      <c r="AB1401" s="579"/>
      <c r="AC1401" s="579"/>
      <c r="AD1401" s="579"/>
      <c r="AE1401" s="579"/>
      <c r="AF1401" s="579"/>
      <c r="AG1401" s="579"/>
      <c r="AH1401" s="579"/>
      <c r="AI1401" s="579"/>
      <c r="AJ1401" s="579"/>
      <c r="AK1401" s="579"/>
    </row>
    <row r="1402" spans="1:37" s="478" customFormat="1" ht="15">
      <c r="A1402" s="578"/>
      <c r="B1402" s="501"/>
      <c r="C1402" s="578" t="s">
        <v>24</v>
      </c>
      <c r="D1402" s="504"/>
      <c r="E1402" s="502"/>
      <c r="F1402" s="503"/>
      <c r="I1402" s="355"/>
      <c r="J1402" s="355"/>
      <c r="K1402" s="479"/>
      <c r="L1402" s="480"/>
      <c r="M1402" s="361"/>
      <c r="O1402" s="579"/>
      <c r="P1402" s="579"/>
      <c r="Q1402" s="579"/>
      <c r="R1402" s="579"/>
      <c r="S1402" s="579"/>
      <c r="T1402" s="579"/>
      <c r="U1402" s="579"/>
      <c r="V1402" s="579"/>
      <c r="W1402" s="579"/>
      <c r="X1402" s="579"/>
      <c r="Y1402" s="579"/>
      <c r="Z1402" s="579"/>
      <c r="AA1402" s="579"/>
      <c r="AB1402" s="579"/>
      <c r="AC1402" s="579"/>
      <c r="AD1402" s="579"/>
      <c r="AE1402" s="579"/>
      <c r="AF1402" s="579"/>
      <c r="AG1402" s="579"/>
      <c r="AH1402" s="579"/>
      <c r="AI1402" s="579"/>
      <c r="AJ1402" s="579"/>
      <c r="AK1402" s="579"/>
    </row>
    <row r="1403" spans="1:37" s="478" customFormat="1" ht="15">
      <c r="A1403" s="578"/>
      <c r="B1403" s="501"/>
      <c r="C1403" s="578" t="s">
        <v>25</v>
      </c>
      <c r="D1403" s="504"/>
      <c r="E1403" s="502"/>
      <c r="F1403" s="503"/>
      <c r="I1403" s="355"/>
      <c r="J1403" s="355"/>
      <c r="K1403" s="479"/>
      <c r="L1403" s="480"/>
      <c r="M1403" s="361"/>
      <c r="O1403" s="579"/>
      <c r="P1403" s="579"/>
      <c r="Q1403" s="579"/>
      <c r="R1403" s="579"/>
      <c r="S1403" s="579"/>
      <c r="T1403" s="579"/>
      <c r="U1403" s="579"/>
      <c r="V1403" s="579"/>
      <c r="W1403" s="579"/>
      <c r="X1403" s="579"/>
      <c r="Y1403" s="579"/>
      <c r="Z1403" s="579"/>
      <c r="AA1403" s="579"/>
      <c r="AB1403" s="579"/>
      <c r="AC1403" s="579"/>
      <c r="AD1403" s="579"/>
      <c r="AE1403" s="579"/>
      <c r="AF1403" s="579"/>
      <c r="AG1403" s="579"/>
      <c r="AH1403" s="579"/>
      <c r="AI1403" s="579"/>
      <c r="AJ1403" s="579"/>
      <c r="AK1403" s="579"/>
    </row>
  </sheetData>
  <mergeCells count="1">
    <mergeCell ref="B37:C37"/>
  </mergeCells>
  <conditionalFormatting sqref="D747">
    <cfRule type="expression" dxfId="6" priority="7" stopIfTrue="1">
      <formula>ISNUMBER(SEARCH("Closed",$I747))</formula>
    </cfRule>
    <cfRule type="expression" dxfId="5" priority="8" stopIfTrue="1">
      <formula>IF($C747="Minor", TRUE, FALSE)</formula>
    </cfRule>
    <cfRule type="expression" dxfId="4" priority="9" stopIfTrue="1">
      <formula>IF(OR($C747="Major",$C747="Pre-Condition"), TRUE, FALSE)</formula>
    </cfRule>
  </conditionalFormatting>
  <conditionalFormatting sqref="D81:F81">
    <cfRule type="expression" dxfId="3" priority="1" stopIfTrue="1">
      <formula>ISNUMBER(SEARCH("Closed",$I81))</formula>
    </cfRule>
    <cfRule type="expression" dxfId="2" priority="2" stopIfTrue="1">
      <formula>IF($C81="Minor", TRUE, FALSE)</formula>
    </cfRule>
    <cfRule type="expression" dxfId="1" priority="3" stopIfTrue="1">
      <formula>IF(OR($C81="Major",$C81="Pre-Condition"),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6EDC-9BA9-42A2-B84D-46F62A3330DB}">
  <dimension ref="A1:N8"/>
  <sheetViews>
    <sheetView workbookViewId="0">
      <selection activeCell="B27" sqref="B27"/>
    </sheetView>
  </sheetViews>
  <sheetFormatPr defaultRowHeight="14"/>
  <cols>
    <col min="1" max="1" width="5.81640625" customWidth="1"/>
    <col min="2" max="2" width="38.26953125" bestFit="1" customWidth="1"/>
    <col min="4" max="4" width="3.7265625" bestFit="1" customWidth="1"/>
    <col min="5" max="8" width="2.7265625" bestFit="1" customWidth="1"/>
    <col min="9" max="9" width="3.1796875" bestFit="1" customWidth="1"/>
  </cols>
  <sheetData>
    <row r="1" spans="1:14" ht="14.5">
      <c r="A1" s="196" t="s">
        <v>2557</v>
      </c>
      <c r="B1" s="196"/>
      <c r="C1" s="196"/>
      <c r="D1" s="196"/>
      <c r="E1" s="196"/>
      <c r="F1" s="196"/>
      <c r="G1" s="196"/>
      <c r="H1" s="196"/>
      <c r="I1" s="196"/>
      <c r="J1" s="196"/>
      <c r="K1" s="196"/>
      <c r="L1" s="196"/>
      <c r="M1" s="196"/>
      <c r="N1" s="196"/>
    </row>
    <row r="3" spans="1:14" ht="15">
      <c r="A3" s="568"/>
      <c r="B3" s="569"/>
      <c r="C3" s="570"/>
      <c r="D3" s="571" t="s">
        <v>20</v>
      </c>
      <c r="E3" s="572" t="s">
        <v>22</v>
      </c>
      <c r="F3" s="572" t="s">
        <v>23</v>
      </c>
      <c r="G3" s="572" t="s">
        <v>24</v>
      </c>
      <c r="H3" s="572" t="s">
        <v>25</v>
      </c>
      <c r="I3" s="573" t="s">
        <v>514</v>
      </c>
    </row>
    <row r="4" spans="1:14" ht="14.5">
      <c r="A4" s="567"/>
      <c r="B4" s="567" t="s">
        <v>515</v>
      </c>
      <c r="C4" s="574"/>
      <c r="D4" s="571" t="s">
        <v>516</v>
      </c>
      <c r="E4" s="572"/>
      <c r="F4" s="572"/>
      <c r="G4" s="572" t="s">
        <v>516</v>
      </c>
      <c r="H4" s="572"/>
      <c r="I4" s="573" t="s">
        <v>516</v>
      </c>
    </row>
    <row r="5" spans="1:14" ht="14.5">
      <c r="A5" s="567"/>
      <c r="B5" s="567" t="s">
        <v>517</v>
      </c>
      <c r="C5" s="574"/>
      <c r="D5" s="571" t="s">
        <v>516</v>
      </c>
      <c r="E5" s="572" t="s">
        <v>516</v>
      </c>
      <c r="F5" s="572"/>
      <c r="G5" s="572"/>
      <c r="H5" s="572"/>
      <c r="I5" s="573" t="s">
        <v>516</v>
      </c>
    </row>
    <row r="6" spans="1:14" ht="14.5">
      <c r="A6" s="567"/>
      <c r="B6" s="567" t="s">
        <v>518</v>
      </c>
      <c r="C6" s="574"/>
      <c r="D6" s="571" t="s">
        <v>516</v>
      </c>
      <c r="E6" s="572"/>
      <c r="F6" s="572" t="s">
        <v>516</v>
      </c>
      <c r="G6" s="572"/>
      <c r="H6" s="572" t="s">
        <v>516</v>
      </c>
      <c r="I6" s="573" t="s">
        <v>516</v>
      </c>
    </row>
    <row r="7" spans="1:14" ht="25">
      <c r="A7" s="567"/>
      <c r="B7" s="567" t="s">
        <v>519</v>
      </c>
      <c r="C7" s="575"/>
      <c r="D7" s="571" t="s">
        <v>516</v>
      </c>
      <c r="E7" s="572"/>
      <c r="F7" s="572"/>
      <c r="G7" s="572" t="s">
        <v>516</v>
      </c>
      <c r="H7" s="572"/>
      <c r="I7" s="573" t="s">
        <v>516</v>
      </c>
    </row>
    <row r="8" spans="1:14" ht="14.5">
      <c r="A8" s="567"/>
      <c r="B8" s="567" t="s">
        <v>520</v>
      </c>
      <c r="C8" s="574"/>
      <c r="D8" s="576" t="s">
        <v>516</v>
      </c>
      <c r="E8" s="572"/>
      <c r="F8" s="572" t="s">
        <v>516</v>
      </c>
      <c r="G8" s="572"/>
      <c r="H8" s="572" t="s">
        <v>516</v>
      </c>
      <c r="I8" s="573" t="s">
        <v>516</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7"/>
  <sheetViews>
    <sheetView view="pageBreakPreview" zoomScaleNormal="100" zoomScaleSheetLayoutView="100" workbookViewId="0">
      <selection activeCell="D19" sqref="D19"/>
    </sheetView>
  </sheetViews>
  <sheetFormatPr defaultColWidth="9.26953125" defaultRowHeight="14"/>
  <cols>
    <col min="1" max="1" width="8.26953125" style="29" customWidth="1"/>
    <col min="2" max="2" width="13.26953125" style="29" customWidth="1"/>
    <col min="3" max="3" width="5.453125" style="29" customWidth="1"/>
    <col min="4" max="4" width="11" style="29" customWidth="1"/>
    <col min="5" max="5" width="11.7265625" style="29" customWidth="1"/>
    <col min="6" max="6" width="9.453125" style="29" customWidth="1"/>
    <col min="7" max="7" width="10.26953125" style="29" customWidth="1"/>
    <col min="8" max="8" width="58" style="29" customWidth="1"/>
    <col min="9" max="9" width="35.26953125" style="29" customWidth="1"/>
    <col min="10" max="10" width="3.54296875" style="71" customWidth="1"/>
    <col min="11" max="16384" width="9.26953125" style="45"/>
  </cols>
  <sheetData>
    <row r="1" spans="1:9" ht="15" customHeight="1">
      <c r="A1" s="230" t="s">
        <v>1176</v>
      </c>
      <c r="B1" s="231"/>
      <c r="C1" s="228"/>
      <c r="D1" s="228"/>
      <c r="E1" s="228"/>
      <c r="F1" s="228"/>
      <c r="G1" s="228"/>
      <c r="H1" s="228"/>
      <c r="I1" s="229"/>
    </row>
    <row r="2" spans="1:9" ht="76.5" customHeight="1">
      <c r="A2" s="69" t="s">
        <v>1177</v>
      </c>
      <c r="B2" s="232" t="s">
        <v>1178</v>
      </c>
      <c r="C2" s="233" t="s">
        <v>1179</v>
      </c>
      <c r="D2" s="70" t="s">
        <v>1180</v>
      </c>
      <c r="E2" s="70" t="s">
        <v>1181</v>
      </c>
      <c r="F2" s="70" t="s">
        <v>277</v>
      </c>
      <c r="G2" s="70" t="s">
        <v>1182</v>
      </c>
      <c r="H2" s="70" t="s">
        <v>1183</v>
      </c>
      <c r="I2" s="70" t="s">
        <v>1184</v>
      </c>
    </row>
    <row r="3" spans="1:9" ht="88">
      <c r="A3" s="420" t="s">
        <v>514</v>
      </c>
      <c r="B3" s="421" t="s">
        <v>1185</v>
      </c>
      <c r="C3" s="422">
        <v>1</v>
      </c>
      <c r="D3" s="421" t="s">
        <v>1186</v>
      </c>
      <c r="E3" s="421" t="s">
        <v>1187</v>
      </c>
      <c r="F3" s="422" t="s">
        <v>1187</v>
      </c>
      <c r="G3" s="422" t="s">
        <v>1188</v>
      </c>
      <c r="H3" s="235" t="s">
        <v>1189</v>
      </c>
      <c r="I3" s="235" t="s">
        <v>1190</v>
      </c>
    </row>
    <row r="4" spans="1:9" ht="100.5">
      <c r="A4" s="423" t="s">
        <v>514</v>
      </c>
      <c r="B4" s="424" t="s">
        <v>1191</v>
      </c>
      <c r="C4" s="425">
        <v>2</v>
      </c>
      <c r="D4" s="425" t="s">
        <v>1192</v>
      </c>
      <c r="E4" s="425" t="s">
        <v>1187</v>
      </c>
      <c r="F4" s="425" t="s">
        <v>1187</v>
      </c>
      <c r="G4" s="425" t="s">
        <v>1193</v>
      </c>
      <c r="H4" s="235" t="s">
        <v>1194</v>
      </c>
      <c r="I4" s="235" t="s">
        <v>1195</v>
      </c>
    </row>
    <row r="5" spans="1:9" ht="25.5">
      <c r="A5" s="423" t="s">
        <v>22</v>
      </c>
      <c r="B5" s="424" t="s">
        <v>2501</v>
      </c>
      <c r="C5" s="425">
        <v>1</v>
      </c>
      <c r="D5" s="235" t="s">
        <v>2502</v>
      </c>
      <c r="E5" s="234"/>
      <c r="F5" s="234"/>
      <c r="G5" s="234" t="s">
        <v>2503</v>
      </c>
      <c r="H5" s="235" t="s">
        <v>2504</v>
      </c>
      <c r="I5" s="235" t="s">
        <v>2505</v>
      </c>
    </row>
    <row r="6" spans="1:9" ht="63">
      <c r="A6" s="234" t="s">
        <v>22</v>
      </c>
      <c r="B6" s="424" t="s">
        <v>1191</v>
      </c>
      <c r="C6" s="234">
        <v>2</v>
      </c>
      <c r="D6" s="238" t="s">
        <v>2506</v>
      </c>
      <c r="E6" s="236"/>
      <c r="F6" s="236"/>
      <c r="G6" s="236" t="s">
        <v>1193</v>
      </c>
      <c r="H6" s="237" t="s">
        <v>2507</v>
      </c>
      <c r="I6" s="235" t="s">
        <v>2508</v>
      </c>
    </row>
    <row r="7" spans="1:9">
      <c r="A7" s="236"/>
      <c r="B7" s="236"/>
      <c r="C7" s="236"/>
      <c r="D7" s="236"/>
      <c r="E7" s="236"/>
      <c r="F7" s="236"/>
      <c r="G7" s="236"/>
      <c r="H7" s="237"/>
      <c r="I7" s="237"/>
    </row>
    <row r="8" spans="1:9">
      <c r="A8" s="236"/>
      <c r="B8" s="236"/>
      <c r="C8" s="236"/>
      <c r="D8" s="236"/>
      <c r="E8" s="236"/>
      <c r="F8" s="236"/>
      <c r="G8" s="236"/>
      <c r="H8" s="237"/>
      <c r="I8" s="237"/>
    </row>
    <row r="9" spans="1:9">
      <c r="A9" s="236"/>
      <c r="B9" s="236"/>
      <c r="C9" s="236"/>
      <c r="D9" s="236"/>
      <c r="E9" s="236"/>
      <c r="F9" s="236"/>
      <c r="G9" s="236"/>
      <c r="H9" s="237"/>
      <c r="I9" s="237"/>
    </row>
    <row r="10" spans="1:9">
      <c r="A10" s="236"/>
      <c r="B10" s="236"/>
      <c r="C10" s="236"/>
      <c r="D10" s="236"/>
      <c r="E10" s="236"/>
      <c r="F10" s="236"/>
      <c r="G10" s="236"/>
      <c r="H10" s="237"/>
      <c r="I10" s="237"/>
    </row>
    <row r="11" spans="1:9">
      <c r="A11" s="236"/>
      <c r="B11" s="236"/>
      <c r="C11" s="236"/>
      <c r="D11" s="236"/>
      <c r="E11" s="236"/>
      <c r="F11" s="236"/>
      <c r="G11" s="236"/>
      <c r="H11" s="237"/>
      <c r="I11" s="237"/>
    </row>
    <row r="12" spans="1:9">
      <c r="A12" s="236"/>
      <c r="B12" s="236"/>
      <c r="C12" s="236"/>
      <c r="D12" s="236"/>
      <c r="E12" s="236"/>
      <c r="F12" s="236"/>
      <c r="G12" s="236"/>
      <c r="H12" s="237"/>
      <c r="I12" s="237"/>
    </row>
    <row r="13" spans="1:9">
      <c r="A13" s="236"/>
      <c r="B13" s="236"/>
      <c r="C13" s="236"/>
      <c r="D13" s="236"/>
      <c r="E13" s="236"/>
      <c r="F13" s="236"/>
      <c r="G13" s="236"/>
      <c r="H13" s="237"/>
      <c r="I13" s="237"/>
    </row>
    <row r="14" spans="1:9">
      <c r="A14" s="236"/>
      <c r="B14" s="236"/>
      <c r="C14" s="236"/>
      <c r="D14" s="236"/>
      <c r="E14" s="236"/>
      <c r="F14" s="236"/>
      <c r="G14" s="236"/>
      <c r="H14" s="237"/>
      <c r="I14" s="237"/>
    </row>
    <row r="15" spans="1:9">
      <c r="A15" s="236"/>
      <c r="B15" s="236"/>
      <c r="C15" s="236"/>
      <c r="D15" s="236"/>
      <c r="E15" s="236"/>
      <c r="F15" s="236"/>
      <c r="G15" s="236"/>
      <c r="H15" s="237"/>
      <c r="I15" s="237"/>
    </row>
    <row r="16" spans="1:9">
      <c r="A16" s="236"/>
      <c r="B16" s="236"/>
      <c r="C16" s="236"/>
      <c r="D16" s="236"/>
      <c r="E16" s="236"/>
      <c r="F16" s="236"/>
      <c r="G16" s="236"/>
      <c r="H16" s="237"/>
      <c r="I16" s="237"/>
    </row>
    <row r="17" spans="1:9">
      <c r="A17" s="236"/>
      <c r="B17" s="236"/>
      <c r="C17" s="236"/>
      <c r="D17" s="236"/>
      <c r="E17" s="236"/>
      <c r="F17" s="236"/>
      <c r="G17" s="236"/>
      <c r="H17" s="237"/>
      <c r="I17" s="237"/>
    </row>
    <row r="18" spans="1:9">
      <c r="A18" s="236"/>
      <c r="B18" s="236"/>
      <c r="C18" s="236"/>
      <c r="D18" s="236"/>
      <c r="E18" s="236"/>
      <c r="F18" s="236"/>
      <c r="G18" s="236"/>
      <c r="H18" s="237"/>
      <c r="I18" s="237"/>
    </row>
    <row r="19" spans="1:9">
      <c r="A19" s="236"/>
      <c r="B19" s="236"/>
      <c r="C19" s="236"/>
      <c r="D19" s="236"/>
      <c r="E19" s="236"/>
      <c r="F19" s="236"/>
      <c r="G19" s="236"/>
      <c r="H19" s="237"/>
      <c r="I19" s="237"/>
    </row>
    <row r="20" spans="1:9">
      <c r="A20" s="236"/>
      <c r="B20" s="236"/>
      <c r="C20" s="236"/>
      <c r="D20" s="236"/>
      <c r="E20" s="236"/>
      <c r="F20" s="236"/>
      <c r="G20" s="236"/>
      <c r="H20" s="237"/>
      <c r="I20" s="237"/>
    </row>
    <row r="21" spans="1:9">
      <c r="A21" s="236"/>
      <c r="B21" s="236"/>
      <c r="C21" s="236"/>
      <c r="D21" s="236"/>
      <c r="E21" s="236"/>
      <c r="F21" s="236"/>
      <c r="G21" s="236"/>
      <c r="H21" s="237"/>
      <c r="I21" s="237"/>
    </row>
    <row r="22" spans="1:9">
      <c r="A22" s="236"/>
      <c r="B22" s="236"/>
      <c r="C22" s="236"/>
      <c r="D22" s="236"/>
      <c r="E22" s="236"/>
      <c r="F22" s="236"/>
      <c r="G22" s="236"/>
      <c r="H22" s="237"/>
      <c r="I22" s="237"/>
    </row>
    <row r="23" spans="1:9">
      <c r="A23" s="236"/>
      <c r="B23" s="236"/>
      <c r="C23" s="236"/>
      <c r="D23" s="236"/>
      <c r="E23" s="236"/>
      <c r="F23" s="236"/>
      <c r="G23" s="236"/>
      <c r="H23" s="237"/>
      <c r="I23" s="237"/>
    </row>
    <row r="24" spans="1:9">
      <c r="A24" s="236"/>
      <c r="B24" s="236"/>
      <c r="C24" s="236"/>
      <c r="D24" s="236"/>
      <c r="E24" s="236"/>
      <c r="F24" s="236"/>
      <c r="G24" s="236"/>
      <c r="H24" s="237"/>
      <c r="I24" s="237"/>
    </row>
    <row r="25" spans="1:9">
      <c r="A25" s="236"/>
      <c r="B25" s="236"/>
      <c r="C25" s="236"/>
      <c r="D25" s="236"/>
      <c r="E25" s="236"/>
      <c r="F25" s="236"/>
      <c r="G25" s="236"/>
      <c r="H25" s="237"/>
      <c r="I25" s="237"/>
    </row>
    <row r="26" spans="1:9">
      <c r="A26" s="236"/>
      <c r="B26" s="236"/>
      <c r="C26" s="236"/>
      <c r="D26" s="236"/>
      <c r="E26" s="236"/>
      <c r="F26" s="236"/>
      <c r="G26" s="236"/>
      <c r="H26" s="237"/>
      <c r="I26" s="237"/>
    </row>
    <row r="27" spans="1:9">
      <c r="A27" s="236"/>
      <c r="B27" s="236"/>
      <c r="C27" s="236"/>
      <c r="D27" s="236"/>
      <c r="E27" s="236"/>
      <c r="F27" s="236"/>
      <c r="G27" s="236"/>
      <c r="H27" s="237"/>
      <c r="I27" s="237"/>
    </row>
    <row r="28" spans="1:9">
      <c r="A28" s="236"/>
      <c r="B28" s="236"/>
      <c r="C28" s="236"/>
      <c r="D28" s="236"/>
      <c r="E28" s="236"/>
      <c r="F28" s="236"/>
      <c r="G28" s="236"/>
      <c r="H28" s="237"/>
      <c r="I28" s="237"/>
    </row>
    <row r="29" spans="1:9">
      <c r="A29" s="236"/>
      <c r="B29" s="236"/>
      <c r="C29" s="236"/>
      <c r="D29" s="236"/>
      <c r="E29" s="236"/>
      <c r="F29" s="236"/>
      <c r="G29" s="236"/>
      <c r="H29" s="237"/>
      <c r="I29" s="237"/>
    </row>
    <row r="30" spans="1:9">
      <c r="A30" s="236"/>
      <c r="B30" s="236"/>
      <c r="C30" s="236"/>
      <c r="D30" s="236"/>
      <c r="E30" s="236"/>
      <c r="F30" s="236"/>
      <c r="G30" s="236"/>
      <c r="H30" s="237"/>
      <c r="I30" s="237"/>
    </row>
    <row r="31" spans="1:9">
      <c r="A31" s="236"/>
      <c r="B31" s="236"/>
      <c r="C31" s="236"/>
      <c r="D31" s="236"/>
      <c r="E31" s="236"/>
      <c r="F31" s="236"/>
      <c r="G31" s="236"/>
      <c r="H31" s="237"/>
      <c r="I31" s="236"/>
    </row>
    <row r="32" spans="1:9">
      <c r="A32" s="236"/>
      <c r="B32" s="236"/>
      <c r="C32" s="236"/>
      <c r="D32" s="236"/>
      <c r="E32" s="236"/>
      <c r="F32" s="236"/>
      <c r="G32" s="236"/>
      <c r="H32" s="237"/>
      <c r="I32" s="236"/>
    </row>
    <row r="33" spans="1:9">
      <c r="A33" s="236"/>
      <c r="B33" s="236"/>
      <c r="C33" s="236"/>
      <c r="D33" s="236"/>
      <c r="E33" s="236"/>
      <c r="F33" s="236"/>
      <c r="G33" s="236"/>
      <c r="H33" s="237"/>
      <c r="I33" s="236"/>
    </row>
    <row r="34" spans="1:9">
      <c r="H34" s="238"/>
    </row>
    <row r="35" spans="1:9">
      <c r="H35" s="238"/>
    </row>
    <row r="36" spans="1:9">
      <c r="H36" s="238"/>
    </row>
    <row r="37" spans="1:9">
      <c r="H37" s="238"/>
    </row>
  </sheetData>
  <pageMargins left="0.7" right="0.7" top="0.75" bottom="0.75" header="0.3" footer="0.3"/>
  <pageSetup paperSize="9" scale="95" orientation="portrait" horizontalDpi="300" verticalDpi="300" r:id="rId1"/>
  <colBreaks count="2" manualBreakCount="2">
    <brk id="7" max="32" man="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zoomScaleNormal="100" zoomScaleSheetLayoutView="100" workbookViewId="0"/>
  </sheetViews>
  <sheetFormatPr defaultColWidth="9.26953125" defaultRowHeight="14"/>
  <cols>
    <col min="1" max="1" width="24.453125" style="45" customWidth="1"/>
    <col min="2" max="2" width="27.453125" style="45" customWidth="1"/>
    <col min="3" max="3" width="20.26953125" style="45" customWidth="1"/>
    <col min="4" max="16384" width="9.26953125" style="45"/>
  </cols>
  <sheetData>
    <row r="1" spans="1:4" ht="21" customHeight="1">
      <c r="A1" s="68" t="s">
        <v>1196</v>
      </c>
      <c r="B1" s="49" t="s">
        <v>1197</v>
      </c>
    </row>
    <row r="2" spans="1:4" ht="28.5" customHeight="1">
      <c r="A2" s="636" t="s">
        <v>1198</v>
      </c>
      <c r="B2" s="636"/>
      <c r="C2" s="636"/>
      <c r="D2" s="152"/>
    </row>
    <row r="3" spans="1:4" ht="12.75" customHeight="1">
      <c r="A3" s="397"/>
      <c r="B3" s="397"/>
      <c r="C3" s="397"/>
      <c r="D3" s="152"/>
    </row>
    <row r="4" spans="1:4">
      <c r="A4" s="68" t="s">
        <v>1199</v>
      </c>
      <c r="B4" s="68" t="s">
        <v>1200</v>
      </c>
      <c r="C4" s="68" t="s">
        <v>1201</v>
      </c>
    </row>
    <row r="6" spans="1:4">
      <c r="A6" s="68" t="s">
        <v>1202</v>
      </c>
      <c r="B6"/>
      <c r="C6"/>
    </row>
    <row r="7" spans="1:4">
      <c r="A7" s="45" t="s">
        <v>1203</v>
      </c>
      <c r="B7" s="76" t="s">
        <v>1204</v>
      </c>
      <c r="C7" s="45" t="s">
        <v>476</v>
      </c>
    </row>
    <row r="8" spans="1:4">
      <c r="A8" s="45" t="s">
        <v>1205</v>
      </c>
      <c r="B8" s="76" t="s">
        <v>1206</v>
      </c>
      <c r="C8" s="45" t="s">
        <v>476</v>
      </c>
    </row>
    <row r="9" spans="1:4">
      <c r="A9" s="45" t="s">
        <v>1207</v>
      </c>
      <c r="B9" s="76" t="s">
        <v>1208</v>
      </c>
      <c r="C9" s="45" t="s">
        <v>476</v>
      </c>
    </row>
    <row r="10" spans="1:4">
      <c r="A10" s="45" t="s">
        <v>1209</v>
      </c>
      <c r="B10" s="76" t="s">
        <v>1210</v>
      </c>
      <c r="C10" s="45" t="s">
        <v>476</v>
      </c>
    </row>
    <row r="11" spans="1:4">
      <c r="A11" s="45" t="s">
        <v>1211</v>
      </c>
      <c r="B11" s="76" t="s">
        <v>1212</v>
      </c>
      <c r="C11" s="45" t="s">
        <v>476</v>
      </c>
    </row>
    <row r="12" spans="1:4">
      <c r="A12" s="45" t="s">
        <v>1213</v>
      </c>
      <c r="B12" s="76" t="s">
        <v>1214</v>
      </c>
      <c r="C12" s="45" t="s">
        <v>476</v>
      </c>
    </row>
    <row r="13" spans="1:4">
      <c r="A13" s="45" t="s">
        <v>1215</v>
      </c>
      <c r="B13" s="76" t="s">
        <v>1216</v>
      </c>
      <c r="C13" s="45" t="s">
        <v>476</v>
      </c>
    </row>
    <row r="14" spans="1:4">
      <c r="A14" s="45" t="s">
        <v>1217</v>
      </c>
      <c r="B14" s="76" t="s">
        <v>1218</v>
      </c>
      <c r="C14" s="45" t="s">
        <v>476</v>
      </c>
    </row>
    <row r="15" spans="1:4">
      <c r="A15" s="45" t="s">
        <v>1219</v>
      </c>
      <c r="B15" s="76" t="s">
        <v>1220</v>
      </c>
      <c r="C15" s="45" t="s">
        <v>476</v>
      </c>
    </row>
    <row r="16" spans="1:4">
      <c r="A16" s="45" t="s">
        <v>1221</v>
      </c>
      <c r="B16" s="76" t="s">
        <v>1222</v>
      </c>
      <c r="C16" s="45" t="s">
        <v>476</v>
      </c>
    </row>
    <row r="17" spans="1:3">
      <c r="A17" s="45" t="s">
        <v>1223</v>
      </c>
      <c r="B17" s="76" t="s">
        <v>1224</v>
      </c>
      <c r="C17" s="45" t="s">
        <v>476</v>
      </c>
    </row>
    <row r="18" spans="1:3">
      <c r="A18" s="45" t="s">
        <v>1225</v>
      </c>
      <c r="B18" s="76" t="s">
        <v>1226</v>
      </c>
      <c r="C18" s="45" t="s">
        <v>476</v>
      </c>
    </row>
    <row r="19" spans="1:3">
      <c r="A19" s="45" t="s">
        <v>1227</v>
      </c>
      <c r="B19" s="76" t="s">
        <v>1228</v>
      </c>
      <c r="C19" s="45" t="s">
        <v>476</v>
      </c>
    </row>
    <row r="20" spans="1:3">
      <c r="A20" s="45" t="s">
        <v>1229</v>
      </c>
      <c r="B20" s="76" t="s">
        <v>1230</v>
      </c>
      <c r="C20" s="45" t="s">
        <v>476</v>
      </c>
    </row>
    <row r="21" spans="1:3">
      <c r="A21" s="45" t="s">
        <v>1231</v>
      </c>
      <c r="B21" s="76"/>
      <c r="C21"/>
    </row>
    <row r="22" spans="1:3">
      <c r="A22"/>
      <c r="B22" s="76"/>
      <c r="C22"/>
    </row>
    <row r="23" spans="1:3">
      <c r="A23" s="68" t="s">
        <v>1232</v>
      </c>
      <c r="B23" s="76"/>
      <c r="C23"/>
    </row>
    <row r="24" spans="1:3">
      <c r="A24" s="45" t="s">
        <v>1233</v>
      </c>
      <c r="B24" s="76" t="s">
        <v>1234</v>
      </c>
      <c r="C24" s="45" t="s">
        <v>476</v>
      </c>
    </row>
    <row r="25" spans="1:3">
      <c r="A25" s="45" t="s">
        <v>1235</v>
      </c>
      <c r="B25" s="76" t="s">
        <v>1236</v>
      </c>
      <c r="C25" s="45" t="s">
        <v>476</v>
      </c>
    </row>
    <row r="26" spans="1:3">
      <c r="A26" s="45" t="s">
        <v>1237</v>
      </c>
      <c r="B26" s="76" t="s">
        <v>1238</v>
      </c>
      <c r="C26" s="45" t="s">
        <v>476</v>
      </c>
    </row>
    <row r="27" spans="1:3">
      <c r="A27" s="45" t="s">
        <v>1239</v>
      </c>
      <c r="B27" s="76" t="s">
        <v>1240</v>
      </c>
      <c r="C27" s="45" t="s">
        <v>476</v>
      </c>
    </row>
    <row r="28" spans="1:3">
      <c r="A28" s="45" t="s">
        <v>1241</v>
      </c>
      <c r="B28" s="76" t="s">
        <v>1242</v>
      </c>
      <c r="C28" s="45" t="s">
        <v>476</v>
      </c>
    </row>
    <row r="29" spans="1:3">
      <c r="A29" s="45" t="s">
        <v>1243</v>
      </c>
      <c r="B29" s="76" t="s">
        <v>1244</v>
      </c>
      <c r="C29" s="45" t="s">
        <v>476</v>
      </c>
    </row>
    <row r="30" spans="1:3">
      <c r="A30" s="45" t="s">
        <v>1245</v>
      </c>
      <c r="B30" s="76" t="s">
        <v>1246</v>
      </c>
      <c r="C30" s="45" t="s">
        <v>476</v>
      </c>
    </row>
    <row r="31" spans="1:3">
      <c r="A31" s="45" t="s">
        <v>1247</v>
      </c>
      <c r="B31" s="76" t="s">
        <v>1248</v>
      </c>
      <c r="C31" s="45" t="s">
        <v>476</v>
      </c>
    </row>
    <row r="32" spans="1:3">
      <c r="A32" s="45" t="s">
        <v>1249</v>
      </c>
      <c r="B32" s="76" t="s">
        <v>1250</v>
      </c>
      <c r="C32" s="45" t="s">
        <v>476</v>
      </c>
    </row>
    <row r="33" spans="1:3">
      <c r="A33" s="45" t="s">
        <v>1251</v>
      </c>
      <c r="B33" s="76" t="s">
        <v>1252</v>
      </c>
      <c r="C33" s="45" t="s">
        <v>476</v>
      </c>
    </row>
    <row r="34" spans="1:3">
      <c r="A34" s="45" t="s">
        <v>1253</v>
      </c>
      <c r="B34" s="76" t="s">
        <v>1254</v>
      </c>
      <c r="C34" s="45" t="s">
        <v>476</v>
      </c>
    </row>
    <row r="35" spans="1:3">
      <c r="A35" s="45" t="s">
        <v>1255</v>
      </c>
      <c r="B35" s="76" t="s">
        <v>1256</v>
      </c>
      <c r="C35" s="45" t="s">
        <v>476</v>
      </c>
    </row>
    <row r="36" spans="1:3">
      <c r="A36" s="45" t="s">
        <v>1257</v>
      </c>
      <c r="B36" s="76" t="s">
        <v>1258</v>
      </c>
      <c r="C36" s="45" t="s">
        <v>476</v>
      </c>
    </row>
    <row r="37" spans="1:3">
      <c r="A37" s="45" t="s">
        <v>1259</v>
      </c>
      <c r="B37" s="76" t="s">
        <v>1260</v>
      </c>
      <c r="C37" s="45" t="s">
        <v>476</v>
      </c>
    </row>
    <row r="38" spans="1:3">
      <c r="A38" s="45" t="s">
        <v>1261</v>
      </c>
      <c r="B38" s="76" t="s">
        <v>1262</v>
      </c>
      <c r="C38" s="45" t="s">
        <v>476</v>
      </c>
    </row>
    <row r="39" spans="1:3">
      <c r="A39" s="45" t="s">
        <v>1263</v>
      </c>
      <c r="B39" s="76" t="s">
        <v>1264</v>
      </c>
      <c r="C39" s="45" t="s">
        <v>476</v>
      </c>
    </row>
    <row r="40" spans="1:3">
      <c r="A40" s="45" t="s">
        <v>1231</v>
      </c>
      <c r="B40" s="76"/>
      <c r="C40"/>
    </row>
  </sheetData>
  <mergeCells count="1">
    <mergeCell ref="A2:C2"/>
  </mergeCells>
  <phoneticPr fontId="8"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39"/>
  <sheetViews>
    <sheetView zoomScaleNormal="100" workbookViewId="0">
      <selection activeCell="B43" sqref="B43"/>
    </sheetView>
  </sheetViews>
  <sheetFormatPr defaultRowHeight="14"/>
  <cols>
    <col min="2" max="2" width="78.26953125" customWidth="1"/>
  </cols>
  <sheetData>
    <row r="1" spans="1:4" s="157" customFormat="1">
      <c r="A1" s="153" t="s">
        <v>1265</v>
      </c>
      <c r="B1" s="154"/>
      <c r="C1" s="155"/>
      <c r="D1" s="156"/>
    </row>
    <row r="2" spans="1:4" s="157" customFormat="1" ht="49.5" customHeight="1">
      <c r="A2" s="637" t="s">
        <v>1266</v>
      </c>
      <c r="B2" s="637"/>
      <c r="C2" s="637"/>
      <c r="D2" s="637"/>
    </row>
    <row r="3" spans="1:4" s="157" customFormat="1" ht="28">
      <c r="A3" s="158" t="s">
        <v>1267</v>
      </c>
      <c r="B3" s="159" t="s">
        <v>1268</v>
      </c>
      <c r="C3" s="160" t="s">
        <v>1269</v>
      </c>
      <c r="D3" s="159" t="s">
        <v>1270</v>
      </c>
    </row>
    <row r="4" spans="1:4" s="157" customFormat="1">
      <c r="A4" s="161">
        <v>1.1000000000000001</v>
      </c>
      <c r="B4" s="162" t="s">
        <v>1271</v>
      </c>
      <c r="C4" s="169"/>
      <c r="D4" s="170"/>
    </row>
    <row r="5" spans="1:4" s="157" customFormat="1" ht="58">
      <c r="A5" s="163" t="s">
        <v>20</v>
      </c>
      <c r="B5" s="426" t="s">
        <v>1272</v>
      </c>
      <c r="C5" s="427" t="s">
        <v>525</v>
      </c>
      <c r="D5" s="164"/>
    </row>
    <row r="6" spans="1:4" s="157" customFormat="1" ht="42">
      <c r="A6" s="165" t="s">
        <v>22</v>
      </c>
      <c r="B6" s="166" t="s">
        <v>2552</v>
      </c>
      <c r="C6" s="167" t="s">
        <v>525</v>
      </c>
      <c r="D6" s="168"/>
    </row>
    <row r="7" spans="1:4" s="157" customFormat="1">
      <c r="A7" s="165" t="s">
        <v>23</v>
      </c>
      <c r="B7" s="166" t="s">
        <v>2465</v>
      </c>
      <c r="C7" s="167" t="s">
        <v>525</v>
      </c>
      <c r="D7" s="168"/>
    </row>
    <row r="8" spans="1:4" s="157" customFormat="1">
      <c r="A8" s="165" t="s">
        <v>24</v>
      </c>
      <c r="B8" s="166"/>
      <c r="C8" s="167"/>
      <c r="D8" s="168"/>
    </row>
    <row r="9" spans="1:4" s="157" customFormat="1">
      <c r="A9" s="165" t="s">
        <v>25</v>
      </c>
      <c r="D9" s="168"/>
    </row>
    <row r="10" spans="1:4" ht="28">
      <c r="A10" s="161">
        <v>1.2</v>
      </c>
      <c r="B10" s="162" t="s">
        <v>1273</v>
      </c>
      <c r="C10" s="169"/>
      <c r="D10" s="170"/>
    </row>
    <row r="11" spans="1:4" ht="29">
      <c r="A11" s="163" t="s">
        <v>20</v>
      </c>
      <c r="B11" s="428" t="s">
        <v>1274</v>
      </c>
      <c r="C11" s="427" t="s">
        <v>525</v>
      </c>
      <c r="D11" s="164"/>
    </row>
    <row r="12" spans="1:4">
      <c r="A12" s="165" t="s">
        <v>22</v>
      </c>
      <c r="B12" s="166" t="s">
        <v>2551</v>
      </c>
      <c r="C12" s="167" t="s">
        <v>525</v>
      </c>
      <c r="D12" s="168"/>
    </row>
    <row r="13" spans="1:4">
      <c r="A13" s="165" t="s">
        <v>23</v>
      </c>
      <c r="B13" s="166" t="s">
        <v>2465</v>
      </c>
      <c r="C13" s="167" t="s">
        <v>525</v>
      </c>
      <c r="D13" s="168"/>
    </row>
    <row r="14" spans="1:4">
      <c r="A14" s="165" t="s">
        <v>24</v>
      </c>
      <c r="B14" s="166"/>
      <c r="C14" s="167"/>
      <c r="D14" s="168"/>
    </row>
    <row r="15" spans="1:4">
      <c r="A15" s="165" t="s">
        <v>25</v>
      </c>
      <c r="D15" s="168"/>
    </row>
    <row r="16" spans="1:4" ht="30.75" customHeight="1">
      <c r="A16" s="161">
        <v>1.3</v>
      </c>
      <c r="B16" s="162" t="s">
        <v>1275</v>
      </c>
      <c r="C16" s="169"/>
      <c r="D16" s="170"/>
    </row>
    <row r="17" spans="1:4" ht="29">
      <c r="A17" s="163" t="s">
        <v>20</v>
      </c>
      <c r="B17" s="428" t="s">
        <v>1276</v>
      </c>
      <c r="C17" s="427" t="s">
        <v>525</v>
      </c>
      <c r="D17" s="164"/>
    </row>
    <row r="18" spans="1:4">
      <c r="A18" s="165" t="s">
        <v>22</v>
      </c>
      <c r="B18" s="166" t="s">
        <v>2551</v>
      </c>
      <c r="C18" s="167" t="s">
        <v>525</v>
      </c>
      <c r="D18" s="168"/>
    </row>
    <row r="19" spans="1:4">
      <c r="A19" s="165" t="s">
        <v>23</v>
      </c>
      <c r="B19" s="166" t="s">
        <v>2465</v>
      </c>
      <c r="C19" s="167" t="s">
        <v>525</v>
      </c>
      <c r="D19" s="168"/>
    </row>
    <row r="20" spans="1:4">
      <c r="A20" s="165" t="s">
        <v>24</v>
      </c>
      <c r="B20" s="166"/>
      <c r="C20" s="167"/>
      <c r="D20" s="168"/>
    </row>
    <row r="21" spans="1:4">
      <c r="A21" s="165" t="s">
        <v>25</v>
      </c>
      <c r="D21" s="168"/>
    </row>
    <row r="22" spans="1:4" ht="28">
      <c r="A22" s="161">
        <v>1.4</v>
      </c>
      <c r="B22" s="162" t="s">
        <v>1277</v>
      </c>
      <c r="C22" s="169"/>
      <c r="D22" s="170"/>
    </row>
    <row r="23" spans="1:4" ht="29">
      <c r="A23" s="163" t="s">
        <v>20</v>
      </c>
      <c r="B23" s="428" t="s">
        <v>1278</v>
      </c>
      <c r="C23" s="427" t="s">
        <v>525</v>
      </c>
      <c r="D23" s="164"/>
    </row>
    <row r="24" spans="1:4" ht="42">
      <c r="A24" s="165" t="s">
        <v>22</v>
      </c>
      <c r="B24" s="166" t="s">
        <v>2552</v>
      </c>
      <c r="C24" s="167" t="s">
        <v>525</v>
      </c>
      <c r="D24" s="168"/>
    </row>
    <row r="25" spans="1:4">
      <c r="A25" s="165" t="s">
        <v>23</v>
      </c>
      <c r="B25" s="166" t="s">
        <v>2465</v>
      </c>
      <c r="C25" s="167" t="s">
        <v>525</v>
      </c>
      <c r="D25" s="168"/>
    </row>
    <row r="26" spans="1:4">
      <c r="A26" s="165" t="s">
        <v>24</v>
      </c>
      <c r="B26" s="166"/>
      <c r="C26" s="167"/>
      <c r="D26" s="168"/>
    </row>
    <row r="27" spans="1:4">
      <c r="A27" s="165" t="s">
        <v>25</v>
      </c>
      <c r="D27" s="168"/>
    </row>
    <row r="28" spans="1:4">
      <c r="A28" s="161">
        <v>1.5</v>
      </c>
      <c r="B28" s="162" t="s">
        <v>1279</v>
      </c>
      <c r="C28" s="169"/>
      <c r="D28" s="170"/>
    </row>
    <row r="29" spans="1:4" ht="29">
      <c r="A29" s="163" t="s">
        <v>20</v>
      </c>
      <c r="B29" s="428" t="s">
        <v>1280</v>
      </c>
      <c r="C29" s="427" t="s">
        <v>525</v>
      </c>
      <c r="D29" s="164"/>
    </row>
    <row r="30" spans="1:4" ht="56">
      <c r="A30" s="165" t="s">
        <v>22</v>
      </c>
      <c r="B30" s="166" t="s">
        <v>2554</v>
      </c>
      <c r="C30" s="167" t="s">
        <v>525</v>
      </c>
      <c r="D30" s="168"/>
    </row>
    <row r="31" spans="1:4">
      <c r="A31" s="165" t="s">
        <v>23</v>
      </c>
      <c r="B31" s="166" t="s">
        <v>2465</v>
      </c>
      <c r="C31" s="167" t="s">
        <v>525</v>
      </c>
      <c r="D31" s="168"/>
    </row>
    <row r="32" spans="1:4">
      <c r="A32" s="165" t="s">
        <v>24</v>
      </c>
      <c r="B32" s="166"/>
      <c r="C32" s="167"/>
      <c r="D32" s="168"/>
    </row>
    <row r="33" spans="1:4">
      <c r="A33" s="165" t="s">
        <v>25</v>
      </c>
      <c r="D33" s="168"/>
    </row>
    <row r="34" spans="1:4" ht="182">
      <c r="A34" s="161">
        <v>1.1000000000000001</v>
      </c>
      <c r="B34" s="162" t="s">
        <v>1281</v>
      </c>
      <c r="C34" s="169"/>
      <c r="D34" s="170"/>
    </row>
    <row r="35" spans="1:4" ht="43.5">
      <c r="A35" s="163" t="s">
        <v>20</v>
      </c>
      <c r="B35" s="428" t="s">
        <v>1282</v>
      </c>
      <c r="C35" s="427" t="s">
        <v>525</v>
      </c>
      <c r="D35" s="164"/>
    </row>
    <row r="36" spans="1:4">
      <c r="A36" s="165" t="s">
        <v>22</v>
      </c>
      <c r="B36" s="166" t="s">
        <v>2551</v>
      </c>
      <c r="C36" s="167" t="s">
        <v>525</v>
      </c>
      <c r="D36" s="168"/>
    </row>
    <row r="37" spans="1:4">
      <c r="A37" s="165" t="s">
        <v>23</v>
      </c>
      <c r="B37" s="166" t="s">
        <v>2465</v>
      </c>
      <c r="C37" s="167" t="s">
        <v>525</v>
      </c>
      <c r="D37" s="168"/>
    </row>
    <row r="38" spans="1:4">
      <c r="A38" s="165" t="s">
        <v>24</v>
      </c>
      <c r="B38" s="166"/>
      <c r="C38" s="167"/>
      <c r="D38" s="168"/>
    </row>
    <row r="39" spans="1:4">
      <c r="A39" s="165" t="s">
        <v>25</v>
      </c>
      <c r="B39" s="166"/>
      <c r="C39" s="167"/>
      <c r="D39" s="168"/>
    </row>
  </sheetData>
  <mergeCells count="1">
    <mergeCell ref="A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B448"/>
  <sheetViews>
    <sheetView topLeftCell="A8" zoomScaleNormal="100" zoomScaleSheetLayoutView="100" workbookViewId="0">
      <selection activeCell="Y390" sqref="Y390"/>
    </sheetView>
  </sheetViews>
  <sheetFormatPr defaultColWidth="8.81640625" defaultRowHeight="12.5"/>
  <cols>
    <col min="1" max="1" width="4.453125" style="74" customWidth="1"/>
    <col min="2" max="2" width="6.453125" style="74" customWidth="1"/>
    <col min="3" max="3" width="28.453125" style="74" customWidth="1"/>
    <col min="4" max="4" width="14.453125" style="74" customWidth="1"/>
    <col min="5" max="5" width="0.1796875" style="74" customWidth="1"/>
    <col min="6" max="6" width="10" style="74" customWidth="1"/>
    <col min="7" max="7" width="10" style="29" customWidth="1"/>
    <col min="8" max="9" width="10" style="74" customWidth="1"/>
    <col min="10" max="10" width="5.453125" style="74" customWidth="1"/>
    <col min="11" max="11" width="17.453125" style="74" customWidth="1"/>
    <col min="12" max="12" width="23.54296875" style="74" customWidth="1"/>
    <col min="13" max="13" width="19" style="74" hidden="1" customWidth="1"/>
    <col min="14" max="14" width="24.54296875" style="74" hidden="1" customWidth="1"/>
    <col min="15" max="15" width="12.453125" style="74" hidden="1" customWidth="1"/>
    <col min="16" max="16" width="15.453125" style="74" hidden="1" customWidth="1"/>
    <col min="17" max="19" width="13.54296875" style="74" hidden="1" customWidth="1"/>
    <col min="20" max="21" width="5.7265625" style="74" hidden="1" customWidth="1"/>
    <col min="22" max="22" width="4.81640625" style="74" hidden="1" customWidth="1"/>
    <col min="23" max="23" width="7.7265625" style="74" hidden="1" customWidth="1"/>
    <col min="24" max="24" width="7.81640625" style="74" hidden="1" customWidth="1"/>
    <col min="25" max="25" width="17.7265625" style="74" bestFit="1" customWidth="1"/>
    <col min="26" max="26" width="18.81640625" style="74" customWidth="1"/>
    <col min="27" max="27" width="28" style="74" customWidth="1"/>
    <col min="28" max="28" width="13.54296875" style="74" hidden="1" customWidth="1"/>
    <col min="29" max="16384" width="8.81640625" style="74"/>
  </cols>
  <sheetData>
    <row r="1" spans="1:28" s="205" customFormat="1" ht="25.5" hidden="1" customHeight="1">
      <c r="G1" s="206"/>
      <c r="L1" s="207" t="s">
        <v>1283</v>
      </c>
      <c r="Z1" s="205" t="s">
        <v>1284</v>
      </c>
      <c r="AA1" s="208" t="s">
        <v>1285</v>
      </c>
      <c r="AB1" s="205" t="s">
        <v>1286</v>
      </c>
    </row>
    <row r="2" spans="1:28" s="205" customFormat="1" ht="37.5" hidden="1">
      <c r="G2" s="206"/>
      <c r="L2" s="207" t="s">
        <v>1283</v>
      </c>
      <c r="Z2" s="205" t="s">
        <v>1287</v>
      </c>
      <c r="AA2" s="208" t="s">
        <v>146</v>
      </c>
      <c r="AB2" s="205" t="s">
        <v>1288</v>
      </c>
    </row>
    <row r="3" spans="1:28" s="205" customFormat="1" ht="25" hidden="1">
      <c r="G3" s="206"/>
      <c r="L3" s="207" t="s">
        <v>1283</v>
      </c>
      <c r="Z3" s="205" t="s">
        <v>1289</v>
      </c>
      <c r="AA3" s="208" t="s">
        <v>148</v>
      </c>
      <c r="AB3" s="205" t="s">
        <v>1290</v>
      </c>
    </row>
    <row r="4" spans="1:28" s="205" customFormat="1" hidden="1">
      <c r="G4" s="206"/>
      <c r="L4" s="207" t="s">
        <v>1283</v>
      </c>
      <c r="Z4" s="205" t="s">
        <v>1291</v>
      </c>
      <c r="AA4" s="208" t="s">
        <v>149</v>
      </c>
    </row>
    <row r="5" spans="1:28" s="205" customFormat="1" hidden="1">
      <c r="G5" s="206"/>
      <c r="L5" s="207" t="s">
        <v>1283</v>
      </c>
      <c r="Z5" s="205" t="s">
        <v>1292</v>
      </c>
      <c r="AA5" s="208" t="s">
        <v>150</v>
      </c>
    </row>
    <row r="6" spans="1:28" s="205" customFormat="1" hidden="1">
      <c r="G6" s="206"/>
      <c r="L6" s="207" t="s">
        <v>1283</v>
      </c>
      <c r="AA6" s="208" t="s">
        <v>151</v>
      </c>
    </row>
    <row r="7" spans="1:28" s="205" customFormat="1" hidden="1">
      <c r="G7" s="206"/>
      <c r="L7" s="207" t="s">
        <v>1283</v>
      </c>
      <c r="AA7" s="208" t="s">
        <v>152</v>
      </c>
    </row>
    <row r="8" spans="1:28" s="172" customFormat="1" ht="27" customHeight="1" thickBot="1">
      <c r="A8" s="171" t="s">
        <v>1293</v>
      </c>
      <c r="B8" s="173"/>
      <c r="C8" s="171"/>
      <c r="D8" s="209"/>
      <c r="E8" s="209"/>
      <c r="F8" s="172" t="s">
        <v>1294</v>
      </c>
      <c r="L8" s="171" t="s">
        <v>1295</v>
      </c>
      <c r="M8" s="173"/>
      <c r="P8" s="173"/>
      <c r="Q8" s="173"/>
      <c r="R8" s="173"/>
      <c r="S8" s="173"/>
      <c r="T8" s="173"/>
      <c r="U8" s="173"/>
      <c r="V8" s="173"/>
      <c r="W8" s="173"/>
      <c r="X8" s="173"/>
      <c r="Y8" s="173"/>
      <c r="Z8" s="173"/>
    </row>
    <row r="9" spans="1:28" s="172" customFormat="1" ht="40.5" customHeight="1" thickBot="1">
      <c r="A9" s="171"/>
      <c r="B9" s="210"/>
      <c r="C9" s="211" t="s">
        <v>1296</v>
      </c>
      <c r="D9" s="212"/>
      <c r="E9" s="213"/>
      <c r="F9" s="638" t="s">
        <v>1297</v>
      </c>
      <c r="G9" s="639"/>
      <c r="H9" s="639"/>
      <c r="I9" s="639"/>
      <c r="J9" s="640"/>
      <c r="K9" s="214"/>
      <c r="L9" s="171" t="s">
        <v>1298</v>
      </c>
      <c r="M9" s="173"/>
      <c r="P9" s="173"/>
      <c r="Q9" s="173"/>
      <c r="R9" s="173"/>
      <c r="S9" s="173"/>
      <c r="T9" s="173"/>
      <c r="U9" s="173"/>
      <c r="V9" s="173"/>
      <c r="W9" s="173"/>
      <c r="X9" s="173"/>
      <c r="Y9" s="173"/>
      <c r="Z9" s="171"/>
    </row>
    <row r="10" spans="1:28" s="175" customFormat="1" ht="53.25" customHeight="1" thickBot="1">
      <c r="A10" s="215"/>
      <c r="B10" s="216" t="s">
        <v>1299</v>
      </c>
      <c r="C10" s="217" t="s">
        <v>1300</v>
      </c>
      <c r="D10" s="218" t="s">
        <v>1301</v>
      </c>
      <c r="E10" s="218" t="s">
        <v>1302</v>
      </c>
      <c r="F10" s="219" t="s">
        <v>1303</v>
      </c>
      <c r="G10" s="219" t="s">
        <v>1304</v>
      </c>
      <c r="H10" s="219" t="s">
        <v>1305</v>
      </c>
      <c r="I10" s="219" t="s">
        <v>1306</v>
      </c>
      <c r="J10" s="220" t="s">
        <v>71</v>
      </c>
      <c r="K10" s="221" t="s">
        <v>2509</v>
      </c>
      <c r="L10" s="222" t="s">
        <v>1307</v>
      </c>
      <c r="M10" s="174" t="s">
        <v>1308</v>
      </c>
      <c r="N10" s="174" t="s">
        <v>186</v>
      </c>
      <c r="O10" s="174" t="s">
        <v>1309</v>
      </c>
      <c r="P10" s="174" t="s">
        <v>1310</v>
      </c>
      <c r="Q10" s="174" t="s">
        <v>1311</v>
      </c>
      <c r="R10" s="174" t="s">
        <v>1312</v>
      </c>
      <c r="S10" s="174" t="s">
        <v>1313</v>
      </c>
      <c r="T10" s="174" t="s">
        <v>2510</v>
      </c>
      <c r="U10" s="174" t="s">
        <v>2511</v>
      </c>
      <c r="V10" s="174" t="s">
        <v>2512</v>
      </c>
      <c r="W10" s="174" t="s">
        <v>2513</v>
      </c>
      <c r="X10" s="174" t="s">
        <v>2513</v>
      </c>
      <c r="Y10" s="174" t="s">
        <v>1314</v>
      </c>
      <c r="Z10" s="175" t="s">
        <v>2514</v>
      </c>
      <c r="AA10" s="175" t="s">
        <v>1315</v>
      </c>
      <c r="AB10" s="223" t="s">
        <v>162</v>
      </c>
    </row>
    <row r="11" spans="1:28" ht="12.65" customHeight="1">
      <c r="A11" s="73">
        <v>167</v>
      </c>
      <c r="B11" s="72"/>
      <c r="C11" s="73"/>
      <c r="D11" s="73"/>
      <c r="E11" s="73"/>
      <c r="F11" s="73"/>
      <c r="G11" s="224"/>
      <c r="H11" s="73"/>
      <c r="I11" s="73"/>
      <c r="J11" s="73"/>
      <c r="K11" s="73">
        <v>1</v>
      </c>
      <c r="L11" s="536" t="s">
        <v>1316</v>
      </c>
      <c r="M11" s="537" t="s">
        <v>1317</v>
      </c>
      <c r="N11" s="537" t="s">
        <v>1288</v>
      </c>
      <c r="O11" s="537">
        <v>11</v>
      </c>
      <c r="P11" s="538" t="s">
        <v>1318</v>
      </c>
      <c r="Q11" s="537" t="s">
        <v>1319</v>
      </c>
      <c r="R11" s="539" t="s">
        <v>162</v>
      </c>
      <c r="S11" s="537" t="s">
        <v>1320</v>
      </c>
      <c r="T11" s="537">
        <f>O11</f>
        <v>11</v>
      </c>
      <c r="U11"/>
      <c r="V11" s="73"/>
      <c r="W11" s="73"/>
      <c r="X11" s="73"/>
      <c r="Y11" s="72"/>
      <c r="Z11" s="74">
        <v>2022</v>
      </c>
      <c r="AB11" s="74" t="s">
        <v>1321</v>
      </c>
    </row>
    <row r="12" spans="1:28" ht="12.65" customHeight="1">
      <c r="A12" s="73">
        <v>412</v>
      </c>
      <c r="B12" s="72"/>
      <c r="C12" s="73"/>
      <c r="D12" s="73"/>
      <c r="E12" s="73"/>
      <c r="F12" s="73"/>
      <c r="G12" s="224"/>
      <c r="H12" s="73"/>
      <c r="I12" s="73"/>
      <c r="J12" s="73"/>
      <c r="K12" s="73">
        <v>1</v>
      </c>
      <c r="L12" s="536" t="s">
        <v>1322</v>
      </c>
      <c r="M12" s="537" t="s">
        <v>1323</v>
      </c>
      <c r="N12" s="537" t="s">
        <v>1286</v>
      </c>
      <c r="O12" s="537">
        <v>3</v>
      </c>
      <c r="P12" s="538" t="s">
        <v>1318</v>
      </c>
      <c r="Q12" s="537" t="s">
        <v>1319</v>
      </c>
      <c r="R12" s="539" t="s">
        <v>162</v>
      </c>
      <c r="S12" s="537" t="s">
        <v>1320</v>
      </c>
      <c r="T12" s="537">
        <f t="shared" ref="T12:T15" si="0">O12</f>
        <v>3</v>
      </c>
      <c r="U12"/>
      <c r="V12" s="73"/>
      <c r="W12" s="73"/>
      <c r="X12" s="73"/>
      <c r="Y12" s="72" t="s">
        <v>1324</v>
      </c>
      <c r="Z12" s="74">
        <v>2022</v>
      </c>
    </row>
    <row r="13" spans="1:28" ht="12.65" customHeight="1">
      <c r="A13" s="73">
        <v>169</v>
      </c>
      <c r="B13" s="72"/>
      <c r="C13" s="73"/>
      <c r="D13" s="73"/>
      <c r="E13" s="73"/>
      <c r="F13" s="73"/>
      <c r="G13" s="224"/>
      <c r="H13" s="73"/>
      <c r="I13" s="73"/>
      <c r="J13" s="73"/>
      <c r="K13" s="73">
        <v>1</v>
      </c>
      <c r="L13" s="536" t="s">
        <v>1325</v>
      </c>
      <c r="M13" s="537" t="s">
        <v>1326</v>
      </c>
      <c r="N13" s="537" t="s">
        <v>1288</v>
      </c>
      <c r="O13" s="540">
        <v>14</v>
      </c>
      <c r="P13" s="538" t="s">
        <v>1318</v>
      </c>
      <c r="Q13" s="537" t="s">
        <v>1319</v>
      </c>
      <c r="R13" s="539" t="s">
        <v>162</v>
      </c>
      <c r="S13" s="537" t="s">
        <v>1320</v>
      </c>
      <c r="T13" s="537">
        <f t="shared" si="0"/>
        <v>14</v>
      </c>
      <c r="U13"/>
      <c r="V13" s="73"/>
      <c r="W13" s="73"/>
      <c r="X13" s="73"/>
      <c r="Y13" s="72" t="s">
        <v>1324</v>
      </c>
      <c r="Z13" s="74">
        <v>2022</v>
      </c>
    </row>
    <row r="14" spans="1:28" ht="12.65" customHeight="1">
      <c r="A14" s="73">
        <v>171</v>
      </c>
      <c r="B14" s="72"/>
      <c r="C14" s="73"/>
      <c r="D14" s="73"/>
      <c r="E14" s="73"/>
      <c r="F14" s="73"/>
      <c r="G14" s="224"/>
      <c r="H14" s="73"/>
      <c r="I14" s="73"/>
      <c r="J14" s="73"/>
      <c r="K14" s="73">
        <v>1</v>
      </c>
      <c r="L14" s="536" t="s">
        <v>1327</v>
      </c>
      <c r="M14" s="537" t="s">
        <v>1328</v>
      </c>
      <c r="N14" s="537" t="s">
        <v>1288</v>
      </c>
      <c r="O14" s="540">
        <v>33</v>
      </c>
      <c r="P14" s="538" t="s">
        <v>1318</v>
      </c>
      <c r="Q14" s="537" t="s">
        <v>1319</v>
      </c>
      <c r="R14" s="539" t="s">
        <v>162</v>
      </c>
      <c r="S14" s="537" t="s">
        <v>1320</v>
      </c>
      <c r="T14" s="537">
        <f t="shared" si="0"/>
        <v>33</v>
      </c>
      <c r="U14"/>
      <c r="V14" s="73"/>
      <c r="W14" s="73"/>
      <c r="X14" s="73"/>
      <c r="Y14" s="72" t="s">
        <v>2642</v>
      </c>
      <c r="Z14" s="74">
        <v>2022</v>
      </c>
    </row>
    <row r="15" spans="1:28" ht="12.65" customHeight="1">
      <c r="A15" s="73">
        <v>36</v>
      </c>
      <c r="B15" s="72"/>
      <c r="C15" s="73"/>
      <c r="D15" s="73"/>
      <c r="E15" s="73"/>
      <c r="F15" s="73"/>
      <c r="G15" s="224"/>
      <c r="H15" s="73"/>
      <c r="I15" s="73"/>
      <c r="J15" s="73"/>
      <c r="K15" s="73">
        <v>1</v>
      </c>
      <c r="L15" s="536" t="s">
        <v>1329</v>
      </c>
      <c r="M15" s="537" t="s">
        <v>1330</v>
      </c>
      <c r="N15" s="537" t="s">
        <v>1290</v>
      </c>
      <c r="O15" s="540">
        <v>203</v>
      </c>
      <c r="P15" s="538" t="s">
        <v>1291</v>
      </c>
      <c r="Q15" s="537" t="s">
        <v>1319</v>
      </c>
      <c r="R15" s="539" t="s">
        <v>162</v>
      </c>
      <c r="S15" s="537" t="s">
        <v>1320</v>
      </c>
      <c r="T15" s="537">
        <f t="shared" si="0"/>
        <v>203</v>
      </c>
      <c r="U15"/>
      <c r="V15" s="73"/>
      <c r="W15" s="73"/>
      <c r="X15" s="73"/>
      <c r="Y15" s="72" t="s">
        <v>2642</v>
      </c>
      <c r="Z15" s="74">
        <v>2022</v>
      </c>
    </row>
    <row r="16" spans="1:28" ht="12.65" customHeight="1">
      <c r="A16" s="73">
        <v>162</v>
      </c>
      <c r="B16" s="72"/>
      <c r="C16" s="73"/>
      <c r="D16" s="73"/>
      <c r="E16" s="73"/>
      <c r="F16" s="73"/>
      <c r="G16" s="224"/>
      <c r="H16" s="73"/>
      <c r="I16" s="73"/>
      <c r="J16" s="73"/>
      <c r="K16" s="73">
        <v>1</v>
      </c>
      <c r="L16" s="536" t="s">
        <v>1331</v>
      </c>
      <c r="M16" s="537" t="s">
        <v>1332</v>
      </c>
      <c r="N16" s="537" t="s">
        <v>1288</v>
      </c>
      <c r="O16" s="537">
        <v>1</v>
      </c>
      <c r="P16" s="538" t="s">
        <v>1318</v>
      </c>
      <c r="Q16" s="537" t="s">
        <v>1319</v>
      </c>
      <c r="R16" s="539" t="s">
        <v>162</v>
      </c>
      <c r="S16" s="537" t="s">
        <v>1320</v>
      </c>
      <c r="T16" s="537">
        <f t="shared" ref="T16:T79" si="1">O16</f>
        <v>1</v>
      </c>
      <c r="U16"/>
      <c r="V16" s="73"/>
      <c r="W16" s="73"/>
      <c r="X16" s="73"/>
      <c r="Y16" s="72" t="s">
        <v>1324</v>
      </c>
      <c r="Z16" s="74">
        <v>2022</v>
      </c>
    </row>
    <row r="17" spans="1:26" ht="12.65" customHeight="1">
      <c r="A17" s="73">
        <v>166</v>
      </c>
      <c r="B17" s="72"/>
      <c r="C17" s="73"/>
      <c r="D17" s="73"/>
      <c r="E17" s="73"/>
      <c r="F17" s="73"/>
      <c r="G17" s="224"/>
      <c r="H17" s="73"/>
      <c r="I17" s="73"/>
      <c r="J17" s="73"/>
      <c r="K17" s="73">
        <v>1</v>
      </c>
      <c r="L17" s="536" t="s">
        <v>1333</v>
      </c>
      <c r="M17" s="537" t="s">
        <v>1334</v>
      </c>
      <c r="N17" s="537" t="s">
        <v>1288</v>
      </c>
      <c r="O17" s="537">
        <v>8</v>
      </c>
      <c r="P17" s="538" t="s">
        <v>1318</v>
      </c>
      <c r="Q17" s="537" t="s">
        <v>1319</v>
      </c>
      <c r="R17" s="539" t="s">
        <v>162</v>
      </c>
      <c r="S17" s="537" t="s">
        <v>1320</v>
      </c>
      <c r="T17" s="537">
        <f t="shared" si="1"/>
        <v>8</v>
      </c>
      <c r="U17"/>
      <c r="V17" s="73"/>
      <c r="W17" s="73"/>
      <c r="X17" s="73"/>
      <c r="Y17" s="72" t="s">
        <v>1324</v>
      </c>
      <c r="Z17" s="74">
        <v>2022</v>
      </c>
    </row>
    <row r="18" spans="1:26" ht="12.65" customHeight="1">
      <c r="A18" s="73">
        <v>173</v>
      </c>
      <c r="B18" s="72"/>
      <c r="C18" s="73"/>
      <c r="D18" s="73"/>
      <c r="E18" s="73"/>
      <c r="F18" s="73"/>
      <c r="G18" s="224"/>
      <c r="H18" s="73"/>
      <c r="I18" s="73"/>
      <c r="J18" s="73"/>
      <c r="K18" s="73">
        <v>1</v>
      </c>
      <c r="L18" s="536" t="s">
        <v>1335</v>
      </c>
      <c r="M18" s="537" t="s">
        <v>1336</v>
      </c>
      <c r="N18" s="537" t="s">
        <v>1288</v>
      </c>
      <c r="O18" s="537">
        <v>58</v>
      </c>
      <c r="P18" s="538" t="s">
        <v>1318</v>
      </c>
      <c r="Q18" s="537" t="s">
        <v>1319</v>
      </c>
      <c r="R18" s="539" t="s">
        <v>162</v>
      </c>
      <c r="S18" s="537" t="s">
        <v>1320</v>
      </c>
      <c r="T18" s="537">
        <f t="shared" si="1"/>
        <v>58</v>
      </c>
      <c r="U18"/>
      <c r="V18" s="73"/>
      <c r="W18" s="73"/>
      <c r="X18" s="73"/>
      <c r="Y18" s="72" t="s">
        <v>1324</v>
      </c>
      <c r="Z18" s="74">
        <v>2022</v>
      </c>
    </row>
    <row r="19" spans="1:26" ht="12.65" customHeight="1">
      <c r="A19" s="73">
        <v>165</v>
      </c>
      <c r="B19" s="72"/>
      <c r="C19" s="73"/>
      <c r="D19" s="73"/>
      <c r="E19" s="73"/>
      <c r="F19" s="73"/>
      <c r="G19" s="224"/>
      <c r="H19" s="73"/>
      <c r="I19" s="73"/>
      <c r="J19" s="73"/>
      <c r="K19" s="73">
        <v>1</v>
      </c>
      <c r="L19" s="536" t="s">
        <v>1337</v>
      </c>
      <c r="M19" s="537" t="s">
        <v>1338</v>
      </c>
      <c r="N19" s="537" t="s">
        <v>1288</v>
      </c>
      <c r="O19" s="537">
        <v>8</v>
      </c>
      <c r="P19" s="538" t="s">
        <v>1318</v>
      </c>
      <c r="Q19" s="537" t="s">
        <v>1319</v>
      </c>
      <c r="R19" s="539" t="s">
        <v>162</v>
      </c>
      <c r="S19" s="537" t="s">
        <v>1320</v>
      </c>
      <c r="T19" s="537">
        <f t="shared" si="1"/>
        <v>8</v>
      </c>
      <c r="U19"/>
      <c r="V19" s="73"/>
      <c r="W19" s="73"/>
      <c r="X19" s="73"/>
      <c r="Y19" s="72"/>
      <c r="Z19" s="74">
        <v>2022</v>
      </c>
    </row>
    <row r="20" spans="1:26" ht="12.65" customHeight="1">
      <c r="A20" s="73">
        <v>170</v>
      </c>
      <c r="B20" s="72"/>
      <c r="C20" s="73"/>
      <c r="D20" s="73"/>
      <c r="E20" s="73"/>
      <c r="F20" s="73"/>
      <c r="G20" s="224"/>
      <c r="H20" s="73"/>
      <c r="I20" s="73"/>
      <c r="J20" s="73"/>
      <c r="K20" s="73">
        <v>1</v>
      </c>
      <c r="L20" s="536" t="s">
        <v>1339</v>
      </c>
      <c r="M20" s="537" t="s">
        <v>1340</v>
      </c>
      <c r="N20" s="537" t="s">
        <v>1288</v>
      </c>
      <c r="O20" s="537">
        <v>16</v>
      </c>
      <c r="P20" s="538" t="s">
        <v>1318</v>
      </c>
      <c r="Q20" s="537" t="s">
        <v>1319</v>
      </c>
      <c r="R20" s="539" t="s">
        <v>162</v>
      </c>
      <c r="S20" s="537" t="s">
        <v>1320</v>
      </c>
      <c r="T20" s="537">
        <f t="shared" si="1"/>
        <v>16</v>
      </c>
      <c r="U20"/>
      <c r="V20" s="73"/>
      <c r="W20" s="73"/>
      <c r="X20" s="73"/>
      <c r="Y20" s="72" t="s">
        <v>1341</v>
      </c>
      <c r="Z20" s="74">
        <v>2022</v>
      </c>
    </row>
    <row r="21" spans="1:26" ht="12.65" customHeight="1">
      <c r="A21" s="73">
        <v>168</v>
      </c>
      <c r="B21" s="72"/>
      <c r="C21" s="73"/>
      <c r="D21" s="73"/>
      <c r="E21" s="73"/>
      <c r="F21" s="73"/>
      <c r="G21" s="224"/>
      <c r="H21" s="73"/>
      <c r="I21" s="73"/>
      <c r="J21" s="73"/>
      <c r="K21" s="73">
        <v>1</v>
      </c>
      <c r="L21" s="536" t="s">
        <v>1342</v>
      </c>
      <c r="M21" s="537" t="s">
        <v>1343</v>
      </c>
      <c r="N21" s="537" t="s">
        <v>1288</v>
      </c>
      <c r="O21" s="537">
        <v>14</v>
      </c>
      <c r="P21" s="538" t="s">
        <v>1318</v>
      </c>
      <c r="Q21" s="537" t="s">
        <v>1319</v>
      </c>
      <c r="R21" s="539" t="s">
        <v>162</v>
      </c>
      <c r="S21" s="537" t="s">
        <v>1320</v>
      </c>
      <c r="T21" s="537">
        <f t="shared" si="1"/>
        <v>14</v>
      </c>
      <c r="U21"/>
      <c r="V21" s="73"/>
      <c r="W21" s="73"/>
      <c r="X21" s="73"/>
      <c r="Y21" s="72" t="s">
        <v>2642</v>
      </c>
      <c r="Z21" s="74">
        <v>2022</v>
      </c>
    </row>
    <row r="22" spans="1:26" ht="12.65" customHeight="1">
      <c r="A22" s="73">
        <v>35</v>
      </c>
      <c r="B22" s="72"/>
      <c r="C22" s="73"/>
      <c r="D22" s="73"/>
      <c r="E22" s="73"/>
      <c r="F22" s="73"/>
      <c r="G22" s="224"/>
      <c r="H22" s="73"/>
      <c r="I22" s="73"/>
      <c r="J22" s="73"/>
      <c r="K22" s="73">
        <v>1</v>
      </c>
      <c r="L22" s="536" t="s">
        <v>1344</v>
      </c>
      <c r="M22" s="537" t="s">
        <v>1345</v>
      </c>
      <c r="N22" s="537" t="s">
        <v>1290</v>
      </c>
      <c r="O22" s="537">
        <v>21</v>
      </c>
      <c r="P22" s="538" t="s">
        <v>1318</v>
      </c>
      <c r="Q22" s="537" t="s">
        <v>1319</v>
      </c>
      <c r="R22" s="539" t="s">
        <v>162</v>
      </c>
      <c r="S22" s="537" t="s">
        <v>1320</v>
      </c>
      <c r="T22" s="537">
        <f t="shared" si="1"/>
        <v>21</v>
      </c>
      <c r="U22"/>
      <c r="V22" s="73"/>
      <c r="W22" s="73"/>
      <c r="X22" s="73"/>
      <c r="Y22" s="72" t="s">
        <v>2642</v>
      </c>
      <c r="Z22" s="74">
        <v>2022</v>
      </c>
    </row>
    <row r="23" spans="1:26" ht="12.65" customHeight="1">
      <c r="A23" s="73">
        <v>159</v>
      </c>
      <c r="B23" s="72"/>
      <c r="C23" s="73"/>
      <c r="D23" s="73"/>
      <c r="E23" s="73"/>
      <c r="F23" s="73"/>
      <c r="G23" s="224"/>
      <c r="H23" s="73"/>
      <c r="I23" s="73"/>
      <c r="J23" s="73"/>
      <c r="K23" s="73">
        <v>1</v>
      </c>
      <c r="L23" s="536" t="s">
        <v>1346</v>
      </c>
      <c r="M23" s="537" t="s">
        <v>1347</v>
      </c>
      <c r="N23" s="537" t="s">
        <v>1288</v>
      </c>
      <c r="O23" s="537">
        <v>1</v>
      </c>
      <c r="P23" s="538" t="s">
        <v>1318</v>
      </c>
      <c r="Q23" s="537" t="s">
        <v>1319</v>
      </c>
      <c r="R23" s="539" t="s">
        <v>162</v>
      </c>
      <c r="S23" s="537" t="s">
        <v>1320</v>
      </c>
      <c r="T23" s="537">
        <f t="shared" si="1"/>
        <v>1</v>
      </c>
      <c r="U23"/>
      <c r="V23" s="73"/>
      <c r="W23" s="73"/>
      <c r="X23" s="73"/>
      <c r="Y23" s="72"/>
      <c r="Z23" s="74">
        <v>2022</v>
      </c>
    </row>
    <row r="24" spans="1:26" ht="12.65" customHeight="1">
      <c r="A24" s="73"/>
      <c r="B24" s="72"/>
      <c r="C24" s="73"/>
      <c r="D24" s="73"/>
      <c r="E24" s="73"/>
      <c r="F24" s="73"/>
      <c r="G24" s="224"/>
      <c r="H24" s="73"/>
      <c r="I24" s="73"/>
      <c r="J24" s="73"/>
      <c r="K24" s="73">
        <v>1</v>
      </c>
      <c r="L24" s="536" t="s">
        <v>2515</v>
      </c>
      <c r="M24" s="537"/>
      <c r="N24" s="537" t="s">
        <v>1288</v>
      </c>
      <c r="O24" s="537">
        <v>4</v>
      </c>
      <c r="P24" s="538" t="s">
        <v>1318</v>
      </c>
      <c r="Q24" s="537" t="s">
        <v>1319</v>
      </c>
      <c r="R24" s="539" t="s">
        <v>162</v>
      </c>
      <c r="S24" s="537" t="s">
        <v>1320</v>
      </c>
      <c r="T24" s="537">
        <f t="shared" si="1"/>
        <v>4</v>
      </c>
      <c r="U24"/>
      <c r="V24" s="73"/>
      <c r="W24" s="73"/>
      <c r="X24" s="73"/>
      <c r="Y24" s="72"/>
      <c r="Z24" s="74" t="s">
        <v>2516</v>
      </c>
    </row>
    <row r="25" spans="1:26" ht="12.65" customHeight="1">
      <c r="A25" s="73">
        <v>34</v>
      </c>
      <c r="B25" s="72"/>
      <c r="C25" s="73"/>
      <c r="D25" s="73"/>
      <c r="E25" s="73"/>
      <c r="F25" s="73"/>
      <c r="G25" s="224"/>
      <c r="H25" s="73"/>
      <c r="I25" s="73"/>
      <c r="J25" s="73"/>
      <c r="K25" s="73">
        <v>1</v>
      </c>
      <c r="L25" s="536" t="s">
        <v>1348</v>
      </c>
      <c r="M25" s="537" t="s">
        <v>1349</v>
      </c>
      <c r="N25" s="537" t="s">
        <v>1290</v>
      </c>
      <c r="O25" s="537">
        <v>8</v>
      </c>
      <c r="P25" s="538" t="s">
        <v>1318</v>
      </c>
      <c r="Q25" s="537" t="s">
        <v>1319</v>
      </c>
      <c r="R25" s="539" t="s">
        <v>162</v>
      </c>
      <c r="S25" s="537" t="s">
        <v>1320</v>
      </c>
      <c r="T25" s="537">
        <f t="shared" si="1"/>
        <v>8</v>
      </c>
      <c r="U25"/>
      <c r="V25" s="73"/>
      <c r="W25" s="73"/>
      <c r="X25" s="73"/>
      <c r="Y25" s="72"/>
      <c r="Z25" s="74">
        <v>2022</v>
      </c>
    </row>
    <row r="26" spans="1:26" ht="12.65" customHeight="1">
      <c r="A26" s="73">
        <v>163</v>
      </c>
      <c r="B26" s="72"/>
      <c r="C26" s="73"/>
      <c r="D26" s="73"/>
      <c r="E26" s="73"/>
      <c r="F26" s="73"/>
      <c r="G26" s="224"/>
      <c r="H26" s="73"/>
      <c r="I26" s="73"/>
      <c r="J26" s="73"/>
      <c r="K26" s="73">
        <v>1</v>
      </c>
      <c r="L26" s="536" t="s">
        <v>1350</v>
      </c>
      <c r="M26" s="537" t="s">
        <v>1351</v>
      </c>
      <c r="N26" s="537" t="s">
        <v>1288</v>
      </c>
      <c r="O26" s="537">
        <v>2</v>
      </c>
      <c r="P26" s="538" t="s">
        <v>1318</v>
      </c>
      <c r="Q26" s="537" t="s">
        <v>1319</v>
      </c>
      <c r="R26" s="539" t="s">
        <v>162</v>
      </c>
      <c r="S26" s="537" t="s">
        <v>1320</v>
      </c>
      <c r="T26" s="537">
        <f t="shared" si="1"/>
        <v>2</v>
      </c>
      <c r="U26"/>
      <c r="V26" s="73"/>
      <c r="W26" s="73"/>
      <c r="X26" s="73"/>
      <c r="Y26" s="72"/>
      <c r="Z26" s="74">
        <v>2022</v>
      </c>
    </row>
    <row r="27" spans="1:26" ht="12.65" customHeight="1">
      <c r="A27" s="73">
        <v>161</v>
      </c>
      <c r="B27" s="72"/>
      <c r="C27" s="73"/>
      <c r="D27" s="73"/>
      <c r="E27" s="73"/>
      <c r="F27" s="73"/>
      <c r="G27" s="224"/>
      <c r="H27" s="73"/>
      <c r="I27" s="73"/>
      <c r="J27" s="73"/>
      <c r="K27" s="73">
        <v>1</v>
      </c>
      <c r="L27" s="536" t="s">
        <v>1352</v>
      </c>
      <c r="M27" s="537" t="s">
        <v>1353</v>
      </c>
      <c r="N27" s="537" t="s">
        <v>1288</v>
      </c>
      <c r="O27" s="537">
        <v>1</v>
      </c>
      <c r="P27" s="538" t="s">
        <v>1318</v>
      </c>
      <c r="Q27" s="537" t="s">
        <v>1319</v>
      </c>
      <c r="R27" s="539" t="s">
        <v>162</v>
      </c>
      <c r="S27" s="537" t="s">
        <v>1320</v>
      </c>
      <c r="T27" s="537">
        <f t="shared" si="1"/>
        <v>1</v>
      </c>
      <c r="U27"/>
      <c r="V27" s="73"/>
      <c r="W27" s="73"/>
      <c r="X27" s="73"/>
      <c r="Y27" s="72" t="s">
        <v>1341</v>
      </c>
      <c r="Z27" s="74">
        <v>2022</v>
      </c>
    </row>
    <row r="28" spans="1:26" ht="12.65" customHeight="1">
      <c r="A28" s="73">
        <v>172</v>
      </c>
      <c r="B28" s="72"/>
      <c r="C28" s="73"/>
      <c r="D28" s="73"/>
      <c r="E28" s="73"/>
      <c r="F28" s="73"/>
      <c r="G28" s="224"/>
      <c r="H28" s="73"/>
      <c r="I28" s="73"/>
      <c r="J28" s="73"/>
      <c r="K28" s="73">
        <v>1</v>
      </c>
      <c r="L28" s="536" t="s">
        <v>1354</v>
      </c>
      <c r="M28" s="537" t="s">
        <v>1355</v>
      </c>
      <c r="N28" s="537" t="s">
        <v>1288</v>
      </c>
      <c r="O28" s="540">
        <v>42</v>
      </c>
      <c r="P28" s="538" t="s">
        <v>1318</v>
      </c>
      <c r="Q28" s="537" t="s">
        <v>1319</v>
      </c>
      <c r="R28" s="539" t="s">
        <v>162</v>
      </c>
      <c r="S28" s="537" t="s">
        <v>1320</v>
      </c>
      <c r="T28" s="537">
        <f t="shared" si="1"/>
        <v>42</v>
      </c>
      <c r="U28"/>
      <c r="V28" s="73"/>
      <c r="W28" s="73"/>
      <c r="X28" s="73"/>
      <c r="Y28" s="72" t="s">
        <v>2642</v>
      </c>
      <c r="Z28" s="74">
        <v>2022</v>
      </c>
    </row>
    <row r="29" spans="1:26" ht="12.65" customHeight="1">
      <c r="A29" s="73">
        <v>160</v>
      </c>
      <c r="B29" s="72"/>
      <c r="C29" s="73"/>
      <c r="D29" s="73"/>
      <c r="E29" s="73"/>
      <c r="F29" s="73"/>
      <c r="G29" s="224"/>
      <c r="H29" s="73"/>
      <c r="I29" s="73"/>
      <c r="J29" s="73"/>
      <c r="K29" s="73">
        <v>1</v>
      </c>
      <c r="L29" s="536" t="s">
        <v>1356</v>
      </c>
      <c r="M29" s="537" t="s">
        <v>1357</v>
      </c>
      <c r="N29" s="537" t="s">
        <v>1288</v>
      </c>
      <c r="O29" s="537">
        <v>1</v>
      </c>
      <c r="P29" s="538" t="s">
        <v>1318</v>
      </c>
      <c r="Q29" s="537" t="s">
        <v>1319</v>
      </c>
      <c r="R29" s="539" t="s">
        <v>162</v>
      </c>
      <c r="S29" s="537" t="s">
        <v>1320</v>
      </c>
      <c r="T29" s="537">
        <f t="shared" si="1"/>
        <v>1</v>
      </c>
      <c r="U29"/>
      <c r="V29" s="73"/>
      <c r="W29" s="73"/>
      <c r="X29" s="73"/>
      <c r="Y29" s="72" t="s">
        <v>1341</v>
      </c>
      <c r="Z29" s="74">
        <v>2022</v>
      </c>
    </row>
    <row r="30" spans="1:26" ht="12.65" customHeight="1">
      <c r="A30" s="73"/>
      <c r="B30" s="72"/>
      <c r="C30" s="73"/>
      <c r="D30" s="73"/>
      <c r="E30" s="73"/>
      <c r="F30" s="73"/>
      <c r="G30" s="224"/>
      <c r="H30" s="73"/>
      <c r="I30" s="73"/>
      <c r="J30" s="73"/>
      <c r="K30" s="73">
        <v>1</v>
      </c>
      <c r="L30" s="536" t="s">
        <v>2517</v>
      </c>
      <c r="M30" s="537"/>
      <c r="N30" s="537" t="s">
        <v>1288</v>
      </c>
      <c r="O30" s="537">
        <v>3</v>
      </c>
      <c r="P30" s="538" t="s">
        <v>1318</v>
      </c>
      <c r="Q30" s="537" t="s">
        <v>1319</v>
      </c>
      <c r="R30" s="539" t="s">
        <v>162</v>
      </c>
      <c r="S30" s="537" t="s">
        <v>1320</v>
      </c>
      <c r="T30" s="537">
        <f t="shared" si="1"/>
        <v>3</v>
      </c>
      <c r="U30"/>
      <c r="V30" s="73"/>
      <c r="W30" s="73"/>
      <c r="X30" s="73"/>
      <c r="Y30" s="72"/>
      <c r="Z30" s="74" t="s">
        <v>2516</v>
      </c>
    </row>
    <row r="31" spans="1:26" ht="12.65" customHeight="1">
      <c r="A31" s="73">
        <v>174</v>
      </c>
      <c r="B31" s="72"/>
      <c r="C31" s="73"/>
      <c r="D31" s="73"/>
      <c r="E31" s="73"/>
      <c r="F31" s="73"/>
      <c r="G31" s="224"/>
      <c r="H31" s="73"/>
      <c r="I31" s="73"/>
      <c r="J31" s="73"/>
      <c r="K31" s="73">
        <v>1</v>
      </c>
      <c r="L31" s="536" t="s">
        <v>1358</v>
      </c>
      <c r="M31" s="537" t="s">
        <v>1359</v>
      </c>
      <c r="N31" s="537" t="s">
        <v>1288</v>
      </c>
      <c r="O31" s="537">
        <v>56</v>
      </c>
      <c r="P31" s="538" t="s">
        <v>1318</v>
      </c>
      <c r="Q31" s="537" t="s">
        <v>1319</v>
      </c>
      <c r="R31" s="539" t="s">
        <v>162</v>
      </c>
      <c r="S31" s="537" t="s">
        <v>1320</v>
      </c>
      <c r="T31" s="537">
        <f t="shared" si="1"/>
        <v>56</v>
      </c>
      <c r="U31"/>
      <c r="V31" s="73"/>
      <c r="W31" s="73"/>
      <c r="X31" s="73"/>
      <c r="Y31" s="72"/>
      <c r="Z31" s="74">
        <v>2022</v>
      </c>
    </row>
    <row r="32" spans="1:26" ht="12.65" customHeight="1">
      <c r="A32" s="73">
        <v>164</v>
      </c>
      <c r="B32" s="72"/>
      <c r="C32" s="73"/>
      <c r="D32" s="73"/>
      <c r="E32" s="73"/>
      <c r="F32" s="73"/>
      <c r="G32" s="224"/>
      <c r="H32" s="73"/>
      <c r="I32" s="73"/>
      <c r="J32" s="73"/>
      <c r="K32" s="73">
        <v>1</v>
      </c>
      <c r="L32" s="536" t="s">
        <v>1360</v>
      </c>
      <c r="M32" s="537" t="s">
        <v>1361</v>
      </c>
      <c r="N32" s="537" t="s">
        <v>1288</v>
      </c>
      <c r="O32" s="537">
        <v>5</v>
      </c>
      <c r="P32" s="538" t="s">
        <v>1318</v>
      </c>
      <c r="Q32" s="537" t="s">
        <v>1319</v>
      </c>
      <c r="R32" s="539" t="s">
        <v>162</v>
      </c>
      <c r="S32" s="537" t="s">
        <v>1320</v>
      </c>
      <c r="T32" s="537">
        <f t="shared" si="1"/>
        <v>5</v>
      </c>
      <c r="U32"/>
      <c r="V32" s="73"/>
      <c r="W32" s="73"/>
      <c r="X32" s="73"/>
      <c r="Y32" s="72" t="s">
        <v>1362</v>
      </c>
      <c r="Z32" s="74">
        <v>2022</v>
      </c>
    </row>
    <row r="33" spans="1:26" ht="12.65" customHeight="1">
      <c r="A33" s="73">
        <v>409</v>
      </c>
      <c r="B33" s="72"/>
      <c r="C33" s="73"/>
      <c r="D33" s="73"/>
      <c r="E33" s="73"/>
      <c r="F33" s="73"/>
      <c r="G33" s="224"/>
      <c r="H33" s="73"/>
      <c r="I33" s="73"/>
      <c r="J33" s="73"/>
      <c r="K33" s="73">
        <v>1</v>
      </c>
      <c r="L33" s="536" t="s">
        <v>1363</v>
      </c>
      <c r="M33" s="537" t="s">
        <v>1364</v>
      </c>
      <c r="N33" s="537" t="s">
        <v>1288</v>
      </c>
      <c r="O33" s="537">
        <v>43</v>
      </c>
      <c r="P33" s="538" t="s">
        <v>1318</v>
      </c>
      <c r="Q33" s="537" t="s">
        <v>1319</v>
      </c>
      <c r="R33" s="539" t="s">
        <v>162</v>
      </c>
      <c r="S33" s="537" t="s">
        <v>1320</v>
      </c>
      <c r="T33" s="537">
        <f t="shared" si="1"/>
        <v>43</v>
      </c>
      <c r="U33"/>
      <c r="V33" s="73"/>
      <c r="W33" s="73"/>
      <c r="X33" s="73"/>
      <c r="Y33" s="72"/>
    </row>
    <row r="34" spans="1:26" ht="12.65" customHeight="1">
      <c r="A34" s="73">
        <v>408</v>
      </c>
      <c r="B34" s="72"/>
      <c r="C34" s="73"/>
      <c r="D34" s="73"/>
      <c r="E34" s="73"/>
      <c r="F34" s="73"/>
      <c r="G34" s="224"/>
      <c r="H34" s="73"/>
      <c r="I34" s="73"/>
      <c r="J34" s="73"/>
      <c r="K34" s="73">
        <v>1</v>
      </c>
      <c r="L34" s="536" t="s">
        <v>1365</v>
      </c>
      <c r="M34" s="537" t="s">
        <v>1366</v>
      </c>
      <c r="N34" s="537" t="s">
        <v>1288</v>
      </c>
      <c r="O34" s="537">
        <v>32</v>
      </c>
      <c r="P34" s="538" t="s">
        <v>1318</v>
      </c>
      <c r="Q34" s="537" t="s">
        <v>1319</v>
      </c>
      <c r="R34" s="539" t="s">
        <v>162</v>
      </c>
      <c r="S34" s="537" t="s">
        <v>1320</v>
      </c>
      <c r="T34" s="537">
        <f t="shared" si="1"/>
        <v>32</v>
      </c>
      <c r="U34"/>
      <c r="V34" s="73"/>
      <c r="W34" s="73"/>
      <c r="X34" s="73"/>
      <c r="Y34" s="72"/>
    </row>
    <row r="35" spans="1:26" ht="12.65" customHeight="1">
      <c r="A35" s="73">
        <v>406</v>
      </c>
      <c r="B35" s="72"/>
      <c r="C35" s="73"/>
      <c r="D35" s="73"/>
      <c r="E35" s="73"/>
      <c r="F35" s="73"/>
      <c r="G35" s="224"/>
      <c r="H35" s="73"/>
      <c r="I35" s="73"/>
      <c r="J35" s="73"/>
      <c r="K35" s="73">
        <v>1</v>
      </c>
      <c r="L35" s="536" t="s">
        <v>1367</v>
      </c>
      <c r="M35" s="537" t="s">
        <v>1368</v>
      </c>
      <c r="N35" s="537" t="s">
        <v>1288</v>
      </c>
      <c r="O35" s="537">
        <v>22</v>
      </c>
      <c r="P35" s="538" t="s">
        <v>1318</v>
      </c>
      <c r="Q35" s="537" t="s">
        <v>1319</v>
      </c>
      <c r="R35" s="539" t="s">
        <v>162</v>
      </c>
      <c r="S35" s="537" t="s">
        <v>1320</v>
      </c>
      <c r="T35" s="537">
        <f t="shared" si="1"/>
        <v>22</v>
      </c>
      <c r="U35"/>
      <c r="V35" s="73"/>
      <c r="W35" s="73"/>
      <c r="X35" s="73"/>
      <c r="Y35" s="72"/>
    </row>
    <row r="36" spans="1:26" ht="12.65" customHeight="1">
      <c r="A36" s="73">
        <v>49</v>
      </c>
      <c r="B36" s="72"/>
      <c r="C36" s="73"/>
      <c r="D36" s="73"/>
      <c r="E36" s="73"/>
      <c r="F36" s="73"/>
      <c r="G36" s="224"/>
      <c r="H36" s="73"/>
      <c r="I36" s="73"/>
      <c r="J36" s="73"/>
      <c r="K36" s="73">
        <v>1</v>
      </c>
      <c r="L36" s="536" t="s">
        <v>1369</v>
      </c>
      <c r="M36" s="537" t="s">
        <v>1370</v>
      </c>
      <c r="N36" s="537" t="s">
        <v>1290</v>
      </c>
      <c r="O36" s="537">
        <v>340</v>
      </c>
      <c r="P36" s="538" t="s">
        <v>1291</v>
      </c>
      <c r="Q36" s="537" t="s">
        <v>1319</v>
      </c>
      <c r="R36" s="539" t="s">
        <v>162</v>
      </c>
      <c r="S36" s="537" t="s">
        <v>1320</v>
      </c>
      <c r="T36" s="537">
        <f t="shared" si="1"/>
        <v>340</v>
      </c>
      <c r="U36"/>
      <c r="V36" s="73"/>
      <c r="W36" s="73"/>
      <c r="X36" s="73"/>
      <c r="Y36" s="72" t="s">
        <v>1371</v>
      </c>
    </row>
    <row r="37" spans="1:26" s="205" customFormat="1" ht="12.65" customHeight="1">
      <c r="A37" s="73">
        <v>47</v>
      </c>
      <c r="B37" s="72"/>
      <c r="C37" s="73"/>
      <c r="D37" s="73"/>
      <c r="E37" s="73"/>
      <c r="F37" s="73"/>
      <c r="G37" s="224"/>
      <c r="H37" s="73"/>
      <c r="I37" s="73"/>
      <c r="J37" s="73"/>
      <c r="K37" s="73">
        <v>1</v>
      </c>
      <c r="L37" s="536" t="s">
        <v>1372</v>
      </c>
      <c r="M37" s="537" t="s">
        <v>1373</v>
      </c>
      <c r="N37" s="537" t="s">
        <v>1290</v>
      </c>
      <c r="O37" s="537">
        <v>257</v>
      </c>
      <c r="P37" s="538" t="s">
        <v>1291</v>
      </c>
      <c r="Q37" s="537" t="s">
        <v>1319</v>
      </c>
      <c r="R37" s="539" t="s">
        <v>162</v>
      </c>
      <c r="S37" s="537" t="s">
        <v>1320</v>
      </c>
      <c r="T37" s="537">
        <f t="shared" si="1"/>
        <v>257</v>
      </c>
      <c r="U37"/>
      <c r="V37" s="73"/>
      <c r="W37" s="73"/>
      <c r="X37" s="73"/>
      <c r="Y37" s="72" t="s">
        <v>1371</v>
      </c>
      <c r="Z37" s="74"/>
    </row>
    <row r="38" spans="1:26" ht="12.65" customHeight="1">
      <c r="A38" s="73">
        <v>181</v>
      </c>
      <c r="B38" s="72"/>
      <c r="C38" s="73"/>
      <c r="D38" s="73"/>
      <c r="E38" s="73"/>
      <c r="F38" s="73"/>
      <c r="G38" s="224"/>
      <c r="H38" s="73"/>
      <c r="I38" s="73"/>
      <c r="J38" s="73"/>
      <c r="K38" s="73">
        <v>1</v>
      </c>
      <c r="L38" s="536" t="s">
        <v>1374</v>
      </c>
      <c r="M38" s="537" t="s">
        <v>1375</v>
      </c>
      <c r="N38" s="537" t="s">
        <v>1288</v>
      </c>
      <c r="O38" s="537">
        <v>651</v>
      </c>
      <c r="P38" s="538" t="s">
        <v>1291</v>
      </c>
      <c r="Q38" s="537" t="s">
        <v>1319</v>
      </c>
      <c r="R38" s="539" t="s">
        <v>162</v>
      </c>
      <c r="S38" s="537" t="s">
        <v>1320</v>
      </c>
      <c r="T38" s="537">
        <f t="shared" si="1"/>
        <v>651</v>
      </c>
      <c r="U38"/>
      <c r="V38" s="73"/>
      <c r="W38" s="73"/>
      <c r="X38" s="73"/>
      <c r="Y38" s="72" t="s">
        <v>1371</v>
      </c>
    </row>
    <row r="39" spans="1:26" s="205" customFormat="1" ht="12.65" customHeight="1">
      <c r="A39" s="73">
        <v>52</v>
      </c>
      <c r="B39" s="72"/>
      <c r="C39" s="73"/>
      <c r="D39" s="73"/>
      <c r="E39" s="73"/>
      <c r="F39" s="73"/>
      <c r="G39" s="224"/>
      <c r="H39" s="73"/>
      <c r="I39" s="73"/>
      <c r="J39" s="73"/>
      <c r="K39" s="73">
        <v>1</v>
      </c>
      <c r="L39" s="536" t="s">
        <v>1376</v>
      </c>
      <c r="M39" s="537" t="s">
        <v>1377</v>
      </c>
      <c r="N39" s="537" t="s">
        <v>1290</v>
      </c>
      <c r="O39" s="537">
        <v>395</v>
      </c>
      <c r="P39" s="538" t="s">
        <v>1291</v>
      </c>
      <c r="Q39" s="537" t="s">
        <v>1319</v>
      </c>
      <c r="R39" s="539" t="s">
        <v>162</v>
      </c>
      <c r="S39" s="537" t="s">
        <v>1320</v>
      </c>
      <c r="T39" s="537">
        <f t="shared" si="1"/>
        <v>395</v>
      </c>
      <c r="U39"/>
      <c r="V39" s="73"/>
      <c r="W39" s="73"/>
      <c r="X39" s="73"/>
      <c r="Y39" s="541" t="s">
        <v>1378</v>
      </c>
      <c r="Z39" s="74"/>
    </row>
    <row r="40" spans="1:26" ht="12.65" customHeight="1">
      <c r="A40" s="73">
        <v>180</v>
      </c>
      <c r="B40" s="72"/>
      <c r="C40" s="73"/>
      <c r="D40" s="73"/>
      <c r="E40" s="73"/>
      <c r="F40" s="73"/>
      <c r="G40" s="224"/>
      <c r="H40" s="73"/>
      <c r="I40" s="73"/>
      <c r="J40" s="73"/>
      <c r="K40" s="73">
        <v>1</v>
      </c>
      <c r="L40" s="536" t="s">
        <v>1379</v>
      </c>
      <c r="M40" s="537" t="s">
        <v>1380</v>
      </c>
      <c r="N40" s="537" t="s">
        <v>1288</v>
      </c>
      <c r="O40" s="537">
        <v>159</v>
      </c>
      <c r="P40" s="538" t="s">
        <v>1291</v>
      </c>
      <c r="Q40" s="537" t="s">
        <v>1319</v>
      </c>
      <c r="R40" s="539" t="s">
        <v>162</v>
      </c>
      <c r="S40" s="537" t="s">
        <v>1320</v>
      </c>
      <c r="T40" s="537">
        <f t="shared" si="1"/>
        <v>159</v>
      </c>
      <c r="U40"/>
      <c r="V40" s="73"/>
      <c r="W40" s="73"/>
      <c r="X40" s="73"/>
      <c r="Y40" s="541" t="s">
        <v>1378</v>
      </c>
    </row>
    <row r="41" spans="1:26" ht="12.65" customHeight="1">
      <c r="A41" s="73">
        <v>51</v>
      </c>
      <c r="B41" s="72"/>
      <c r="C41" s="73"/>
      <c r="D41" s="73"/>
      <c r="E41" s="73"/>
      <c r="F41" s="73"/>
      <c r="G41" s="224"/>
      <c r="H41" s="73"/>
      <c r="I41" s="73"/>
      <c r="J41" s="73"/>
      <c r="K41" s="73">
        <v>1</v>
      </c>
      <c r="L41" s="536" t="s">
        <v>1381</v>
      </c>
      <c r="M41" s="537" t="s">
        <v>1382</v>
      </c>
      <c r="N41" s="537" t="s">
        <v>1290</v>
      </c>
      <c r="O41" s="537">
        <v>369</v>
      </c>
      <c r="P41" s="538" t="s">
        <v>1291</v>
      </c>
      <c r="Q41" s="537" t="s">
        <v>1319</v>
      </c>
      <c r="R41" s="539" t="s">
        <v>162</v>
      </c>
      <c r="S41" s="537" t="s">
        <v>1320</v>
      </c>
      <c r="T41" s="537">
        <f t="shared" si="1"/>
        <v>369</v>
      </c>
      <c r="U41"/>
      <c r="V41" s="73"/>
      <c r="W41" s="73"/>
      <c r="X41" s="73"/>
      <c r="Y41" s="541"/>
    </row>
    <row r="42" spans="1:26" ht="12.65" customHeight="1">
      <c r="A42" s="73">
        <v>175</v>
      </c>
      <c r="B42" s="72"/>
      <c r="C42" s="73"/>
      <c r="D42" s="73"/>
      <c r="E42" s="73"/>
      <c r="F42" s="73"/>
      <c r="G42" s="224"/>
      <c r="H42" s="73"/>
      <c r="I42" s="73"/>
      <c r="J42" s="73"/>
      <c r="K42" s="73">
        <v>1</v>
      </c>
      <c r="L42" s="536" t="s">
        <v>1383</v>
      </c>
      <c r="M42" s="537" t="s">
        <v>1384</v>
      </c>
      <c r="N42" s="537" t="s">
        <v>1288</v>
      </c>
      <c r="O42" s="537">
        <v>8</v>
      </c>
      <c r="P42" s="538" t="s">
        <v>1318</v>
      </c>
      <c r="Q42" s="537" t="s">
        <v>1319</v>
      </c>
      <c r="R42" s="539" t="s">
        <v>162</v>
      </c>
      <c r="S42" s="537" t="s">
        <v>1320</v>
      </c>
      <c r="T42" s="537">
        <f t="shared" si="1"/>
        <v>8</v>
      </c>
      <c r="U42"/>
      <c r="V42" s="73"/>
      <c r="W42" s="73"/>
      <c r="X42" s="73"/>
      <c r="Y42" s="541"/>
    </row>
    <row r="43" spans="1:26" s="205" customFormat="1" ht="12.65" customHeight="1">
      <c r="A43" s="73">
        <v>176</v>
      </c>
      <c r="B43" s="72"/>
      <c r="C43" s="73"/>
      <c r="D43" s="73"/>
      <c r="E43" s="73"/>
      <c r="F43" s="73"/>
      <c r="G43" s="224"/>
      <c r="H43" s="73"/>
      <c r="I43" s="73"/>
      <c r="J43" s="73"/>
      <c r="K43" s="73">
        <v>1</v>
      </c>
      <c r="L43" s="536" t="s">
        <v>1385</v>
      </c>
      <c r="M43" s="537" t="s">
        <v>1386</v>
      </c>
      <c r="N43" s="537" t="s">
        <v>1288</v>
      </c>
      <c r="O43" s="537">
        <v>13</v>
      </c>
      <c r="P43" s="538" t="s">
        <v>1318</v>
      </c>
      <c r="Q43" s="537" t="s">
        <v>1319</v>
      </c>
      <c r="R43" s="539" t="s">
        <v>162</v>
      </c>
      <c r="S43" s="537" t="s">
        <v>1320</v>
      </c>
      <c r="T43" s="537">
        <f t="shared" si="1"/>
        <v>13</v>
      </c>
      <c r="U43"/>
      <c r="V43" s="73"/>
      <c r="W43" s="73"/>
      <c r="X43" s="73"/>
      <c r="Y43" s="541" t="s">
        <v>1378</v>
      </c>
      <c r="Z43" s="74"/>
    </row>
    <row r="44" spans="1:26" ht="12.65" customHeight="1">
      <c r="A44" s="73">
        <v>133</v>
      </c>
      <c r="B44" s="72"/>
      <c r="C44" s="73"/>
      <c r="D44" s="73"/>
      <c r="E44" s="73"/>
      <c r="F44" s="73"/>
      <c r="G44" s="224"/>
      <c r="H44" s="73"/>
      <c r="I44" s="73"/>
      <c r="J44" s="73"/>
      <c r="K44" s="73">
        <v>1</v>
      </c>
      <c r="L44" s="536" t="s">
        <v>1387</v>
      </c>
      <c r="M44" s="537" t="s">
        <v>1388</v>
      </c>
      <c r="N44" s="537" t="s">
        <v>1290</v>
      </c>
      <c r="O44" s="537">
        <v>189</v>
      </c>
      <c r="P44" s="538" t="s">
        <v>1291</v>
      </c>
      <c r="Q44" s="537" t="s">
        <v>1319</v>
      </c>
      <c r="R44" s="539" t="s">
        <v>162</v>
      </c>
      <c r="S44" s="537" t="s">
        <v>1320</v>
      </c>
      <c r="T44" s="537">
        <f t="shared" si="1"/>
        <v>189</v>
      </c>
      <c r="U44"/>
      <c r="V44" s="73"/>
      <c r="W44" s="73"/>
      <c r="X44" s="73"/>
      <c r="Y44" s="542"/>
    </row>
    <row r="45" spans="1:26" s="205" customFormat="1" ht="12.65" customHeight="1">
      <c r="A45" s="73">
        <v>133</v>
      </c>
      <c r="B45" s="72"/>
      <c r="C45" s="73"/>
      <c r="D45" s="73"/>
      <c r="E45" s="543">
        <v>43735</v>
      </c>
      <c r="F45" s="73"/>
      <c r="G45" s="224"/>
      <c r="H45" s="73"/>
      <c r="I45" s="73"/>
      <c r="J45" s="73"/>
      <c r="K45" s="73">
        <v>1</v>
      </c>
      <c r="L45" s="536" t="s">
        <v>1389</v>
      </c>
      <c r="M45" s="537" t="s">
        <v>1390</v>
      </c>
      <c r="N45" s="537" t="s">
        <v>1290</v>
      </c>
      <c r="O45" s="537">
        <v>13</v>
      </c>
      <c r="P45" s="538" t="s">
        <v>1318</v>
      </c>
      <c r="Q45" s="537" t="s">
        <v>1319</v>
      </c>
      <c r="R45" s="539" t="s">
        <v>162</v>
      </c>
      <c r="S45" s="537" t="s">
        <v>1320</v>
      </c>
      <c r="T45" s="537">
        <f t="shared" si="1"/>
        <v>13</v>
      </c>
      <c r="U45"/>
      <c r="V45" s="73"/>
      <c r="W45" s="73"/>
      <c r="X45" s="73"/>
      <c r="Y45" s="72"/>
    </row>
    <row r="46" spans="1:26" ht="12.65" customHeight="1">
      <c r="A46" s="73">
        <v>20</v>
      </c>
      <c r="B46" s="72"/>
      <c r="C46" s="73"/>
      <c r="D46" s="73"/>
      <c r="E46" s="73"/>
      <c r="F46" s="73"/>
      <c r="G46" s="224"/>
      <c r="H46" s="73"/>
      <c r="I46" s="73"/>
      <c r="J46" s="73"/>
      <c r="K46" s="73">
        <v>1</v>
      </c>
      <c r="L46" s="536" t="s">
        <v>1391</v>
      </c>
      <c r="M46" s="537" t="s">
        <v>1392</v>
      </c>
      <c r="N46" s="537" t="s">
        <v>1286</v>
      </c>
      <c r="O46" s="537">
        <v>5</v>
      </c>
      <c r="P46" s="538" t="s">
        <v>1318</v>
      </c>
      <c r="Q46" s="537" t="s">
        <v>1319</v>
      </c>
      <c r="R46" s="539" t="s">
        <v>162</v>
      </c>
      <c r="S46" s="537" t="s">
        <v>1320</v>
      </c>
      <c r="T46" s="537">
        <f t="shared" si="1"/>
        <v>5</v>
      </c>
      <c r="U46"/>
      <c r="V46" s="73"/>
      <c r="W46" s="73"/>
      <c r="X46" s="73"/>
      <c r="Y46" s="72"/>
    </row>
    <row r="47" spans="1:26" ht="12.65" customHeight="1">
      <c r="A47" s="73">
        <v>420</v>
      </c>
      <c r="B47" s="72"/>
      <c r="C47" s="73"/>
      <c r="D47" s="73"/>
      <c r="E47" s="73"/>
      <c r="F47" s="73"/>
      <c r="G47" s="224"/>
      <c r="H47" s="73"/>
      <c r="I47" s="73"/>
      <c r="J47" s="73"/>
      <c r="K47" s="73">
        <v>1</v>
      </c>
      <c r="L47" s="536" t="s">
        <v>1393</v>
      </c>
      <c r="M47" s="537" t="s">
        <v>1394</v>
      </c>
      <c r="N47" s="537" t="s">
        <v>1286</v>
      </c>
      <c r="O47" s="537">
        <v>360</v>
      </c>
      <c r="P47" s="538" t="s">
        <v>1291</v>
      </c>
      <c r="Q47" s="537" t="s">
        <v>1319</v>
      </c>
      <c r="R47" s="539" t="s">
        <v>162</v>
      </c>
      <c r="S47" s="537" t="s">
        <v>1320</v>
      </c>
      <c r="T47" s="537">
        <f t="shared" si="1"/>
        <v>360</v>
      </c>
      <c r="U47"/>
      <c r="V47" s="73"/>
      <c r="W47" s="73"/>
      <c r="X47" s="73"/>
      <c r="Y47" s="72" t="s">
        <v>1395</v>
      </c>
    </row>
    <row r="48" spans="1:26" ht="12.65" customHeight="1">
      <c r="A48" s="73">
        <v>421</v>
      </c>
      <c r="B48" s="72"/>
      <c r="C48" s="73"/>
      <c r="D48" s="73"/>
      <c r="E48" s="73"/>
      <c r="F48" s="73"/>
      <c r="G48" s="224"/>
      <c r="H48" s="73"/>
      <c r="I48" s="73"/>
      <c r="J48" s="73"/>
      <c r="K48" s="73">
        <v>1</v>
      </c>
      <c r="L48" s="536" t="s">
        <v>1396</v>
      </c>
      <c r="M48" s="537" t="s">
        <v>1397</v>
      </c>
      <c r="N48" s="537" t="s">
        <v>1290</v>
      </c>
      <c r="O48" s="537">
        <v>26</v>
      </c>
      <c r="P48" s="538" t="s">
        <v>1318</v>
      </c>
      <c r="Q48" s="537" t="s">
        <v>1319</v>
      </c>
      <c r="R48" s="539" t="s">
        <v>162</v>
      </c>
      <c r="S48" s="537" t="s">
        <v>1320</v>
      </c>
      <c r="T48" s="537">
        <f t="shared" si="1"/>
        <v>26</v>
      </c>
      <c r="U48"/>
      <c r="V48" s="73"/>
      <c r="W48" s="73"/>
      <c r="X48" s="73"/>
      <c r="Y48" s="72"/>
    </row>
    <row r="49" spans="1:25" ht="12.65" customHeight="1">
      <c r="A49" s="73">
        <v>126</v>
      </c>
      <c r="B49" s="72"/>
      <c r="C49" s="73"/>
      <c r="D49" s="73"/>
      <c r="E49" s="73"/>
      <c r="F49" s="73"/>
      <c r="G49" s="224"/>
      <c r="H49" s="73"/>
      <c r="I49" s="73"/>
      <c r="J49" s="73"/>
      <c r="K49" s="73">
        <v>1</v>
      </c>
      <c r="L49" s="536" t="s">
        <v>1398</v>
      </c>
      <c r="M49" s="537" t="s">
        <v>1399</v>
      </c>
      <c r="N49" s="537" t="s">
        <v>1290</v>
      </c>
      <c r="O49" s="537">
        <v>79</v>
      </c>
      <c r="P49" s="538" t="s">
        <v>1318</v>
      </c>
      <c r="Q49" s="537" t="s">
        <v>1319</v>
      </c>
      <c r="R49" s="539" t="s">
        <v>162</v>
      </c>
      <c r="S49" s="537" t="s">
        <v>1320</v>
      </c>
      <c r="T49" s="537">
        <f t="shared" si="1"/>
        <v>79</v>
      </c>
      <c r="U49"/>
      <c r="V49" s="73"/>
      <c r="W49" s="73"/>
      <c r="X49" s="73"/>
      <c r="Y49" s="72" t="s">
        <v>1362</v>
      </c>
    </row>
    <row r="50" spans="1:25" ht="12.65" customHeight="1">
      <c r="A50" s="73">
        <v>131</v>
      </c>
      <c r="B50" s="72"/>
      <c r="C50" s="73"/>
      <c r="D50" s="73"/>
      <c r="E50" s="73"/>
      <c r="F50" s="73"/>
      <c r="G50" s="224"/>
      <c r="H50" s="73"/>
      <c r="I50" s="73"/>
      <c r="J50" s="73"/>
      <c r="K50" s="73">
        <v>1</v>
      </c>
      <c r="L50" s="536" t="s">
        <v>1400</v>
      </c>
      <c r="M50" s="537" t="s">
        <v>1401</v>
      </c>
      <c r="N50" s="537" t="s">
        <v>1288</v>
      </c>
      <c r="O50" s="537">
        <v>21</v>
      </c>
      <c r="P50" s="538" t="s">
        <v>1318</v>
      </c>
      <c r="Q50" s="537" t="s">
        <v>1319</v>
      </c>
      <c r="R50" s="539" t="s">
        <v>162</v>
      </c>
      <c r="S50" s="537" t="s">
        <v>1320</v>
      </c>
      <c r="T50" s="537">
        <f t="shared" si="1"/>
        <v>21</v>
      </c>
      <c r="U50"/>
      <c r="V50" s="73"/>
      <c r="W50" s="73"/>
      <c r="X50" s="73"/>
      <c r="Y50" s="72"/>
    </row>
    <row r="51" spans="1:25" ht="12.65" customHeight="1">
      <c r="A51" s="73">
        <v>404</v>
      </c>
      <c r="B51" s="72"/>
      <c r="C51" s="73"/>
      <c r="D51" s="73"/>
      <c r="E51" s="73"/>
      <c r="F51" s="73"/>
      <c r="G51" s="224"/>
      <c r="H51" s="73"/>
      <c r="I51" s="73"/>
      <c r="J51" s="73"/>
      <c r="K51" s="73">
        <v>1</v>
      </c>
      <c r="L51" s="536" t="s">
        <v>1402</v>
      </c>
      <c r="M51" s="537" t="s">
        <v>1403</v>
      </c>
      <c r="N51" s="537" t="s">
        <v>1290</v>
      </c>
      <c r="O51" s="537">
        <v>38</v>
      </c>
      <c r="P51" s="538" t="s">
        <v>1318</v>
      </c>
      <c r="Q51" s="537" t="s">
        <v>1319</v>
      </c>
      <c r="R51" s="539" t="s">
        <v>162</v>
      </c>
      <c r="S51" s="537" t="s">
        <v>1320</v>
      </c>
      <c r="T51" s="537">
        <f t="shared" si="1"/>
        <v>38</v>
      </c>
      <c r="U51"/>
      <c r="V51" s="73"/>
      <c r="W51" s="73"/>
      <c r="X51" s="73"/>
      <c r="Y51" s="72"/>
    </row>
    <row r="52" spans="1:25" ht="12.65" customHeight="1">
      <c r="A52" s="73">
        <v>128</v>
      </c>
      <c r="B52" s="72"/>
      <c r="C52" s="73"/>
      <c r="D52" s="73"/>
      <c r="E52" s="73"/>
      <c r="F52" s="73"/>
      <c r="G52" s="224"/>
      <c r="H52" s="73"/>
      <c r="I52" s="73"/>
      <c r="J52" s="73"/>
      <c r="K52" s="73">
        <v>1</v>
      </c>
      <c r="L52" s="536" t="s">
        <v>1404</v>
      </c>
      <c r="M52" s="537" t="s">
        <v>1405</v>
      </c>
      <c r="N52" s="537" t="s">
        <v>1288</v>
      </c>
      <c r="O52" s="537">
        <v>21</v>
      </c>
      <c r="P52" s="538" t="s">
        <v>1318</v>
      </c>
      <c r="Q52" s="537" t="s">
        <v>1319</v>
      </c>
      <c r="R52" s="539" t="s">
        <v>162</v>
      </c>
      <c r="S52" s="537" t="s">
        <v>1320</v>
      </c>
      <c r="T52" s="537">
        <f t="shared" si="1"/>
        <v>21</v>
      </c>
      <c r="U52"/>
      <c r="V52" s="73"/>
      <c r="W52" s="73"/>
      <c r="X52" s="73"/>
      <c r="Y52" s="72"/>
    </row>
    <row r="53" spans="1:25" ht="12.65" customHeight="1">
      <c r="A53" s="73">
        <v>405</v>
      </c>
      <c r="B53" s="72"/>
      <c r="C53" s="73"/>
      <c r="D53" s="73"/>
      <c r="E53" s="73"/>
      <c r="F53" s="73"/>
      <c r="G53" s="224"/>
      <c r="H53" s="73"/>
      <c r="I53" s="73"/>
      <c r="J53" s="73"/>
      <c r="K53" s="73">
        <v>1</v>
      </c>
      <c r="L53" s="536" t="s">
        <v>1406</v>
      </c>
      <c r="M53" s="537" t="s">
        <v>1407</v>
      </c>
      <c r="N53" s="537" t="s">
        <v>1286</v>
      </c>
      <c r="O53" s="537">
        <v>70</v>
      </c>
      <c r="P53" s="538" t="s">
        <v>1318</v>
      </c>
      <c r="Q53" s="537" t="s">
        <v>1319</v>
      </c>
      <c r="R53" s="539" t="s">
        <v>162</v>
      </c>
      <c r="S53" s="537" t="s">
        <v>1320</v>
      </c>
      <c r="T53" s="537">
        <f t="shared" si="1"/>
        <v>70</v>
      </c>
      <c r="U53"/>
      <c r="V53" s="73"/>
      <c r="W53" s="73"/>
      <c r="X53" s="73"/>
      <c r="Y53" s="72" t="s">
        <v>1371</v>
      </c>
    </row>
    <row r="54" spans="1:25" ht="12.65" customHeight="1">
      <c r="A54" s="73">
        <v>415</v>
      </c>
      <c r="B54" s="72"/>
      <c r="C54" s="73"/>
      <c r="D54" s="73"/>
      <c r="E54" s="73"/>
      <c r="F54" s="73"/>
      <c r="G54" s="224"/>
      <c r="H54" s="73"/>
      <c r="I54" s="73"/>
      <c r="J54" s="73"/>
      <c r="K54" s="73">
        <v>1</v>
      </c>
      <c r="L54" s="536" t="s">
        <v>1408</v>
      </c>
      <c r="M54" s="537" t="s">
        <v>1409</v>
      </c>
      <c r="N54" s="537" t="s">
        <v>1290</v>
      </c>
      <c r="O54" s="537">
        <v>316</v>
      </c>
      <c r="P54" s="538" t="s">
        <v>1291</v>
      </c>
      <c r="Q54" s="537" t="s">
        <v>1319</v>
      </c>
      <c r="R54" s="539" t="s">
        <v>162</v>
      </c>
      <c r="S54" s="537" t="s">
        <v>1320</v>
      </c>
      <c r="T54" s="537">
        <f t="shared" si="1"/>
        <v>316</v>
      </c>
      <c r="U54"/>
      <c r="V54" s="73"/>
      <c r="W54" s="73"/>
      <c r="X54" s="73"/>
      <c r="Y54" s="72"/>
    </row>
    <row r="55" spans="1:25" ht="12.65" customHeight="1">
      <c r="A55" s="73">
        <v>48</v>
      </c>
      <c r="B55" s="72"/>
      <c r="C55" s="73"/>
      <c r="D55" s="73"/>
      <c r="E55" s="73"/>
      <c r="F55" s="73"/>
      <c r="G55" s="224"/>
      <c r="H55" s="73"/>
      <c r="I55" s="73"/>
      <c r="J55" s="73"/>
      <c r="K55" s="73">
        <v>1</v>
      </c>
      <c r="L55" s="536" t="s">
        <v>1410</v>
      </c>
      <c r="M55" s="537" t="s">
        <v>1411</v>
      </c>
      <c r="N55" s="537" t="s">
        <v>1290</v>
      </c>
      <c r="O55" s="537">
        <v>343</v>
      </c>
      <c r="P55" s="538" t="s">
        <v>1291</v>
      </c>
      <c r="Q55" s="537" t="s">
        <v>1319</v>
      </c>
      <c r="R55" s="539" t="s">
        <v>162</v>
      </c>
      <c r="S55" s="537" t="s">
        <v>1320</v>
      </c>
      <c r="T55" s="537">
        <f t="shared" si="1"/>
        <v>343</v>
      </c>
      <c r="U55"/>
      <c r="V55" s="73"/>
      <c r="W55" s="73"/>
      <c r="X55" s="73"/>
      <c r="Y55" s="72" t="s">
        <v>1371</v>
      </c>
    </row>
    <row r="56" spans="1:25" ht="12.65" customHeight="1">
      <c r="A56" s="73">
        <v>50</v>
      </c>
      <c r="B56" s="72"/>
      <c r="C56" s="73"/>
      <c r="D56" s="73"/>
      <c r="E56" s="73"/>
      <c r="F56" s="73"/>
      <c r="G56" s="224"/>
      <c r="H56" s="73"/>
      <c r="I56" s="73"/>
      <c r="J56" s="73"/>
      <c r="K56" s="73">
        <v>1</v>
      </c>
      <c r="L56" s="536" t="s">
        <v>1412</v>
      </c>
      <c r="M56" s="537" t="s">
        <v>1413</v>
      </c>
      <c r="N56" s="537" t="s">
        <v>1290</v>
      </c>
      <c r="O56" s="537">
        <v>129</v>
      </c>
      <c r="P56" s="538" t="s">
        <v>1291</v>
      </c>
      <c r="Q56" s="537" t="s">
        <v>1319</v>
      </c>
      <c r="R56" s="539" t="s">
        <v>162</v>
      </c>
      <c r="S56" s="537" t="s">
        <v>1320</v>
      </c>
      <c r="T56" s="537">
        <f t="shared" si="1"/>
        <v>129</v>
      </c>
      <c r="U56"/>
      <c r="V56" s="73"/>
      <c r="W56" s="73"/>
      <c r="X56" s="73"/>
      <c r="Y56" s="72"/>
    </row>
    <row r="57" spans="1:25" ht="12.65" customHeight="1">
      <c r="A57" s="73">
        <v>44</v>
      </c>
      <c r="B57" s="72"/>
      <c r="C57" s="73"/>
      <c r="D57" s="73"/>
      <c r="E57" s="73"/>
      <c r="F57" s="73"/>
      <c r="G57" s="224"/>
      <c r="H57" s="73"/>
      <c r="I57" s="73"/>
      <c r="J57" s="73"/>
      <c r="K57" s="73">
        <v>1</v>
      </c>
      <c r="L57" s="536" t="s">
        <v>1414</v>
      </c>
      <c r="M57" s="537" t="s">
        <v>1415</v>
      </c>
      <c r="N57" s="537" t="s">
        <v>1288</v>
      </c>
      <c r="O57" s="537">
        <v>147</v>
      </c>
      <c r="P57" s="538" t="s">
        <v>1291</v>
      </c>
      <c r="Q57" s="537" t="s">
        <v>1319</v>
      </c>
      <c r="R57" s="539" t="s">
        <v>162</v>
      </c>
      <c r="S57" s="537" t="s">
        <v>1320</v>
      </c>
      <c r="T57" s="537">
        <f t="shared" si="1"/>
        <v>147</v>
      </c>
      <c r="U57"/>
      <c r="V57" s="73"/>
      <c r="W57" s="73"/>
      <c r="X57" s="73"/>
      <c r="Y57" s="72" t="s">
        <v>1395</v>
      </c>
    </row>
    <row r="58" spans="1:25" ht="12.65" customHeight="1">
      <c r="A58" s="73">
        <v>179</v>
      </c>
      <c r="B58" s="72"/>
      <c r="C58" s="73"/>
      <c r="D58" s="73"/>
      <c r="E58" s="73"/>
      <c r="F58" s="73"/>
      <c r="G58" s="224"/>
      <c r="H58" s="73"/>
      <c r="I58" s="73"/>
      <c r="J58" s="73"/>
      <c r="K58" s="73">
        <v>1</v>
      </c>
      <c r="L58" s="536" t="s">
        <v>1416</v>
      </c>
      <c r="M58" s="537" t="s">
        <v>1417</v>
      </c>
      <c r="N58" s="537" t="s">
        <v>1290</v>
      </c>
      <c r="O58" s="537">
        <v>138</v>
      </c>
      <c r="P58" s="538" t="s">
        <v>1291</v>
      </c>
      <c r="Q58" s="537" t="s">
        <v>1319</v>
      </c>
      <c r="R58" s="539" t="s">
        <v>162</v>
      </c>
      <c r="S58" s="537" t="s">
        <v>1320</v>
      </c>
      <c r="T58" s="537">
        <f t="shared" si="1"/>
        <v>138</v>
      </c>
      <c r="U58"/>
      <c r="V58" s="73"/>
      <c r="W58" s="73"/>
      <c r="X58" s="73"/>
      <c r="Y58" s="72" t="s">
        <v>1395</v>
      </c>
    </row>
    <row r="59" spans="1:25" ht="12.65" customHeight="1">
      <c r="A59" s="73">
        <v>45</v>
      </c>
      <c r="B59" s="72"/>
      <c r="C59" s="73"/>
      <c r="D59" s="73"/>
      <c r="E59" s="73"/>
      <c r="F59" s="73"/>
      <c r="G59" s="224"/>
      <c r="H59" s="73"/>
      <c r="I59" s="73"/>
      <c r="J59" s="73"/>
      <c r="K59" s="73">
        <v>1</v>
      </c>
      <c r="L59" s="536" t="s">
        <v>1418</v>
      </c>
      <c r="M59" s="537" t="s">
        <v>1419</v>
      </c>
      <c r="N59" s="537" t="s">
        <v>1286</v>
      </c>
      <c r="O59" s="537">
        <v>8</v>
      </c>
      <c r="P59" s="538" t="s">
        <v>1318</v>
      </c>
      <c r="Q59" s="537" t="s">
        <v>1319</v>
      </c>
      <c r="R59" s="539" t="s">
        <v>162</v>
      </c>
      <c r="S59" s="537" t="s">
        <v>1320</v>
      </c>
      <c r="T59" s="537">
        <f t="shared" si="1"/>
        <v>8</v>
      </c>
      <c r="U59"/>
      <c r="V59" s="73"/>
      <c r="W59" s="73"/>
      <c r="X59" s="73"/>
      <c r="Y59" s="72"/>
    </row>
    <row r="60" spans="1:25" ht="12.65" customHeight="1">
      <c r="A60" s="73">
        <v>413</v>
      </c>
      <c r="B60" s="72"/>
      <c r="C60" s="73"/>
      <c r="D60" s="73"/>
      <c r="E60" s="73"/>
      <c r="F60" s="73"/>
      <c r="G60" s="224"/>
      <c r="H60" s="73"/>
      <c r="I60" s="73"/>
      <c r="J60" s="73"/>
      <c r="K60" s="73">
        <v>1</v>
      </c>
      <c r="L60" s="536" t="s">
        <v>1420</v>
      </c>
      <c r="M60" s="537" t="s">
        <v>1421</v>
      </c>
      <c r="N60" s="537" t="s">
        <v>1290</v>
      </c>
      <c r="O60" s="537">
        <v>17</v>
      </c>
      <c r="P60" s="538" t="s">
        <v>1318</v>
      </c>
      <c r="Q60" s="537" t="s">
        <v>1319</v>
      </c>
      <c r="R60" s="539" t="s">
        <v>162</v>
      </c>
      <c r="S60" s="537" t="s">
        <v>1320</v>
      </c>
      <c r="T60" s="537">
        <f t="shared" si="1"/>
        <v>17</v>
      </c>
      <c r="U60"/>
      <c r="V60" s="73"/>
      <c r="W60" s="73"/>
      <c r="X60" s="73"/>
      <c r="Y60" s="72"/>
    </row>
    <row r="61" spans="1:25" ht="12.65" customHeight="1">
      <c r="A61" s="73">
        <v>38</v>
      </c>
      <c r="B61" s="72"/>
      <c r="C61" s="73"/>
      <c r="D61" s="73"/>
      <c r="E61" s="73"/>
      <c r="F61" s="73"/>
      <c r="G61" s="224"/>
      <c r="H61" s="73"/>
      <c r="I61" s="73"/>
      <c r="J61" s="73"/>
      <c r="K61" s="73">
        <v>1</v>
      </c>
      <c r="L61" s="536" t="s">
        <v>1422</v>
      </c>
      <c r="M61" s="537" t="s">
        <v>1423</v>
      </c>
      <c r="N61" s="537" t="s">
        <v>1290</v>
      </c>
      <c r="O61" s="537">
        <v>21</v>
      </c>
      <c r="P61" s="538" t="s">
        <v>1318</v>
      </c>
      <c r="Q61" s="537" t="s">
        <v>1319</v>
      </c>
      <c r="R61" s="539" t="s">
        <v>162</v>
      </c>
      <c r="S61" s="537" t="s">
        <v>1320</v>
      </c>
      <c r="T61" s="537">
        <f t="shared" si="1"/>
        <v>21</v>
      </c>
      <c r="U61"/>
      <c r="V61" s="73"/>
      <c r="W61" s="73"/>
      <c r="X61" s="73"/>
      <c r="Y61" s="72" t="s">
        <v>1362</v>
      </c>
    </row>
    <row r="62" spans="1:25" ht="12.65" customHeight="1">
      <c r="A62" s="73">
        <v>125</v>
      </c>
      <c r="B62" s="72"/>
      <c r="C62" s="73"/>
      <c r="D62" s="73"/>
      <c r="E62" s="73"/>
      <c r="F62" s="73"/>
      <c r="G62" s="224"/>
      <c r="H62" s="73"/>
      <c r="I62" s="73"/>
      <c r="J62" s="73"/>
      <c r="K62" s="73">
        <v>1</v>
      </c>
      <c r="L62" s="536" t="s">
        <v>1424</v>
      </c>
      <c r="M62" s="537" t="s">
        <v>1425</v>
      </c>
      <c r="N62" s="537" t="s">
        <v>1290</v>
      </c>
      <c r="O62" s="537">
        <v>302</v>
      </c>
      <c r="P62" s="538" t="s">
        <v>1291</v>
      </c>
      <c r="Q62" s="537" t="s">
        <v>1319</v>
      </c>
      <c r="R62" s="539" t="s">
        <v>162</v>
      </c>
      <c r="S62" s="537" t="s">
        <v>1320</v>
      </c>
      <c r="T62" s="537">
        <f t="shared" si="1"/>
        <v>302</v>
      </c>
      <c r="U62"/>
      <c r="V62" s="73"/>
      <c r="W62" s="73"/>
      <c r="X62" s="73"/>
      <c r="Y62" s="72"/>
    </row>
    <row r="63" spans="1:25" ht="12.65" customHeight="1">
      <c r="A63" s="73">
        <v>134</v>
      </c>
      <c r="B63" s="72"/>
      <c r="C63" s="73"/>
      <c r="D63" s="73"/>
      <c r="E63" s="73"/>
      <c r="F63" s="73"/>
      <c r="G63" s="224"/>
      <c r="H63" s="73"/>
      <c r="I63" s="73"/>
      <c r="J63" s="73"/>
      <c r="K63" s="73">
        <v>1</v>
      </c>
      <c r="L63" s="536" t="s">
        <v>1426</v>
      </c>
      <c r="M63" s="537" t="s">
        <v>1427</v>
      </c>
      <c r="N63" s="537" t="s">
        <v>1290</v>
      </c>
      <c r="O63" s="537">
        <v>16</v>
      </c>
      <c r="P63" s="538" t="s">
        <v>1318</v>
      </c>
      <c r="Q63" s="537" t="s">
        <v>1319</v>
      </c>
      <c r="R63" s="539" t="s">
        <v>162</v>
      </c>
      <c r="S63" s="537" t="s">
        <v>1320</v>
      </c>
      <c r="T63" s="537">
        <f t="shared" si="1"/>
        <v>16</v>
      </c>
      <c r="U63"/>
      <c r="V63" s="73"/>
      <c r="W63" s="73"/>
      <c r="X63" s="73"/>
      <c r="Y63" s="72"/>
    </row>
    <row r="64" spans="1:25" ht="12.65" customHeight="1">
      <c r="A64" s="73">
        <v>123</v>
      </c>
      <c r="B64" s="72"/>
      <c r="C64" s="73"/>
      <c r="D64" s="73"/>
      <c r="E64" s="73"/>
      <c r="F64" s="73"/>
      <c r="G64" s="224"/>
      <c r="H64" s="73"/>
      <c r="I64" s="73"/>
      <c r="J64" s="73"/>
      <c r="K64" s="73">
        <v>1</v>
      </c>
      <c r="L64" s="536" t="s">
        <v>1428</v>
      </c>
      <c r="M64" s="537" t="s">
        <v>1429</v>
      </c>
      <c r="N64" s="537" t="s">
        <v>1290</v>
      </c>
      <c r="O64" s="537">
        <v>7</v>
      </c>
      <c r="P64" s="538" t="s">
        <v>1318</v>
      </c>
      <c r="Q64" s="537" t="s">
        <v>1319</v>
      </c>
      <c r="R64" s="539" t="s">
        <v>162</v>
      </c>
      <c r="S64" s="537" t="s">
        <v>1320</v>
      </c>
      <c r="T64" s="537">
        <f t="shared" si="1"/>
        <v>7</v>
      </c>
      <c r="U64"/>
      <c r="V64" s="73"/>
      <c r="W64" s="73"/>
      <c r="X64" s="73"/>
      <c r="Y64" s="72"/>
    </row>
    <row r="65" spans="1:25" ht="12.65" customHeight="1">
      <c r="A65" s="73">
        <v>121</v>
      </c>
      <c r="B65" s="72"/>
      <c r="C65" s="73"/>
      <c r="D65" s="73"/>
      <c r="E65" s="73"/>
      <c r="F65" s="73"/>
      <c r="G65" s="224"/>
      <c r="H65" s="73"/>
      <c r="I65" s="73"/>
      <c r="J65" s="73"/>
      <c r="K65" s="73">
        <v>1</v>
      </c>
      <c r="L65" s="536" t="s">
        <v>1430</v>
      </c>
      <c r="M65" s="537" t="s">
        <v>1431</v>
      </c>
      <c r="N65" s="537" t="s">
        <v>1290</v>
      </c>
      <c r="O65" s="537">
        <v>14</v>
      </c>
      <c r="P65" s="538" t="s">
        <v>1318</v>
      </c>
      <c r="Q65" s="537" t="s">
        <v>1319</v>
      </c>
      <c r="R65" s="539" t="s">
        <v>162</v>
      </c>
      <c r="S65" s="537" t="s">
        <v>1320</v>
      </c>
      <c r="T65" s="537">
        <f t="shared" si="1"/>
        <v>14</v>
      </c>
      <c r="U65"/>
      <c r="V65" s="73"/>
      <c r="W65" s="73"/>
      <c r="X65" s="73"/>
      <c r="Y65" s="72"/>
    </row>
    <row r="66" spans="1:25" ht="12.65" customHeight="1">
      <c r="A66" s="73">
        <v>122</v>
      </c>
      <c r="B66" s="72"/>
      <c r="C66" s="73"/>
      <c r="D66" s="73"/>
      <c r="E66" s="73"/>
      <c r="F66" s="73"/>
      <c r="G66" s="224"/>
      <c r="H66" s="73"/>
      <c r="I66" s="73"/>
      <c r="J66" s="73"/>
      <c r="K66" s="73">
        <v>1</v>
      </c>
      <c r="L66" s="536" t="s">
        <v>1432</v>
      </c>
      <c r="M66" s="537" t="s">
        <v>1433</v>
      </c>
      <c r="N66" s="537" t="s">
        <v>1288</v>
      </c>
      <c r="O66" s="537">
        <v>13</v>
      </c>
      <c r="P66" s="538" t="s">
        <v>1318</v>
      </c>
      <c r="Q66" s="537" t="s">
        <v>1319</v>
      </c>
      <c r="R66" s="539" t="s">
        <v>162</v>
      </c>
      <c r="S66" s="537" t="s">
        <v>1320</v>
      </c>
      <c r="T66" s="537">
        <f t="shared" si="1"/>
        <v>13</v>
      </c>
      <c r="U66"/>
      <c r="V66" s="73"/>
      <c r="W66" s="73"/>
      <c r="X66" s="73"/>
      <c r="Y66" s="72"/>
    </row>
    <row r="67" spans="1:25" ht="12.65" customHeight="1">
      <c r="A67" s="73">
        <v>403</v>
      </c>
      <c r="B67" s="72"/>
      <c r="C67" s="73"/>
      <c r="D67" s="73"/>
      <c r="E67" s="73"/>
      <c r="F67" s="73"/>
      <c r="G67" s="224"/>
      <c r="H67" s="73"/>
      <c r="I67" s="73"/>
      <c r="J67" s="73"/>
      <c r="K67" s="73">
        <v>1</v>
      </c>
      <c r="L67" s="536" t="s">
        <v>1434</v>
      </c>
      <c r="M67" s="537" t="s">
        <v>1435</v>
      </c>
      <c r="N67" s="537" t="s">
        <v>1288</v>
      </c>
      <c r="O67" s="537">
        <v>23</v>
      </c>
      <c r="P67" s="538" t="s">
        <v>1318</v>
      </c>
      <c r="Q67" s="537" t="s">
        <v>1319</v>
      </c>
      <c r="R67" s="539" t="s">
        <v>162</v>
      </c>
      <c r="S67" s="537" t="s">
        <v>1320</v>
      </c>
      <c r="T67" s="537">
        <f t="shared" si="1"/>
        <v>23</v>
      </c>
      <c r="U67"/>
      <c r="V67" s="73"/>
      <c r="W67" s="73"/>
      <c r="X67" s="73"/>
      <c r="Y67" s="72"/>
    </row>
    <row r="68" spans="1:25" ht="12.65" customHeight="1">
      <c r="A68" s="73">
        <v>407</v>
      </c>
      <c r="B68" s="72"/>
      <c r="C68" s="73"/>
      <c r="D68" s="73"/>
      <c r="E68" s="73"/>
      <c r="F68" s="73"/>
      <c r="G68" s="224"/>
      <c r="H68" s="73"/>
      <c r="I68" s="73"/>
      <c r="J68" s="73"/>
      <c r="K68" s="73">
        <v>1</v>
      </c>
      <c r="L68" s="536" t="s">
        <v>1436</v>
      </c>
      <c r="M68" s="537" t="s">
        <v>1437</v>
      </c>
      <c r="N68" s="537" t="s">
        <v>1290</v>
      </c>
      <c r="O68" s="537">
        <v>31</v>
      </c>
      <c r="P68" s="538" t="s">
        <v>1318</v>
      </c>
      <c r="Q68" s="537" t="s">
        <v>1319</v>
      </c>
      <c r="R68" s="539" t="s">
        <v>162</v>
      </c>
      <c r="S68" s="537" t="s">
        <v>1320</v>
      </c>
      <c r="T68" s="537">
        <f t="shared" si="1"/>
        <v>31</v>
      </c>
      <c r="U68"/>
      <c r="V68" s="73"/>
      <c r="W68" s="73"/>
      <c r="X68" s="73"/>
      <c r="Y68" s="541" t="s">
        <v>1378</v>
      </c>
    </row>
    <row r="69" spans="1:25" ht="12.65" customHeight="1">
      <c r="A69" s="73">
        <v>127</v>
      </c>
      <c r="B69" s="72"/>
      <c r="C69" s="73"/>
      <c r="D69" s="73"/>
      <c r="E69" s="73"/>
      <c r="F69" s="73"/>
      <c r="G69" s="224"/>
      <c r="H69" s="73"/>
      <c r="I69" s="73"/>
      <c r="J69" s="73"/>
      <c r="K69" s="73">
        <v>1</v>
      </c>
      <c r="L69" s="536" t="s">
        <v>1438</v>
      </c>
      <c r="M69" s="537" t="s">
        <v>1439</v>
      </c>
      <c r="N69" s="537" t="s">
        <v>1288</v>
      </c>
      <c r="O69" s="537">
        <v>11</v>
      </c>
      <c r="P69" s="538" t="s">
        <v>1318</v>
      </c>
      <c r="Q69" s="537" t="s">
        <v>1319</v>
      </c>
      <c r="R69" s="539" t="s">
        <v>162</v>
      </c>
      <c r="S69" s="537" t="s">
        <v>1320</v>
      </c>
      <c r="T69" s="537">
        <f t="shared" si="1"/>
        <v>11</v>
      </c>
      <c r="U69"/>
      <c r="V69" s="73"/>
      <c r="W69" s="73"/>
      <c r="X69" s="73"/>
      <c r="Y69" s="72"/>
    </row>
    <row r="70" spans="1:25" ht="12.65" customHeight="1">
      <c r="A70" s="73">
        <v>402</v>
      </c>
      <c r="B70" s="72"/>
      <c r="C70" s="73"/>
      <c r="D70" s="73"/>
      <c r="E70" s="73"/>
      <c r="F70" s="73"/>
      <c r="G70" s="224"/>
      <c r="H70" s="73"/>
      <c r="I70" s="73"/>
      <c r="J70" s="73"/>
      <c r="K70" s="73">
        <v>1</v>
      </c>
      <c r="L70" s="536" t="s">
        <v>1440</v>
      </c>
      <c r="M70" s="537" t="s">
        <v>1441</v>
      </c>
      <c r="N70" s="537" t="s">
        <v>1290</v>
      </c>
      <c r="O70" s="537">
        <v>18</v>
      </c>
      <c r="P70" s="538" t="s">
        <v>1318</v>
      </c>
      <c r="Q70" s="537" t="s">
        <v>1319</v>
      </c>
      <c r="R70" s="539" t="s">
        <v>162</v>
      </c>
      <c r="S70" s="537" t="s">
        <v>1320</v>
      </c>
      <c r="T70" s="537">
        <f t="shared" si="1"/>
        <v>18</v>
      </c>
      <c r="U70"/>
      <c r="V70" s="73"/>
      <c r="W70" s="73"/>
      <c r="X70" s="73"/>
      <c r="Y70" s="72"/>
    </row>
    <row r="71" spans="1:25" ht="12.65" customHeight="1">
      <c r="A71" s="73">
        <v>124</v>
      </c>
      <c r="B71" s="72"/>
      <c r="C71" s="73"/>
      <c r="D71" s="73"/>
      <c r="E71" s="73"/>
      <c r="F71" s="73"/>
      <c r="G71" s="224"/>
      <c r="H71" s="73"/>
      <c r="I71" s="73"/>
      <c r="J71" s="73"/>
      <c r="K71" s="73">
        <v>1</v>
      </c>
      <c r="L71" s="536" t="s">
        <v>1442</v>
      </c>
      <c r="M71" s="537" t="s">
        <v>1443</v>
      </c>
      <c r="N71" s="537" t="s">
        <v>1288</v>
      </c>
      <c r="O71" s="537">
        <v>4</v>
      </c>
      <c r="P71" s="538" t="s">
        <v>1318</v>
      </c>
      <c r="Q71" s="537" t="s">
        <v>1319</v>
      </c>
      <c r="R71" s="539" t="s">
        <v>162</v>
      </c>
      <c r="S71" s="537" t="s">
        <v>1320</v>
      </c>
      <c r="T71" s="537">
        <f t="shared" si="1"/>
        <v>4</v>
      </c>
      <c r="U71"/>
      <c r="V71" s="73"/>
      <c r="W71" s="73"/>
      <c r="X71" s="73"/>
      <c r="Y71" s="72" t="s">
        <v>1362</v>
      </c>
    </row>
    <row r="72" spans="1:25" ht="12.65" customHeight="1">
      <c r="A72" s="73">
        <v>401</v>
      </c>
      <c r="B72" s="72"/>
      <c r="C72" s="73"/>
      <c r="D72" s="73"/>
      <c r="E72" s="73"/>
      <c r="F72" s="73"/>
      <c r="G72" s="224"/>
      <c r="H72" s="73"/>
      <c r="I72" s="73"/>
      <c r="J72" s="73"/>
      <c r="K72" s="73">
        <v>1</v>
      </c>
      <c r="L72" s="536" t="s">
        <v>1444</v>
      </c>
      <c r="M72" s="537" t="s">
        <v>1445</v>
      </c>
      <c r="N72" s="537" t="s">
        <v>1290</v>
      </c>
      <c r="O72" s="537">
        <v>78</v>
      </c>
      <c r="P72" s="538" t="s">
        <v>1318</v>
      </c>
      <c r="Q72" s="537" t="s">
        <v>1319</v>
      </c>
      <c r="R72" s="539" t="s">
        <v>162</v>
      </c>
      <c r="S72" s="537" t="s">
        <v>1320</v>
      </c>
      <c r="T72" s="537">
        <f t="shared" si="1"/>
        <v>78</v>
      </c>
      <c r="U72"/>
      <c r="V72" s="73"/>
      <c r="W72" s="73"/>
      <c r="X72" s="73"/>
      <c r="Y72" s="72"/>
    </row>
    <row r="73" spans="1:25" ht="12.65" customHeight="1">
      <c r="A73" s="73">
        <v>130</v>
      </c>
      <c r="B73" s="72"/>
      <c r="C73" s="73"/>
      <c r="D73" s="73"/>
      <c r="E73" s="73"/>
      <c r="F73" s="73"/>
      <c r="G73" s="224"/>
      <c r="H73" s="73"/>
      <c r="I73" s="73"/>
      <c r="J73" s="73"/>
      <c r="K73" s="73">
        <v>1</v>
      </c>
      <c r="L73" s="536" t="s">
        <v>1446</v>
      </c>
      <c r="M73" s="537" t="s">
        <v>1447</v>
      </c>
      <c r="N73" s="537" t="s">
        <v>1288</v>
      </c>
      <c r="O73" s="537">
        <v>16</v>
      </c>
      <c r="P73" s="538" t="s">
        <v>1318</v>
      </c>
      <c r="Q73" s="537" t="s">
        <v>1319</v>
      </c>
      <c r="R73" s="539" t="s">
        <v>162</v>
      </c>
      <c r="S73" s="537" t="s">
        <v>1320</v>
      </c>
      <c r="T73" s="537">
        <f t="shared" si="1"/>
        <v>16</v>
      </c>
      <c r="U73"/>
      <c r="V73" s="73"/>
      <c r="W73" s="73"/>
      <c r="X73" s="73"/>
      <c r="Y73" s="72"/>
    </row>
    <row r="74" spans="1:25" ht="12.65" customHeight="1">
      <c r="A74" s="73">
        <v>384</v>
      </c>
      <c r="B74" s="72"/>
      <c r="C74" s="73"/>
      <c r="D74" s="73"/>
      <c r="E74" s="73"/>
      <c r="F74" s="73"/>
      <c r="G74" s="224"/>
      <c r="H74" s="73"/>
      <c r="I74" s="73"/>
      <c r="J74" s="73"/>
      <c r="K74" s="73">
        <v>1</v>
      </c>
      <c r="L74" s="536" t="s">
        <v>1448</v>
      </c>
      <c r="M74" s="537" t="s">
        <v>1449</v>
      </c>
      <c r="N74" s="537" t="s">
        <v>1290</v>
      </c>
      <c r="O74" s="537">
        <v>20</v>
      </c>
      <c r="P74" s="538" t="s">
        <v>1318</v>
      </c>
      <c r="Q74" s="537" t="s">
        <v>1319</v>
      </c>
      <c r="R74" s="539" t="s">
        <v>162</v>
      </c>
      <c r="S74" s="537" t="s">
        <v>1320</v>
      </c>
      <c r="T74" s="537">
        <f t="shared" si="1"/>
        <v>20</v>
      </c>
      <c r="U74"/>
      <c r="V74" s="73"/>
      <c r="W74" s="73"/>
      <c r="X74" s="73"/>
      <c r="Y74" s="72"/>
    </row>
    <row r="75" spans="1:25" ht="12.65" customHeight="1">
      <c r="A75" s="73">
        <v>105</v>
      </c>
      <c r="B75" s="72"/>
      <c r="C75" s="73"/>
      <c r="D75" s="73"/>
      <c r="E75" s="73"/>
      <c r="F75" s="73"/>
      <c r="G75" s="224"/>
      <c r="H75" s="73"/>
      <c r="I75" s="73"/>
      <c r="J75" s="73"/>
      <c r="K75" s="73">
        <v>1</v>
      </c>
      <c r="L75" s="536" t="s">
        <v>1450</v>
      </c>
      <c r="M75" s="537" t="s">
        <v>1449</v>
      </c>
      <c r="N75" s="537" t="s">
        <v>1290</v>
      </c>
      <c r="O75" s="537">
        <v>47</v>
      </c>
      <c r="P75" s="538" t="s">
        <v>1318</v>
      </c>
      <c r="Q75" s="537" t="s">
        <v>1319</v>
      </c>
      <c r="R75" s="539" t="s">
        <v>162</v>
      </c>
      <c r="S75" s="537" t="s">
        <v>1320</v>
      </c>
      <c r="T75" s="537">
        <f t="shared" si="1"/>
        <v>47</v>
      </c>
      <c r="U75"/>
      <c r="V75" s="73"/>
      <c r="W75" s="73"/>
      <c r="X75" s="73"/>
      <c r="Y75" s="72"/>
    </row>
    <row r="76" spans="1:25" ht="12.65" customHeight="1">
      <c r="A76" s="73">
        <v>111</v>
      </c>
      <c r="B76" s="72"/>
      <c r="C76" s="73"/>
      <c r="D76" s="73"/>
      <c r="E76" s="73"/>
      <c r="F76" s="73"/>
      <c r="G76" s="224"/>
      <c r="H76" s="73"/>
      <c r="I76" s="73"/>
      <c r="J76" s="73"/>
      <c r="K76" s="73">
        <v>1</v>
      </c>
      <c r="L76" s="536" t="s">
        <v>1451</v>
      </c>
      <c r="M76" s="537" t="s">
        <v>1452</v>
      </c>
      <c r="N76" s="537" t="s">
        <v>1288</v>
      </c>
      <c r="O76" s="537">
        <v>14</v>
      </c>
      <c r="P76" s="538" t="s">
        <v>1318</v>
      </c>
      <c r="Q76" s="537" t="s">
        <v>1319</v>
      </c>
      <c r="R76" s="539" t="s">
        <v>162</v>
      </c>
      <c r="S76" s="537" t="s">
        <v>1320</v>
      </c>
      <c r="T76" s="537">
        <f t="shared" si="1"/>
        <v>14</v>
      </c>
      <c r="U76"/>
      <c r="V76" s="73"/>
      <c r="W76" s="73"/>
      <c r="X76" s="73"/>
      <c r="Y76" s="72"/>
    </row>
    <row r="77" spans="1:25" ht="12.65" customHeight="1">
      <c r="A77" s="73">
        <v>381</v>
      </c>
      <c r="B77" s="72"/>
      <c r="C77" s="73"/>
      <c r="D77" s="73"/>
      <c r="E77" s="73"/>
      <c r="F77" s="73"/>
      <c r="G77" s="224"/>
      <c r="H77" s="73"/>
      <c r="I77" s="73"/>
      <c r="J77" s="73"/>
      <c r="K77" s="73">
        <v>1</v>
      </c>
      <c r="L77" s="536" t="s">
        <v>1453</v>
      </c>
      <c r="M77" s="537" t="s">
        <v>1452</v>
      </c>
      <c r="N77" s="537" t="s">
        <v>1288</v>
      </c>
      <c r="O77" s="537">
        <v>43</v>
      </c>
      <c r="P77" s="538" t="s">
        <v>1318</v>
      </c>
      <c r="Q77" s="537" t="s">
        <v>1319</v>
      </c>
      <c r="R77" s="539" t="s">
        <v>162</v>
      </c>
      <c r="S77" s="537" t="s">
        <v>1320</v>
      </c>
      <c r="T77" s="537">
        <f t="shared" si="1"/>
        <v>43</v>
      </c>
      <c r="U77"/>
      <c r="V77" s="73"/>
      <c r="W77" s="73"/>
      <c r="X77" s="73"/>
      <c r="Y77" s="72"/>
    </row>
    <row r="78" spans="1:25" ht="12.65" customHeight="1">
      <c r="A78" s="73">
        <v>392</v>
      </c>
      <c r="B78" s="72"/>
      <c r="C78" s="73"/>
      <c r="D78" s="73"/>
      <c r="E78" s="73"/>
      <c r="F78" s="73"/>
      <c r="G78" s="224"/>
      <c r="H78" s="73"/>
      <c r="I78" s="73"/>
      <c r="J78" s="73"/>
      <c r="K78" s="73">
        <v>1</v>
      </c>
      <c r="L78" s="536" t="s">
        <v>1454</v>
      </c>
      <c r="M78" s="537" t="s">
        <v>1455</v>
      </c>
      <c r="N78" s="537" t="s">
        <v>1290</v>
      </c>
      <c r="O78" s="537">
        <v>4</v>
      </c>
      <c r="P78" s="538" t="s">
        <v>1318</v>
      </c>
      <c r="Q78" s="537" t="s">
        <v>1319</v>
      </c>
      <c r="R78" s="539" t="s">
        <v>162</v>
      </c>
      <c r="S78" s="537" t="s">
        <v>1320</v>
      </c>
      <c r="T78" s="537">
        <f t="shared" si="1"/>
        <v>4</v>
      </c>
      <c r="U78"/>
      <c r="V78" s="73"/>
      <c r="W78" s="73"/>
      <c r="X78" s="73"/>
      <c r="Y78" s="72"/>
    </row>
    <row r="79" spans="1:25" ht="12.65" customHeight="1">
      <c r="A79" s="73">
        <v>102</v>
      </c>
      <c r="B79" s="72"/>
      <c r="C79" s="73"/>
      <c r="D79" s="73"/>
      <c r="E79" s="73"/>
      <c r="F79" s="73"/>
      <c r="G79" s="224"/>
      <c r="H79" s="73"/>
      <c r="I79" s="73"/>
      <c r="J79" s="73"/>
      <c r="K79" s="73">
        <v>1</v>
      </c>
      <c r="L79" s="536" t="s">
        <v>1456</v>
      </c>
      <c r="M79" s="537" t="s">
        <v>1457</v>
      </c>
      <c r="N79" s="537" t="s">
        <v>1290</v>
      </c>
      <c r="O79" s="537">
        <v>57</v>
      </c>
      <c r="P79" s="538" t="s">
        <v>1318</v>
      </c>
      <c r="Q79" s="537" t="s">
        <v>1319</v>
      </c>
      <c r="R79" s="539" t="s">
        <v>162</v>
      </c>
      <c r="S79" s="537" t="s">
        <v>1320</v>
      </c>
      <c r="T79" s="537">
        <f t="shared" si="1"/>
        <v>57</v>
      </c>
      <c r="U79"/>
      <c r="V79" s="73"/>
      <c r="W79" s="73"/>
      <c r="X79" s="73"/>
      <c r="Y79" s="72"/>
    </row>
    <row r="80" spans="1:25" ht="12.65" customHeight="1">
      <c r="A80" s="73">
        <v>116</v>
      </c>
      <c r="B80" s="72"/>
      <c r="C80" s="73"/>
      <c r="D80" s="73"/>
      <c r="E80" s="73"/>
      <c r="F80" s="73"/>
      <c r="G80" s="224"/>
      <c r="H80" s="73"/>
      <c r="I80" s="73"/>
      <c r="J80" s="73"/>
      <c r="K80" s="73">
        <v>1</v>
      </c>
      <c r="L80" s="536" t="s">
        <v>1459</v>
      </c>
      <c r="M80" s="537" t="s">
        <v>1460</v>
      </c>
      <c r="N80" s="537" t="s">
        <v>1290</v>
      </c>
      <c r="O80" s="537">
        <v>11</v>
      </c>
      <c r="P80" s="538" t="s">
        <v>1318</v>
      </c>
      <c r="Q80" s="537" t="s">
        <v>1319</v>
      </c>
      <c r="R80" s="539" t="s">
        <v>162</v>
      </c>
      <c r="S80" s="537" t="s">
        <v>1320</v>
      </c>
      <c r="T80" s="537">
        <f t="shared" ref="T80:T143" si="2">O80</f>
        <v>11</v>
      </c>
      <c r="U80"/>
      <c r="V80" s="73"/>
      <c r="W80" s="73"/>
      <c r="X80" s="73"/>
      <c r="Y80" s="72"/>
    </row>
    <row r="81" spans="1:25" ht="12.65" customHeight="1">
      <c r="A81" s="73">
        <v>103</v>
      </c>
      <c r="B81" s="72"/>
      <c r="C81" s="73"/>
      <c r="D81" s="73"/>
      <c r="E81" s="73"/>
      <c r="F81" s="73"/>
      <c r="G81" s="224"/>
      <c r="H81" s="73"/>
      <c r="I81" s="73"/>
      <c r="J81" s="73"/>
      <c r="K81" s="73">
        <v>1</v>
      </c>
      <c r="L81" s="536" t="s">
        <v>1461</v>
      </c>
      <c r="M81" s="537" t="s">
        <v>1462</v>
      </c>
      <c r="N81" s="537" t="s">
        <v>1288</v>
      </c>
      <c r="O81" s="537">
        <v>87</v>
      </c>
      <c r="P81" s="538" t="s">
        <v>1318</v>
      </c>
      <c r="Q81" s="537" t="s">
        <v>1319</v>
      </c>
      <c r="R81" s="539" t="s">
        <v>162</v>
      </c>
      <c r="S81" s="537" t="s">
        <v>1320</v>
      </c>
      <c r="T81" s="537">
        <f t="shared" si="2"/>
        <v>87</v>
      </c>
      <c r="U81"/>
      <c r="V81" s="73"/>
      <c r="W81" s="73"/>
      <c r="X81" s="73"/>
      <c r="Y81" s="72" t="s">
        <v>2644</v>
      </c>
    </row>
    <row r="82" spans="1:25" ht="12.65" customHeight="1">
      <c r="A82" s="73">
        <v>397</v>
      </c>
      <c r="B82" s="72"/>
      <c r="C82" s="73"/>
      <c r="D82" s="73"/>
      <c r="E82" s="73"/>
      <c r="F82" s="73"/>
      <c r="G82" s="224"/>
      <c r="H82" s="73"/>
      <c r="I82" s="73"/>
      <c r="J82" s="73"/>
      <c r="K82" s="73">
        <v>1</v>
      </c>
      <c r="L82" s="536" t="s">
        <v>1464</v>
      </c>
      <c r="M82" s="537" t="s">
        <v>1465</v>
      </c>
      <c r="N82" s="537" t="s">
        <v>1288</v>
      </c>
      <c r="O82" s="537">
        <v>16</v>
      </c>
      <c r="P82" s="538" t="s">
        <v>1318</v>
      </c>
      <c r="Q82" s="537" t="s">
        <v>1319</v>
      </c>
      <c r="R82" s="539" t="s">
        <v>162</v>
      </c>
      <c r="S82" s="537" t="s">
        <v>1320</v>
      </c>
      <c r="T82" s="537">
        <f t="shared" si="2"/>
        <v>16</v>
      </c>
      <c r="U82"/>
      <c r="V82" s="73"/>
      <c r="W82" s="73"/>
      <c r="X82" s="73"/>
      <c r="Y82" s="72"/>
    </row>
    <row r="83" spans="1:25" ht="12.65" customHeight="1">
      <c r="A83" s="73">
        <v>383</v>
      </c>
      <c r="B83" s="72"/>
      <c r="C83" s="73"/>
      <c r="D83" s="73"/>
      <c r="E83" s="73"/>
      <c r="F83" s="73"/>
      <c r="G83" s="224"/>
      <c r="H83" s="73"/>
      <c r="I83" s="73"/>
      <c r="J83" s="73"/>
      <c r="K83" s="73">
        <v>1</v>
      </c>
      <c r="L83" s="536" t="s">
        <v>1466</v>
      </c>
      <c r="M83" s="537" t="s">
        <v>1467</v>
      </c>
      <c r="N83" s="537" t="s">
        <v>1290</v>
      </c>
      <c r="O83" s="537">
        <v>31</v>
      </c>
      <c r="P83" s="538" t="s">
        <v>1318</v>
      </c>
      <c r="Q83" s="537" t="s">
        <v>1319</v>
      </c>
      <c r="R83" s="539" t="s">
        <v>162</v>
      </c>
      <c r="S83" s="537" t="s">
        <v>1320</v>
      </c>
      <c r="T83" s="537">
        <f t="shared" si="2"/>
        <v>31</v>
      </c>
      <c r="U83"/>
      <c r="V83" s="73"/>
      <c r="W83" s="73"/>
      <c r="X83" s="73"/>
      <c r="Y83" s="72"/>
    </row>
    <row r="84" spans="1:25" ht="12.65" customHeight="1">
      <c r="A84" s="73">
        <v>110</v>
      </c>
      <c r="B84" s="72"/>
      <c r="C84" s="73"/>
      <c r="D84" s="73"/>
      <c r="E84" s="73"/>
      <c r="F84" s="73"/>
      <c r="G84" s="224"/>
      <c r="H84" s="73"/>
      <c r="I84" s="73"/>
      <c r="J84" s="73"/>
      <c r="K84" s="73">
        <v>1</v>
      </c>
      <c r="L84" s="536" t="s">
        <v>1468</v>
      </c>
      <c r="M84" s="537" t="s">
        <v>1469</v>
      </c>
      <c r="N84" s="537" t="s">
        <v>1288</v>
      </c>
      <c r="O84" s="537">
        <v>55</v>
      </c>
      <c r="P84" s="538" t="s">
        <v>1318</v>
      </c>
      <c r="Q84" s="537" t="s">
        <v>1319</v>
      </c>
      <c r="R84" s="539" t="s">
        <v>162</v>
      </c>
      <c r="S84" s="537" t="s">
        <v>1320</v>
      </c>
      <c r="T84" s="537">
        <f t="shared" si="2"/>
        <v>55</v>
      </c>
      <c r="U84"/>
      <c r="V84" s="73"/>
      <c r="W84" s="73"/>
      <c r="X84" s="73"/>
      <c r="Y84" s="72"/>
    </row>
    <row r="85" spans="1:25" ht="12.65" customHeight="1">
      <c r="A85" s="73">
        <v>394</v>
      </c>
      <c r="B85" s="72"/>
      <c r="C85" s="73"/>
      <c r="D85" s="73"/>
      <c r="E85" s="73"/>
      <c r="F85" s="73"/>
      <c r="G85" s="224"/>
      <c r="H85" s="73"/>
      <c r="I85" s="73"/>
      <c r="J85" s="73"/>
      <c r="K85" s="73">
        <v>1</v>
      </c>
      <c r="L85" s="536" t="s">
        <v>1470</v>
      </c>
      <c r="M85" s="537" t="s">
        <v>1471</v>
      </c>
      <c r="N85" s="537" t="s">
        <v>1288</v>
      </c>
      <c r="O85" s="537">
        <v>24</v>
      </c>
      <c r="P85" s="538" t="s">
        <v>1318</v>
      </c>
      <c r="Q85" s="537" t="s">
        <v>1319</v>
      </c>
      <c r="R85" s="539" t="s">
        <v>162</v>
      </c>
      <c r="S85" s="537" t="s">
        <v>1320</v>
      </c>
      <c r="T85" s="537">
        <f t="shared" si="2"/>
        <v>24</v>
      </c>
      <c r="U85"/>
      <c r="V85" s="73"/>
      <c r="W85" s="73"/>
      <c r="X85" s="73"/>
      <c r="Y85" s="72"/>
    </row>
    <row r="86" spans="1:25" ht="12.65" customHeight="1">
      <c r="A86" s="73">
        <v>388</v>
      </c>
      <c r="B86" s="72"/>
      <c r="C86" s="73"/>
      <c r="D86" s="73"/>
      <c r="E86" s="73"/>
      <c r="F86" s="73"/>
      <c r="G86" s="224"/>
      <c r="H86" s="73"/>
      <c r="I86" s="73"/>
      <c r="J86" s="73"/>
      <c r="K86" s="73">
        <v>1</v>
      </c>
      <c r="L86" s="536" t="s">
        <v>1472</v>
      </c>
      <c r="M86" s="537" t="s">
        <v>1473</v>
      </c>
      <c r="N86" s="537" t="s">
        <v>1288</v>
      </c>
      <c r="O86" s="537">
        <v>264</v>
      </c>
      <c r="P86" s="538" t="s">
        <v>1291</v>
      </c>
      <c r="Q86" s="537" t="s">
        <v>1319</v>
      </c>
      <c r="R86" s="539" t="s">
        <v>162</v>
      </c>
      <c r="S86" s="537" t="s">
        <v>1320</v>
      </c>
      <c r="T86" s="537">
        <f t="shared" si="2"/>
        <v>264</v>
      </c>
      <c r="U86"/>
      <c r="V86" s="73"/>
      <c r="W86" s="73"/>
      <c r="X86" s="73"/>
      <c r="Y86" s="72" t="s">
        <v>2643</v>
      </c>
    </row>
    <row r="87" spans="1:25" ht="12.65" customHeight="1">
      <c r="A87" s="73">
        <v>399</v>
      </c>
      <c r="B87" s="72"/>
      <c r="C87" s="73"/>
      <c r="D87" s="73"/>
      <c r="E87" s="73"/>
      <c r="F87" s="73"/>
      <c r="G87" s="224"/>
      <c r="H87" s="73"/>
      <c r="I87" s="73"/>
      <c r="J87" s="73"/>
      <c r="K87" s="73">
        <v>1</v>
      </c>
      <c r="L87" s="536" t="s">
        <v>1474</v>
      </c>
      <c r="M87" s="537" t="s">
        <v>1475</v>
      </c>
      <c r="N87" s="537" t="s">
        <v>1288</v>
      </c>
      <c r="O87" s="537">
        <v>58</v>
      </c>
      <c r="P87" s="538" t="s">
        <v>1318</v>
      </c>
      <c r="Q87" s="537" t="s">
        <v>1319</v>
      </c>
      <c r="R87" s="539" t="s">
        <v>162</v>
      </c>
      <c r="S87" s="537" t="s">
        <v>1320</v>
      </c>
      <c r="T87" s="537">
        <f t="shared" si="2"/>
        <v>58</v>
      </c>
      <c r="U87"/>
      <c r="V87" s="73"/>
      <c r="W87" s="73"/>
      <c r="X87" s="73"/>
      <c r="Y87" s="72" t="s">
        <v>2644</v>
      </c>
    </row>
    <row r="88" spans="1:25" ht="12.65" customHeight="1">
      <c r="A88" s="73">
        <v>395</v>
      </c>
      <c r="B88" s="72"/>
      <c r="C88" s="73"/>
      <c r="D88" s="73"/>
      <c r="E88" s="73"/>
      <c r="F88" s="73"/>
      <c r="G88" s="224"/>
      <c r="H88" s="73"/>
      <c r="I88" s="73"/>
      <c r="J88" s="73"/>
      <c r="K88" s="73">
        <v>1</v>
      </c>
      <c r="L88" s="536" t="s">
        <v>1476</v>
      </c>
      <c r="M88" s="537" t="s">
        <v>1477</v>
      </c>
      <c r="N88" s="537" t="s">
        <v>1288</v>
      </c>
      <c r="O88" s="537">
        <v>6</v>
      </c>
      <c r="P88" s="538" t="s">
        <v>1318</v>
      </c>
      <c r="Q88" s="537" t="s">
        <v>1319</v>
      </c>
      <c r="R88" s="539" t="s">
        <v>162</v>
      </c>
      <c r="S88" s="537" t="s">
        <v>1320</v>
      </c>
      <c r="T88" s="537">
        <f t="shared" si="2"/>
        <v>6</v>
      </c>
      <c r="U88"/>
      <c r="V88" s="73"/>
      <c r="W88" s="73"/>
      <c r="X88" s="73"/>
      <c r="Y88" s="72"/>
    </row>
    <row r="89" spans="1:25" ht="12.65" customHeight="1">
      <c r="A89" s="73">
        <v>375</v>
      </c>
      <c r="B89" s="72"/>
      <c r="C89" s="73"/>
      <c r="D89" s="73"/>
      <c r="E89" s="73"/>
      <c r="F89" s="73"/>
      <c r="G89" s="224"/>
      <c r="H89" s="73"/>
      <c r="I89" s="73"/>
      <c r="J89" s="73"/>
      <c r="K89" s="73">
        <v>1</v>
      </c>
      <c r="L89" s="536" t="s">
        <v>1478</v>
      </c>
      <c r="M89" s="537" t="s">
        <v>1479</v>
      </c>
      <c r="N89" s="537" t="s">
        <v>1290</v>
      </c>
      <c r="O89" s="537">
        <v>173</v>
      </c>
      <c r="P89" s="538" t="s">
        <v>1291</v>
      </c>
      <c r="Q89" s="537" t="s">
        <v>1319</v>
      </c>
      <c r="R89" s="539" t="s">
        <v>162</v>
      </c>
      <c r="S89" s="537" t="s">
        <v>1320</v>
      </c>
      <c r="T89" s="537">
        <f t="shared" si="2"/>
        <v>173</v>
      </c>
      <c r="U89"/>
      <c r="V89" s="73"/>
      <c r="W89" s="73"/>
      <c r="X89" s="73"/>
      <c r="Y89" s="72" t="s">
        <v>2643</v>
      </c>
    </row>
    <row r="90" spans="1:25" ht="12.65" customHeight="1">
      <c r="A90" s="73">
        <v>119</v>
      </c>
      <c r="B90" s="72"/>
      <c r="C90" s="73"/>
      <c r="D90" s="73"/>
      <c r="E90" s="73"/>
      <c r="F90" s="73"/>
      <c r="G90" s="224"/>
      <c r="H90" s="73"/>
      <c r="I90" s="73"/>
      <c r="J90" s="73"/>
      <c r="K90" s="73">
        <v>1</v>
      </c>
      <c r="L90" s="536" t="s">
        <v>1480</v>
      </c>
      <c r="M90" s="537" t="s">
        <v>1481</v>
      </c>
      <c r="N90" s="537" t="s">
        <v>1288</v>
      </c>
      <c r="O90" s="537">
        <v>11</v>
      </c>
      <c r="P90" s="538" t="s">
        <v>1318</v>
      </c>
      <c r="Q90" s="537" t="s">
        <v>1319</v>
      </c>
      <c r="R90" s="539" t="s">
        <v>162</v>
      </c>
      <c r="S90" s="537" t="s">
        <v>1320</v>
      </c>
      <c r="T90" s="537">
        <f t="shared" si="2"/>
        <v>11</v>
      </c>
      <c r="U90"/>
      <c r="V90" s="73"/>
      <c r="W90" s="73"/>
      <c r="X90" s="73"/>
      <c r="Y90" s="72"/>
    </row>
    <row r="91" spans="1:25" ht="12.65" customHeight="1">
      <c r="A91" s="73">
        <v>378</v>
      </c>
      <c r="B91" s="72"/>
      <c r="C91" s="73"/>
      <c r="D91" s="73"/>
      <c r="E91" s="73"/>
      <c r="F91" s="73"/>
      <c r="G91" s="224"/>
      <c r="H91" s="73"/>
      <c r="I91" s="73"/>
      <c r="J91" s="73"/>
      <c r="K91" s="73">
        <v>1</v>
      </c>
      <c r="L91" s="536" t="s">
        <v>1482</v>
      </c>
      <c r="M91" s="537" t="s">
        <v>1483</v>
      </c>
      <c r="N91" s="537" t="s">
        <v>1290</v>
      </c>
      <c r="O91" s="537">
        <v>126</v>
      </c>
      <c r="P91" s="538" t="s">
        <v>1291</v>
      </c>
      <c r="Q91" s="537" t="s">
        <v>1319</v>
      </c>
      <c r="R91" s="539" t="s">
        <v>162</v>
      </c>
      <c r="S91" s="537" t="s">
        <v>1320</v>
      </c>
      <c r="T91" s="537">
        <f t="shared" si="2"/>
        <v>126</v>
      </c>
      <c r="U91"/>
      <c r="V91" s="73"/>
      <c r="W91" s="73"/>
      <c r="X91" s="73"/>
      <c r="Y91" s="72" t="s">
        <v>2643</v>
      </c>
    </row>
    <row r="92" spans="1:25" ht="12.65" customHeight="1">
      <c r="A92" s="73">
        <v>118</v>
      </c>
      <c r="B92" s="72"/>
      <c r="C92" s="73"/>
      <c r="D92" s="73"/>
      <c r="E92" s="73"/>
      <c r="F92" s="73"/>
      <c r="G92" s="224"/>
      <c r="H92" s="73"/>
      <c r="I92" s="73"/>
      <c r="J92" s="73"/>
      <c r="K92" s="73">
        <v>1</v>
      </c>
      <c r="L92" s="536" t="s">
        <v>1484</v>
      </c>
      <c r="M92" s="537" t="s">
        <v>1485</v>
      </c>
      <c r="N92" s="537" t="s">
        <v>1290</v>
      </c>
      <c r="O92" s="537">
        <v>27</v>
      </c>
      <c r="P92" s="538" t="s">
        <v>1318</v>
      </c>
      <c r="Q92" s="537" t="s">
        <v>1319</v>
      </c>
      <c r="R92" s="539" t="s">
        <v>162</v>
      </c>
      <c r="S92" s="537" t="s">
        <v>1320</v>
      </c>
      <c r="T92" s="537">
        <f t="shared" si="2"/>
        <v>27</v>
      </c>
      <c r="U92"/>
      <c r="V92" s="73"/>
      <c r="W92" s="73"/>
      <c r="X92" s="73"/>
      <c r="Y92" s="72"/>
    </row>
    <row r="93" spans="1:25" ht="12.65" customHeight="1">
      <c r="A93" s="73">
        <v>41</v>
      </c>
      <c r="B93" s="72"/>
      <c r="C93" s="73"/>
      <c r="D93" s="73"/>
      <c r="E93" s="73"/>
      <c r="F93" s="73"/>
      <c r="G93" s="224"/>
      <c r="H93" s="73"/>
      <c r="I93" s="73"/>
      <c r="J93" s="73"/>
      <c r="K93" s="73">
        <v>1</v>
      </c>
      <c r="L93" s="536" t="s">
        <v>1486</v>
      </c>
      <c r="M93" s="537" t="s">
        <v>1487</v>
      </c>
      <c r="N93" s="537" t="s">
        <v>1290</v>
      </c>
      <c r="O93" s="537">
        <v>24</v>
      </c>
      <c r="P93" s="538" t="s">
        <v>1318</v>
      </c>
      <c r="Q93" s="537" t="s">
        <v>1319</v>
      </c>
      <c r="R93" s="539" t="s">
        <v>162</v>
      </c>
      <c r="S93" s="537" t="s">
        <v>1320</v>
      </c>
      <c r="T93" s="537">
        <f t="shared" si="2"/>
        <v>24</v>
      </c>
      <c r="U93"/>
      <c r="V93" s="73"/>
      <c r="W93" s="73"/>
      <c r="X93" s="73"/>
      <c r="Y93" s="72"/>
    </row>
    <row r="94" spans="1:25" ht="12.65" customHeight="1">
      <c r="A94" s="73">
        <v>106</v>
      </c>
      <c r="B94" s="72"/>
      <c r="C94" s="73"/>
      <c r="D94" s="73"/>
      <c r="E94" s="73"/>
      <c r="F94" s="73"/>
      <c r="G94" s="224"/>
      <c r="H94" s="73"/>
      <c r="I94" s="73"/>
      <c r="J94" s="73"/>
      <c r="K94" s="73">
        <v>1</v>
      </c>
      <c r="L94" s="536" t="s">
        <v>1488</v>
      </c>
      <c r="M94" s="537" t="s">
        <v>1489</v>
      </c>
      <c r="N94" s="537" t="s">
        <v>1288</v>
      </c>
      <c r="O94" s="537">
        <v>77</v>
      </c>
      <c r="P94" s="538" t="s">
        <v>1318</v>
      </c>
      <c r="Q94" s="537" t="s">
        <v>1319</v>
      </c>
      <c r="R94" s="539" t="s">
        <v>162</v>
      </c>
      <c r="S94" s="537" t="s">
        <v>1320</v>
      </c>
      <c r="T94" s="537">
        <f t="shared" si="2"/>
        <v>77</v>
      </c>
      <c r="U94"/>
      <c r="V94" s="73"/>
      <c r="W94" s="73"/>
      <c r="X94" s="73"/>
      <c r="Y94" s="72"/>
    </row>
    <row r="95" spans="1:25" ht="12.65" customHeight="1">
      <c r="A95" s="73">
        <v>396</v>
      </c>
      <c r="B95" s="72"/>
      <c r="C95" s="73"/>
      <c r="D95" s="73"/>
      <c r="E95" s="73"/>
      <c r="F95" s="73"/>
      <c r="G95" s="224"/>
      <c r="H95" s="73"/>
      <c r="I95" s="73"/>
      <c r="J95" s="73"/>
      <c r="K95" s="73">
        <v>1</v>
      </c>
      <c r="L95" s="536" t="s">
        <v>1490</v>
      </c>
      <c r="M95" s="537" t="s">
        <v>1491</v>
      </c>
      <c r="N95" s="537" t="s">
        <v>1290</v>
      </c>
      <c r="O95" s="537">
        <v>25</v>
      </c>
      <c r="P95" s="538" t="s">
        <v>1318</v>
      </c>
      <c r="Q95" s="537" t="s">
        <v>1319</v>
      </c>
      <c r="R95" s="539" t="s">
        <v>162</v>
      </c>
      <c r="S95" s="537" t="s">
        <v>1320</v>
      </c>
      <c r="T95" s="537">
        <f t="shared" si="2"/>
        <v>25</v>
      </c>
      <c r="U95"/>
      <c r="V95" s="73"/>
      <c r="W95" s="73"/>
      <c r="X95" s="73"/>
      <c r="Y95" s="72"/>
    </row>
    <row r="96" spans="1:25" ht="12.65" customHeight="1">
      <c r="A96" s="73">
        <v>39</v>
      </c>
      <c r="B96" s="72"/>
      <c r="C96" s="73"/>
      <c r="D96" s="73"/>
      <c r="E96" s="73"/>
      <c r="F96" s="73"/>
      <c r="G96" s="224"/>
      <c r="H96" s="73"/>
      <c r="I96" s="73"/>
      <c r="J96" s="73"/>
      <c r="K96" s="73">
        <v>1</v>
      </c>
      <c r="L96" s="536" t="s">
        <v>1492</v>
      </c>
      <c r="M96" s="537" t="s">
        <v>1493</v>
      </c>
      <c r="N96" s="537" t="s">
        <v>1290</v>
      </c>
      <c r="O96" s="537">
        <v>10</v>
      </c>
      <c r="P96" s="538" t="s">
        <v>1318</v>
      </c>
      <c r="Q96" s="537" t="s">
        <v>1319</v>
      </c>
      <c r="R96" s="539" t="s">
        <v>162</v>
      </c>
      <c r="S96" s="537" t="s">
        <v>1320</v>
      </c>
      <c r="T96" s="537">
        <f t="shared" si="2"/>
        <v>10</v>
      </c>
      <c r="U96"/>
      <c r="V96" s="73"/>
      <c r="W96" s="73"/>
      <c r="X96" s="73"/>
      <c r="Y96" s="72"/>
    </row>
    <row r="97" spans="1:25" ht="12.65" customHeight="1">
      <c r="A97" s="73">
        <v>37</v>
      </c>
      <c r="B97" s="72"/>
      <c r="C97" s="73"/>
      <c r="D97" s="73"/>
      <c r="E97" s="73"/>
      <c r="F97" s="73"/>
      <c r="G97" s="224"/>
      <c r="H97" s="73"/>
      <c r="I97" s="73"/>
      <c r="J97" s="73"/>
      <c r="K97" s="73">
        <v>1</v>
      </c>
      <c r="L97" s="536" t="s">
        <v>1494</v>
      </c>
      <c r="M97" s="537" t="s">
        <v>1495</v>
      </c>
      <c r="N97" s="537" t="s">
        <v>1290</v>
      </c>
      <c r="O97" s="537">
        <v>26</v>
      </c>
      <c r="P97" s="538" t="s">
        <v>1318</v>
      </c>
      <c r="Q97" s="537" t="s">
        <v>1319</v>
      </c>
      <c r="R97" s="539" t="s">
        <v>162</v>
      </c>
      <c r="S97" s="537" t="s">
        <v>1320</v>
      </c>
      <c r="T97" s="537">
        <f t="shared" si="2"/>
        <v>26</v>
      </c>
      <c r="U97"/>
      <c r="V97" s="73"/>
      <c r="W97" s="73"/>
      <c r="X97" s="73"/>
      <c r="Y97" s="72"/>
    </row>
    <row r="98" spans="1:25" ht="12.65" customHeight="1">
      <c r="A98" s="73">
        <v>40</v>
      </c>
      <c r="B98" s="72"/>
      <c r="C98" s="73"/>
      <c r="D98" s="73"/>
      <c r="E98" s="73"/>
      <c r="F98" s="73"/>
      <c r="G98" s="224"/>
      <c r="H98" s="73"/>
      <c r="I98" s="73"/>
      <c r="J98" s="73"/>
      <c r="K98" s="73">
        <v>1</v>
      </c>
      <c r="L98" s="536" t="s">
        <v>1496</v>
      </c>
      <c r="M98" s="537" t="s">
        <v>1497</v>
      </c>
      <c r="N98" s="537" t="s">
        <v>1288</v>
      </c>
      <c r="O98" s="537">
        <v>16</v>
      </c>
      <c r="P98" s="538" t="s">
        <v>1318</v>
      </c>
      <c r="Q98" s="537" t="s">
        <v>1319</v>
      </c>
      <c r="R98" s="539" t="s">
        <v>162</v>
      </c>
      <c r="S98" s="537" t="s">
        <v>1320</v>
      </c>
      <c r="T98" s="537">
        <f t="shared" si="2"/>
        <v>16</v>
      </c>
      <c r="U98"/>
      <c r="V98" s="73"/>
      <c r="W98" s="73"/>
      <c r="X98" s="73"/>
      <c r="Y98" s="72"/>
    </row>
    <row r="99" spans="1:25" ht="12.65" customHeight="1">
      <c r="A99" s="73">
        <v>177</v>
      </c>
      <c r="B99" s="72"/>
      <c r="C99" s="73"/>
      <c r="D99" s="73"/>
      <c r="E99" s="73"/>
      <c r="F99" s="73"/>
      <c r="G99" s="224"/>
      <c r="H99" s="73"/>
      <c r="I99" s="73"/>
      <c r="J99" s="73"/>
      <c r="K99" s="73">
        <v>1</v>
      </c>
      <c r="L99" s="536" t="s">
        <v>1498</v>
      </c>
      <c r="M99" s="537" t="s">
        <v>1499</v>
      </c>
      <c r="N99" s="537" t="s">
        <v>1290</v>
      </c>
      <c r="O99" s="537">
        <v>160</v>
      </c>
      <c r="P99" s="538" t="s">
        <v>1291</v>
      </c>
      <c r="Q99" s="537" t="s">
        <v>1319</v>
      </c>
      <c r="R99" s="539" t="s">
        <v>162</v>
      </c>
      <c r="S99" s="537" t="s">
        <v>1320</v>
      </c>
      <c r="T99" s="537">
        <f t="shared" si="2"/>
        <v>160</v>
      </c>
      <c r="U99"/>
      <c r="V99" s="73"/>
      <c r="W99" s="73"/>
      <c r="X99" s="73"/>
      <c r="Y99" s="72" t="s">
        <v>1500</v>
      </c>
    </row>
    <row r="100" spans="1:25" ht="12.65" customHeight="1">
      <c r="A100" s="73">
        <v>96</v>
      </c>
      <c r="B100" s="72"/>
      <c r="C100" s="73"/>
      <c r="D100" s="73"/>
      <c r="E100" s="73"/>
      <c r="F100" s="73"/>
      <c r="G100" s="224"/>
      <c r="H100" s="73"/>
      <c r="I100" s="73"/>
      <c r="J100" s="73"/>
      <c r="K100" s="73">
        <v>1</v>
      </c>
      <c r="L100" s="536" t="s">
        <v>1501</v>
      </c>
      <c r="M100" s="537" t="s">
        <v>1502</v>
      </c>
      <c r="N100" s="537" t="s">
        <v>1290</v>
      </c>
      <c r="O100" s="537">
        <v>89</v>
      </c>
      <c r="P100" s="538" t="s">
        <v>1318</v>
      </c>
      <c r="Q100" s="537" t="s">
        <v>1319</v>
      </c>
      <c r="R100" s="539" t="s">
        <v>162</v>
      </c>
      <c r="S100" s="537" t="s">
        <v>1320</v>
      </c>
      <c r="T100" s="537">
        <f t="shared" si="2"/>
        <v>89</v>
      </c>
      <c r="U100"/>
      <c r="V100" s="73"/>
      <c r="W100" s="73"/>
      <c r="X100" s="73"/>
      <c r="Y100" s="72"/>
    </row>
    <row r="101" spans="1:25" ht="12.65" customHeight="1">
      <c r="A101" s="73">
        <v>26</v>
      </c>
      <c r="B101" s="72"/>
      <c r="C101" s="73"/>
      <c r="D101" s="73"/>
      <c r="E101" s="73"/>
      <c r="F101" s="73"/>
      <c r="G101" s="224"/>
      <c r="H101" s="73"/>
      <c r="I101" s="73"/>
      <c r="J101" s="73"/>
      <c r="K101" s="73">
        <v>1</v>
      </c>
      <c r="L101" s="536" t="s">
        <v>1503</v>
      </c>
      <c r="M101" s="537" t="s">
        <v>1504</v>
      </c>
      <c r="N101" s="537" t="s">
        <v>1288</v>
      </c>
      <c r="O101" s="537">
        <v>11</v>
      </c>
      <c r="P101" s="538" t="s">
        <v>1318</v>
      </c>
      <c r="Q101" s="537" t="s">
        <v>1319</v>
      </c>
      <c r="R101" s="539" t="s">
        <v>162</v>
      </c>
      <c r="S101" s="537" t="s">
        <v>1320</v>
      </c>
      <c r="T101" s="537">
        <f t="shared" si="2"/>
        <v>11</v>
      </c>
      <c r="U101"/>
      <c r="V101" s="73"/>
      <c r="W101" s="73"/>
      <c r="X101" s="73"/>
      <c r="Y101" s="72"/>
    </row>
    <row r="102" spans="1:25" ht="12.65" customHeight="1">
      <c r="A102" s="73">
        <v>149</v>
      </c>
      <c r="B102" s="72"/>
      <c r="C102" s="73"/>
      <c r="D102" s="73"/>
      <c r="E102" s="73"/>
      <c r="F102" s="73"/>
      <c r="G102" s="224"/>
      <c r="H102" s="73"/>
      <c r="I102" s="73"/>
      <c r="J102" s="73"/>
      <c r="K102" s="73">
        <v>1</v>
      </c>
      <c r="L102" s="536" t="s">
        <v>1505</v>
      </c>
      <c r="M102" s="537" t="s">
        <v>1506</v>
      </c>
      <c r="N102" s="537" t="s">
        <v>1288</v>
      </c>
      <c r="O102" s="537">
        <v>120</v>
      </c>
      <c r="P102" s="538" t="s">
        <v>1291</v>
      </c>
      <c r="Q102" s="537" t="s">
        <v>1319</v>
      </c>
      <c r="R102" s="539" t="s">
        <v>162</v>
      </c>
      <c r="S102" s="537" t="s">
        <v>1320</v>
      </c>
      <c r="T102" s="537">
        <f t="shared" si="2"/>
        <v>120</v>
      </c>
      <c r="U102"/>
      <c r="V102" s="73"/>
      <c r="W102" s="73"/>
      <c r="X102" s="73"/>
      <c r="Y102" s="72"/>
    </row>
    <row r="103" spans="1:25" ht="12.65" customHeight="1">
      <c r="A103" s="73">
        <v>178</v>
      </c>
      <c r="B103" s="72"/>
      <c r="C103" s="73"/>
      <c r="D103" s="73"/>
      <c r="E103" s="73"/>
      <c r="F103" s="73"/>
      <c r="G103" s="224"/>
      <c r="H103" s="73"/>
      <c r="I103" s="73"/>
      <c r="J103" s="73"/>
      <c r="K103" s="73">
        <v>1</v>
      </c>
      <c r="L103" s="536" t="s">
        <v>1507</v>
      </c>
      <c r="M103" s="537" t="s">
        <v>1508</v>
      </c>
      <c r="N103" s="537" t="s">
        <v>1290</v>
      </c>
      <c r="O103" s="537">
        <v>41</v>
      </c>
      <c r="P103" s="538" t="s">
        <v>1318</v>
      </c>
      <c r="Q103" s="537" t="s">
        <v>1319</v>
      </c>
      <c r="R103" s="539" t="s">
        <v>162</v>
      </c>
      <c r="S103" s="537" t="s">
        <v>1320</v>
      </c>
      <c r="T103" s="537">
        <f t="shared" si="2"/>
        <v>41</v>
      </c>
      <c r="U103"/>
      <c r="V103" s="73"/>
      <c r="W103" s="73"/>
      <c r="X103" s="73"/>
      <c r="Y103" s="72" t="s">
        <v>1395</v>
      </c>
    </row>
    <row r="104" spans="1:25" ht="12.65" customHeight="1">
      <c r="A104" s="73">
        <v>42</v>
      </c>
      <c r="B104" s="72"/>
      <c r="C104" s="73"/>
      <c r="D104" s="73"/>
      <c r="E104" s="73"/>
      <c r="F104" s="73"/>
      <c r="G104" s="224"/>
      <c r="H104" s="73"/>
      <c r="I104" s="73"/>
      <c r="J104" s="73"/>
      <c r="K104" s="73">
        <v>1</v>
      </c>
      <c r="L104" s="536" t="s">
        <v>1509</v>
      </c>
      <c r="M104" s="537" t="s">
        <v>1510</v>
      </c>
      <c r="N104" s="537" t="s">
        <v>1290</v>
      </c>
      <c r="O104" s="537">
        <v>89</v>
      </c>
      <c r="P104" s="538" t="s">
        <v>1318</v>
      </c>
      <c r="Q104" s="537" t="s">
        <v>1319</v>
      </c>
      <c r="R104" s="539" t="s">
        <v>162</v>
      </c>
      <c r="S104" s="537" t="s">
        <v>1320</v>
      </c>
      <c r="T104" s="537">
        <f t="shared" si="2"/>
        <v>89</v>
      </c>
      <c r="U104"/>
      <c r="V104" s="73"/>
      <c r="W104" s="73"/>
      <c r="X104" s="73"/>
      <c r="Y104" s="72"/>
    </row>
    <row r="105" spans="1:25" ht="12.65" customHeight="1">
      <c r="A105" s="73">
        <v>43</v>
      </c>
      <c r="B105" s="72"/>
      <c r="C105" s="73"/>
      <c r="D105" s="73"/>
      <c r="E105" s="73"/>
      <c r="F105" s="73"/>
      <c r="G105" s="224"/>
      <c r="H105" s="73"/>
      <c r="I105" s="73"/>
      <c r="J105" s="73"/>
      <c r="K105" s="73">
        <v>1</v>
      </c>
      <c r="L105" s="536" t="s">
        <v>1511</v>
      </c>
      <c r="M105" s="537" t="s">
        <v>1512</v>
      </c>
      <c r="N105" s="537" t="s">
        <v>1290</v>
      </c>
      <c r="O105" s="537">
        <v>30</v>
      </c>
      <c r="P105" s="538" t="s">
        <v>1318</v>
      </c>
      <c r="Q105" s="537" t="s">
        <v>1319</v>
      </c>
      <c r="R105" s="539" t="s">
        <v>162</v>
      </c>
      <c r="S105" s="537" t="s">
        <v>1320</v>
      </c>
      <c r="T105" s="537">
        <f t="shared" si="2"/>
        <v>30</v>
      </c>
      <c r="U105"/>
      <c r="V105" s="73"/>
      <c r="W105" s="73"/>
      <c r="X105" s="73"/>
      <c r="Y105" s="72"/>
    </row>
    <row r="106" spans="1:25" ht="12.65" customHeight="1">
      <c r="A106" s="73">
        <v>22</v>
      </c>
      <c r="B106" s="72"/>
      <c r="C106" s="73"/>
      <c r="D106" s="73"/>
      <c r="E106" s="73"/>
      <c r="F106" s="73"/>
      <c r="G106" s="224"/>
      <c r="H106" s="73"/>
      <c r="I106" s="73"/>
      <c r="J106" s="73"/>
      <c r="K106" s="73">
        <v>1</v>
      </c>
      <c r="L106" s="536" t="s">
        <v>1513</v>
      </c>
      <c r="M106" s="537" t="s">
        <v>1514</v>
      </c>
      <c r="N106" s="537" t="s">
        <v>1286</v>
      </c>
      <c r="O106" s="537">
        <v>25</v>
      </c>
      <c r="P106" s="538" t="s">
        <v>1318</v>
      </c>
      <c r="Q106" s="537" t="s">
        <v>1319</v>
      </c>
      <c r="R106" s="539" t="s">
        <v>162</v>
      </c>
      <c r="S106" s="537" t="s">
        <v>1320</v>
      </c>
      <c r="T106" s="537">
        <f t="shared" si="2"/>
        <v>25</v>
      </c>
      <c r="U106"/>
      <c r="V106" s="73"/>
      <c r="W106" s="73"/>
      <c r="X106" s="73"/>
      <c r="Y106" s="72" t="s">
        <v>1395</v>
      </c>
    </row>
    <row r="107" spans="1:25" ht="12.65" customHeight="1">
      <c r="A107" s="73">
        <v>414</v>
      </c>
      <c r="B107" s="72"/>
      <c r="C107" s="73"/>
      <c r="D107" s="73"/>
      <c r="E107" s="73"/>
      <c r="F107" s="73"/>
      <c r="G107" s="224"/>
      <c r="H107" s="73"/>
      <c r="I107" s="73"/>
      <c r="J107" s="73"/>
      <c r="K107" s="73">
        <v>1</v>
      </c>
      <c r="L107" s="536" t="s">
        <v>1515</v>
      </c>
      <c r="M107" s="537" t="s">
        <v>1516</v>
      </c>
      <c r="N107" s="537" t="s">
        <v>1290</v>
      </c>
      <c r="O107" s="537">
        <v>160</v>
      </c>
      <c r="P107" s="538" t="s">
        <v>1291</v>
      </c>
      <c r="Q107" s="537" t="s">
        <v>1319</v>
      </c>
      <c r="R107" s="539" t="s">
        <v>162</v>
      </c>
      <c r="S107" s="537" t="s">
        <v>1320</v>
      </c>
      <c r="T107" s="537">
        <f t="shared" si="2"/>
        <v>160</v>
      </c>
      <c r="U107"/>
      <c r="V107" s="73"/>
      <c r="W107" s="73"/>
      <c r="X107" s="73"/>
      <c r="Y107" s="72" t="s">
        <v>1395</v>
      </c>
    </row>
    <row r="108" spans="1:25" ht="12.65" customHeight="1">
      <c r="A108" s="73">
        <v>46</v>
      </c>
      <c r="B108" s="72"/>
      <c r="C108" s="73"/>
      <c r="D108" s="73"/>
      <c r="E108" s="73"/>
      <c r="F108" s="73"/>
      <c r="G108" s="224"/>
      <c r="H108" s="73"/>
      <c r="I108" s="73"/>
      <c r="J108" s="73"/>
      <c r="K108" s="73">
        <v>1</v>
      </c>
      <c r="L108" s="536" t="s">
        <v>1517</v>
      </c>
      <c r="M108" s="537" t="s">
        <v>1518</v>
      </c>
      <c r="N108" s="537" t="s">
        <v>1288</v>
      </c>
      <c r="O108" s="537">
        <v>19</v>
      </c>
      <c r="P108" s="538" t="s">
        <v>1318</v>
      </c>
      <c r="Q108" s="537" t="s">
        <v>1319</v>
      </c>
      <c r="R108" s="539" t="s">
        <v>162</v>
      </c>
      <c r="S108" s="537" t="s">
        <v>1320</v>
      </c>
      <c r="T108" s="537">
        <f t="shared" si="2"/>
        <v>19</v>
      </c>
      <c r="U108"/>
      <c r="V108" s="73"/>
      <c r="W108" s="73"/>
      <c r="X108" s="73"/>
      <c r="Y108" s="72"/>
    </row>
    <row r="109" spans="1:25" ht="12.65" customHeight="1">
      <c r="A109" s="73">
        <v>151</v>
      </c>
      <c r="B109" s="72"/>
      <c r="C109" s="73"/>
      <c r="D109" s="73"/>
      <c r="E109" s="73"/>
      <c r="F109" s="73"/>
      <c r="G109" s="224"/>
      <c r="H109" s="73"/>
      <c r="I109" s="73"/>
      <c r="J109" s="73"/>
      <c r="K109" s="73">
        <v>1</v>
      </c>
      <c r="L109" s="536" t="s">
        <v>1519</v>
      </c>
      <c r="M109" s="537" t="s">
        <v>1520</v>
      </c>
      <c r="N109" s="537" t="s">
        <v>1288</v>
      </c>
      <c r="O109" s="537">
        <v>7</v>
      </c>
      <c r="P109" s="538" t="s">
        <v>1318</v>
      </c>
      <c r="Q109" s="537" t="s">
        <v>1319</v>
      </c>
      <c r="R109" s="539" t="s">
        <v>162</v>
      </c>
      <c r="S109" s="537" t="s">
        <v>1320</v>
      </c>
      <c r="T109" s="537">
        <f t="shared" si="2"/>
        <v>7</v>
      </c>
      <c r="U109"/>
      <c r="V109" s="73"/>
      <c r="W109" s="73"/>
      <c r="X109" s="73"/>
      <c r="Y109" s="72"/>
    </row>
    <row r="110" spans="1:25" ht="12.65" customHeight="1">
      <c r="A110" s="73">
        <v>145</v>
      </c>
      <c r="B110" s="72"/>
      <c r="C110" s="73"/>
      <c r="D110" s="73"/>
      <c r="E110" s="73"/>
      <c r="F110" s="73"/>
      <c r="G110" s="224"/>
      <c r="H110" s="73"/>
      <c r="I110" s="73"/>
      <c r="J110" s="73"/>
      <c r="K110" s="73">
        <v>1</v>
      </c>
      <c r="L110" s="544" t="s">
        <v>1521</v>
      </c>
      <c r="M110" s="545" t="s">
        <v>1522</v>
      </c>
      <c r="N110" s="545" t="s">
        <v>1290</v>
      </c>
      <c r="O110" s="545">
        <v>227</v>
      </c>
      <c r="P110" s="538" t="s">
        <v>1291</v>
      </c>
      <c r="Q110" s="545" t="s">
        <v>1319</v>
      </c>
      <c r="R110" s="546" t="s">
        <v>162</v>
      </c>
      <c r="S110" s="545" t="s">
        <v>1320</v>
      </c>
      <c r="T110" s="537">
        <f t="shared" si="2"/>
        <v>227</v>
      </c>
      <c r="U110">
        <v>47</v>
      </c>
      <c r="V110" s="73"/>
      <c r="W110" s="73"/>
      <c r="X110" s="73"/>
      <c r="Y110" s="72" t="s">
        <v>1523</v>
      </c>
    </row>
    <row r="111" spans="1:25" ht="12.65" customHeight="1">
      <c r="A111" s="73">
        <v>29</v>
      </c>
      <c r="B111" s="72"/>
      <c r="C111" s="73"/>
      <c r="D111" s="73"/>
      <c r="E111" s="73"/>
      <c r="F111" s="73"/>
      <c r="G111" s="224"/>
      <c r="H111" s="73"/>
      <c r="I111" s="73"/>
      <c r="J111" s="73"/>
      <c r="K111" s="73">
        <v>1</v>
      </c>
      <c r="L111" s="544" t="s">
        <v>1524</v>
      </c>
      <c r="M111" s="545" t="s">
        <v>1525</v>
      </c>
      <c r="N111" s="545" t="s">
        <v>1290</v>
      </c>
      <c r="O111" s="545">
        <v>174</v>
      </c>
      <c r="P111" s="538" t="s">
        <v>1291</v>
      </c>
      <c r="Q111" s="545" t="s">
        <v>1319</v>
      </c>
      <c r="R111" s="546" t="s">
        <v>162</v>
      </c>
      <c r="S111" s="545" t="s">
        <v>1320</v>
      </c>
      <c r="T111" s="537">
        <f t="shared" si="2"/>
        <v>174</v>
      </c>
      <c r="U111">
        <v>38.86</v>
      </c>
      <c r="V111" s="73"/>
      <c r="W111" s="73"/>
      <c r="X111" s="73"/>
      <c r="Y111" s="72" t="s">
        <v>1523</v>
      </c>
    </row>
    <row r="112" spans="1:25" ht="12.65" customHeight="1">
      <c r="A112" s="73">
        <v>30</v>
      </c>
      <c r="B112" s="72"/>
      <c r="C112" s="73"/>
      <c r="D112" s="73"/>
      <c r="E112" s="73"/>
      <c r="F112" s="73"/>
      <c r="G112" s="224"/>
      <c r="H112" s="73"/>
      <c r="I112" s="73"/>
      <c r="J112" s="73"/>
      <c r="K112" s="73">
        <v>1</v>
      </c>
      <c r="L112" s="544" t="s">
        <v>1526</v>
      </c>
      <c r="M112" s="545" t="s">
        <v>1527</v>
      </c>
      <c r="N112" s="545" t="s">
        <v>1288</v>
      </c>
      <c r="O112" s="545">
        <v>215</v>
      </c>
      <c r="P112" s="538" t="s">
        <v>1291</v>
      </c>
      <c r="Q112" s="545" t="s">
        <v>1319</v>
      </c>
      <c r="R112" s="546" t="s">
        <v>162</v>
      </c>
      <c r="S112" s="545" t="s">
        <v>1320</v>
      </c>
      <c r="T112" s="537">
        <f t="shared" si="2"/>
        <v>215</v>
      </c>
      <c r="U112">
        <v>205.12</v>
      </c>
      <c r="V112" s="73"/>
      <c r="W112" s="73"/>
      <c r="X112" s="73"/>
      <c r="Y112" s="72" t="s">
        <v>1523</v>
      </c>
    </row>
    <row r="113" spans="1:26" ht="12.65" customHeight="1">
      <c r="A113" s="73">
        <v>158</v>
      </c>
      <c r="B113" s="72"/>
      <c r="C113" s="73"/>
      <c r="D113" s="73"/>
      <c r="E113" s="73"/>
      <c r="F113" s="73"/>
      <c r="G113" s="224"/>
      <c r="H113" s="73"/>
      <c r="I113" s="73"/>
      <c r="J113" s="73"/>
      <c r="K113" s="73">
        <v>1</v>
      </c>
      <c r="L113" s="544" t="s">
        <v>1528</v>
      </c>
      <c r="M113" s="545" t="s">
        <v>1529</v>
      </c>
      <c r="N113" s="545" t="s">
        <v>1290</v>
      </c>
      <c r="O113" s="545">
        <v>197</v>
      </c>
      <c r="P113" s="538" t="s">
        <v>1291</v>
      </c>
      <c r="Q113" s="545" t="s">
        <v>1319</v>
      </c>
      <c r="R113" s="546" t="s">
        <v>162</v>
      </c>
      <c r="S113" s="545" t="s">
        <v>1320</v>
      </c>
      <c r="T113" s="537">
        <f t="shared" si="2"/>
        <v>197</v>
      </c>
      <c r="U113">
        <v>103.1</v>
      </c>
      <c r="V113" s="73"/>
      <c r="W113" s="73"/>
      <c r="X113" s="73"/>
      <c r="Y113" s="72" t="s">
        <v>1523</v>
      </c>
    </row>
    <row r="114" spans="1:26" ht="12.65" customHeight="1">
      <c r="A114" s="73">
        <v>32</v>
      </c>
      <c r="B114" s="72"/>
      <c r="C114" s="73"/>
      <c r="D114" s="73"/>
      <c r="E114" s="73"/>
      <c r="F114" s="73"/>
      <c r="G114" s="224"/>
      <c r="H114" s="73"/>
      <c r="I114" s="73"/>
      <c r="J114" s="73"/>
      <c r="K114" s="73">
        <v>1</v>
      </c>
      <c r="L114" s="544" t="s">
        <v>1530</v>
      </c>
      <c r="M114" s="545" t="s">
        <v>1531</v>
      </c>
      <c r="N114" s="545" t="s">
        <v>1288</v>
      </c>
      <c r="O114" s="545">
        <v>71</v>
      </c>
      <c r="P114" s="538" t="s">
        <v>1318</v>
      </c>
      <c r="Q114" s="545" t="s">
        <v>1319</v>
      </c>
      <c r="R114" s="546" t="s">
        <v>162</v>
      </c>
      <c r="S114" s="545" t="s">
        <v>1320</v>
      </c>
      <c r="T114" s="537">
        <f t="shared" si="2"/>
        <v>71</v>
      </c>
      <c r="U114"/>
      <c r="Y114" s="72"/>
    </row>
    <row r="115" spans="1:26" ht="12.65" customHeight="1">
      <c r="A115" s="73">
        <v>155</v>
      </c>
      <c r="B115" s="72"/>
      <c r="C115" s="73"/>
      <c r="D115" s="73"/>
      <c r="E115" s="73"/>
      <c r="F115" s="73"/>
      <c r="G115" s="224"/>
      <c r="H115" s="73"/>
      <c r="I115" s="73"/>
      <c r="J115" s="73"/>
      <c r="K115" s="73">
        <v>1</v>
      </c>
      <c r="L115" s="544" t="s">
        <v>1532</v>
      </c>
      <c r="M115" s="545" t="s">
        <v>1533</v>
      </c>
      <c r="N115" s="545" t="s">
        <v>1288</v>
      </c>
      <c r="O115" s="545">
        <v>204</v>
      </c>
      <c r="P115" s="538" t="s">
        <v>1291</v>
      </c>
      <c r="Q115" s="545" t="s">
        <v>1319</v>
      </c>
      <c r="R115" s="546" t="s">
        <v>162</v>
      </c>
      <c r="S115" s="545" t="s">
        <v>1320</v>
      </c>
      <c r="T115" s="537">
        <f t="shared" si="2"/>
        <v>204</v>
      </c>
      <c r="U115">
        <v>57.4</v>
      </c>
      <c r="V115" s="73"/>
      <c r="W115" s="73"/>
      <c r="X115" s="73"/>
      <c r="Y115" s="72" t="s">
        <v>1523</v>
      </c>
    </row>
    <row r="116" spans="1:26" ht="12.65" customHeight="1">
      <c r="A116" s="73">
        <v>157</v>
      </c>
      <c r="B116" s="72"/>
      <c r="C116" s="73"/>
      <c r="D116" s="73"/>
      <c r="E116" s="73"/>
      <c r="F116" s="73"/>
      <c r="G116" s="224"/>
      <c r="H116" s="73"/>
      <c r="I116" s="73"/>
      <c r="J116" s="73"/>
      <c r="K116" s="73">
        <v>1</v>
      </c>
      <c r="L116" s="544" t="s">
        <v>1534</v>
      </c>
      <c r="M116" s="545" t="s">
        <v>1535</v>
      </c>
      <c r="N116" s="545" t="s">
        <v>1288</v>
      </c>
      <c r="O116" s="545">
        <v>89</v>
      </c>
      <c r="P116" s="538" t="s">
        <v>1318</v>
      </c>
      <c r="Q116" s="545" t="s">
        <v>1319</v>
      </c>
      <c r="R116" s="546" t="s">
        <v>162</v>
      </c>
      <c r="S116" s="545" t="s">
        <v>1320</v>
      </c>
      <c r="T116" s="537">
        <f t="shared" si="2"/>
        <v>89</v>
      </c>
      <c r="U116"/>
      <c r="Y116" s="72"/>
    </row>
    <row r="117" spans="1:26" ht="12.65" customHeight="1">
      <c r="A117" s="73">
        <v>156</v>
      </c>
      <c r="B117" s="72"/>
      <c r="C117" s="73"/>
      <c r="D117" s="73"/>
      <c r="E117" s="73"/>
      <c r="F117" s="73"/>
      <c r="G117" s="224"/>
      <c r="H117" s="73"/>
      <c r="I117" s="73"/>
      <c r="J117" s="73"/>
      <c r="K117" s="73">
        <v>1</v>
      </c>
      <c r="L117" s="544" t="s">
        <v>1536</v>
      </c>
      <c r="M117" s="545" t="s">
        <v>1537</v>
      </c>
      <c r="N117" s="545" t="s">
        <v>1286</v>
      </c>
      <c r="O117" s="545">
        <v>427</v>
      </c>
      <c r="P117" s="538" t="s">
        <v>1291</v>
      </c>
      <c r="Q117" s="545" t="s">
        <v>1319</v>
      </c>
      <c r="R117" s="546" t="s">
        <v>162</v>
      </c>
      <c r="S117" s="545" t="s">
        <v>1320</v>
      </c>
      <c r="T117" s="537">
        <f t="shared" si="2"/>
        <v>427</v>
      </c>
      <c r="U117"/>
      <c r="V117" s="73"/>
      <c r="W117" s="73"/>
      <c r="X117" s="73"/>
      <c r="Y117" s="72" t="s">
        <v>1362</v>
      </c>
    </row>
    <row r="118" spans="1:26" ht="12.65" customHeight="1">
      <c r="A118" s="73">
        <v>411</v>
      </c>
      <c r="B118" s="72"/>
      <c r="C118" s="73"/>
      <c r="D118" s="73"/>
      <c r="E118" s="73"/>
      <c r="F118" s="73"/>
      <c r="G118" s="224"/>
      <c r="H118" s="73"/>
      <c r="I118" s="73"/>
      <c r="J118" s="73"/>
      <c r="K118" s="73">
        <v>1</v>
      </c>
      <c r="L118" s="544" t="s">
        <v>1538</v>
      </c>
      <c r="M118" s="545" t="s">
        <v>1539</v>
      </c>
      <c r="N118" s="545" t="s">
        <v>1288</v>
      </c>
      <c r="O118" s="545">
        <v>44</v>
      </c>
      <c r="P118" s="538" t="s">
        <v>1318</v>
      </c>
      <c r="Q118" s="545" t="s">
        <v>1319</v>
      </c>
      <c r="R118" s="546" t="s">
        <v>162</v>
      </c>
      <c r="S118" s="545" t="s">
        <v>1320</v>
      </c>
      <c r="T118" s="537">
        <f t="shared" si="2"/>
        <v>44</v>
      </c>
      <c r="U118"/>
      <c r="V118" s="73"/>
      <c r="W118" s="73"/>
      <c r="X118" s="73"/>
      <c r="Y118" s="72"/>
    </row>
    <row r="119" spans="1:26" ht="12.65" customHeight="1">
      <c r="A119" s="73">
        <v>154</v>
      </c>
      <c r="B119" s="72"/>
      <c r="C119" s="73"/>
      <c r="D119" s="73"/>
      <c r="E119" s="73"/>
      <c r="F119" s="73"/>
      <c r="G119" s="224"/>
      <c r="H119" s="73"/>
      <c r="I119" s="73"/>
      <c r="J119" s="73"/>
      <c r="K119" s="73">
        <v>1</v>
      </c>
      <c r="L119" s="544" t="s">
        <v>1540</v>
      </c>
      <c r="M119" s="545" t="s">
        <v>1541</v>
      </c>
      <c r="N119" s="545" t="s">
        <v>1290</v>
      </c>
      <c r="O119" s="545">
        <v>52</v>
      </c>
      <c r="P119" s="538" t="s">
        <v>1318</v>
      </c>
      <c r="Q119" s="545" t="s">
        <v>1319</v>
      </c>
      <c r="R119" s="546" t="s">
        <v>162</v>
      </c>
      <c r="S119" s="545" t="s">
        <v>1320</v>
      </c>
      <c r="T119" s="537">
        <f t="shared" si="2"/>
        <v>52</v>
      </c>
      <c r="U119"/>
      <c r="V119" s="73"/>
      <c r="W119" s="73"/>
      <c r="X119" s="73"/>
      <c r="Y119" s="72" t="s">
        <v>1463</v>
      </c>
    </row>
    <row r="120" spans="1:26" ht="12.65" customHeight="1">
      <c r="A120" s="73">
        <v>113</v>
      </c>
      <c r="B120" s="72"/>
      <c r="C120" s="73"/>
      <c r="D120" s="73"/>
      <c r="E120" s="73"/>
      <c r="F120" s="73"/>
      <c r="G120" s="224"/>
      <c r="H120" s="73"/>
      <c r="I120" s="73"/>
      <c r="J120" s="73"/>
      <c r="K120" s="73">
        <v>1</v>
      </c>
      <c r="L120" s="544" t="s">
        <v>1542</v>
      </c>
      <c r="M120" s="545" t="s">
        <v>1543</v>
      </c>
      <c r="N120" s="545" t="s">
        <v>1290</v>
      </c>
      <c r="O120" s="545">
        <v>57</v>
      </c>
      <c r="P120" s="538" t="s">
        <v>1318</v>
      </c>
      <c r="Q120" s="545" t="s">
        <v>1319</v>
      </c>
      <c r="R120" s="546" t="s">
        <v>162</v>
      </c>
      <c r="S120" s="545" t="s">
        <v>1320</v>
      </c>
      <c r="T120" s="537">
        <f t="shared" si="2"/>
        <v>57</v>
      </c>
      <c r="U120"/>
      <c r="V120" s="73"/>
      <c r="W120" s="73"/>
      <c r="X120" s="73"/>
      <c r="Y120" s="72" t="s">
        <v>1341</v>
      </c>
    </row>
    <row r="121" spans="1:26" ht="12.65" customHeight="1">
      <c r="A121" s="73">
        <v>114</v>
      </c>
      <c r="B121" s="72"/>
      <c r="C121" s="73"/>
      <c r="D121" s="73"/>
      <c r="E121" s="73"/>
      <c r="F121" s="73"/>
      <c r="G121" s="224"/>
      <c r="H121" s="73"/>
      <c r="I121" s="73"/>
      <c r="J121" s="73"/>
      <c r="K121" s="73">
        <v>1</v>
      </c>
      <c r="L121" s="544" t="s">
        <v>1544</v>
      </c>
      <c r="M121" s="545" t="s">
        <v>1545</v>
      </c>
      <c r="N121" s="545" t="s">
        <v>1288</v>
      </c>
      <c r="O121" s="545">
        <v>26</v>
      </c>
      <c r="P121" s="538" t="s">
        <v>1318</v>
      </c>
      <c r="Q121" s="545" t="s">
        <v>1319</v>
      </c>
      <c r="R121" s="546" t="s">
        <v>162</v>
      </c>
      <c r="S121" s="545" t="s">
        <v>1320</v>
      </c>
      <c r="T121" s="537">
        <f t="shared" si="2"/>
        <v>26</v>
      </c>
      <c r="U121"/>
      <c r="V121" s="73"/>
      <c r="W121" s="73"/>
      <c r="X121" s="73"/>
      <c r="Y121" s="72"/>
    </row>
    <row r="122" spans="1:26" ht="12.65" customHeight="1">
      <c r="A122" s="73">
        <v>389</v>
      </c>
      <c r="B122" s="72"/>
      <c r="C122" s="73"/>
      <c r="D122" s="73"/>
      <c r="E122" s="73"/>
      <c r="F122" s="73"/>
      <c r="G122" s="224"/>
      <c r="H122" s="73"/>
      <c r="I122" s="73"/>
      <c r="J122" s="73"/>
      <c r="K122" s="73">
        <v>1</v>
      </c>
      <c r="L122" s="544" t="s">
        <v>1546</v>
      </c>
      <c r="M122" s="545" t="s">
        <v>1547</v>
      </c>
      <c r="N122" s="545" t="s">
        <v>1288</v>
      </c>
      <c r="O122" s="545">
        <v>27</v>
      </c>
      <c r="P122" s="538" t="s">
        <v>1318</v>
      </c>
      <c r="Q122" s="545" t="s">
        <v>1319</v>
      </c>
      <c r="R122" s="546" t="s">
        <v>162</v>
      </c>
      <c r="S122" s="545" t="s">
        <v>1320</v>
      </c>
      <c r="T122" s="537">
        <f t="shared" si="2"/>
        <v>27</v>
      </c>
      <c r="U122"/>
      <c r="V122" s="73"/>
      <c r="W122" s="73"/>
      <c r="X122" s="73"/>
      <c r="Y122" s="72"/>
    </row>
    <row r="123" spans="1:26" ht="12.65" customHeight="1">
      <c r="A123" s="73">
        <v>390</v>
      </c>
      <c r="B123" s="72"/>
      <c r="C123" s="73"/>
      <c r="D123" s="73"/>
      <c r="E123" s="73"/>
      <c r="F123" s="73"/>
      <c r="G123" s="224"/>
      <c r="H123" s="73"/>
      <c r="I123" s="73"/>
      <c r="J123" s="73"/>
      <c r="K123" s="73">
        <v>1</v>
      </c>
      <c r="L123" s="544" t="s">
        <v>1548</v>
      </c>
      <c r="M123" s="545" t="s">
        <v>1549</v>
      </c>
      <c r="N123" s="545" t="s">
        <v>1290</v>
      </c>
      <c r="O123" s="545">
        <v>28</v>
      </c>
      <c r="P123" s="538" t="s">
        <v>1318</v>
      </c>
      <c r="Q123" s="545" t="s">
        <v>1319</v>
      </c>
      <c r="R123" s="546" t="s">
        <v>162</v>
      </c>
      <c r="S123" s="545" t="s">
        <v>1320</v>
      </c>
      <c r="T123" s="537">
        <f t="shared" si="2"/>
        <v>28</v>
      </c>
      <c r="U123"/>
      <c r="V123" s="73"/>
      <c r="W123" s="73"/>
      <c r="X123" s="73"/>
      <c r="Y123" s="72"/>
    </row>
    <row r="124" spans="1:26" ht="12.65" customHeight="1">
      <c r="A124" s="73">
        <v>109</v>
      </c>
      <c r="B124" s="72"/>
      <c r="C124" s="73"/>
      <c r="D124" s="73"/>
      <c r="E124" s="73"/>
      <c r="F124" s="73"/>
      <c r="G124" s="224"/>
      <c r="H124" s="73"/>
      <c r="I124" s="73"/>
      <c r="J124" s="73"/>
      <c r="K124" s="73">
        <v>1</v>
      </c>
      <c r="L124" s="544" t="s">
        <v>1550</v>
      </c>
      <c r="M124" s="545" t="s">
        <v>1551</v>
      </c>
      <c r="N124" s="545" t="s">
        <v>1290</v>
      </c>
      <c r="O124" s="545">
        <v>25</v>
      </c>
      <c r="P124" s="538" t="s">
        <v>1318</v>
      </c>
      <c r="Q124" s="545" t="s">
        <v>1319</v>
      </c>
      <c r="R124" s="546" t="s">
        <v>162</v>
      </c>
      <c r="S124" s="545" t="s">
        <v>1320</v>
      </c>
      <c r="T124" s="537">
        <f t="shared" si="2"/>
        <v>25</v>
      </c>
      <c r="U124"/>
      <c r="V124" s="73"/>
      <c r="W124" s="73"/>
      <c r="X124" s="73"/>
      <c r="Y124" s="72"/>
    </row>
    <row r="125" spans="1:26" s="205" customFormat="1" ht="12.65" customHeight="1">
      <c r="A125" s="73">
        <v>107</v>
      </c>
      <c r="B125" s="72"/>
      <c r="C125" s="73"/>
      <c r="D125" s="73"/>
      <c r="E125" s="73"/>
      <c r="F125" s="73"/>
      <c r="G125" s="224"/>
      <c r="H125" s="73"/>
      <c r="I125" s="73"/>
      <c r="J125" s="73"/>
      <c r="K125" s="73">
        <v>1</v>
      </c>
      <c r="L125" s="544" t="s">
        <v>1552</v>
      </c>
      <c r="M125" s="545" t="s">
        <v>1553</v>
      </c>
      <c r="N125" s="545" t="s">
        <v>1290</v>
      </c>
      <c r="O125" s="545">
        <v>83</v>
      </c>
      <c r="P125" s="538" t="s">
        <v>1318</v>
      </c>
      <c r="Q125" s="545" t="s">
        <v>1319</v>
      </c>
      <c r="R125" s="546" t="s">
        <v>162</v>
      </c>
      <c r="S125" s="545" t="s">
        <v>1320</v>
      </c>
      <c r="T125" s="537">
        <f t="shared" si="2"/>
        <v>83</v>
      </c>
      <c r="U125"/>
      <c r="V125" s="73"/>
      <c r="W125" s="73"/>
      <c r="X125" s="73"/>
      <c r="Y125" s="72" t="s">
        <v>1341</v>
      </c>
      <c r="Z125" s="74"/>
    </row>
    <row r="126" spans="1:26" ht="12.65" customHeight="1">
      <c r="A126" s="73">
        <v>117</v>
      </c>
      <c r="B126" s="72"/>
      <c r="C126" s="73"/>
      <c r="D126" s="73"/>
      <c r="E126" s="73"/>
      <c r="F126" s="73"/>
      <c r="G126" s="224"/>
      <c r="H126" s="73"/>
      <c r="I126" s="73"/>
      <c r="J126" s="73"/>
      <c r="K126" s="73">
        <v>1</v>
      </c>
      <c r="L126" s="544" t="s">
        <v>1554</v>
      </c>
      <c r="M126" s="545" t="s">
        <v>1555</v>
      </c>
      <c r="N126" s="545" t="s">
        <v>1288</v>
      </c>
      <c r="O126" s="545">
        <v>10</v>
      </c>
      <c r="P126" s="538" t="s">
        <v>1318</v>
      </c>
      <c r="Q126" s="545" t="s">
        <v>1319</v>
      </c>
      <c r="R126" s="546" t="s">
        <v>162</v>
      </c>
      <c r="S126" s="545" t="s">
        <v>1320</v>
      </c>
      <c r="T126" s="537">
        <f t="shared" si="2"/>
        <v>10</v>
      </c>
      <c r="U126"/>
      <c r="V126" s="73"/>
      <c r="W126" s="73"/>
      <c r="X126" s="73"/>
      <c r="Y126" s="72"/>
    </row>
    <row r="127" spans="1:26" ht="12.65" customHeight="1">
      <c r="A127" s="73">
        <v>376</v>
      </c>
      <c r="B127" s="72"/>
      <c r="C127" s="73"/>
      <c r="D127" s="73"/>
      <c r="E127" s="73"/>
      <c r="F127" s="73"/>
      <c r="G127" s="224"/>
      <c r="H127" s="73"/>
      <c r="I127" s="73"/>
      <c r="J127" s="73"/>
      <c r="K127" s="73">
        <v>1</v>
      </c>
      <c r="L127" s="544" t="s">
        <v>1556</v>
      </c>
      <c r="M127" s="545" t="s">
        <v>1557</v>
      </c>
      <c r="N127" s="545" t="s">
        <v>1288</v>
      </c>
      <c r="O127" s="545">
        <v>13</v>
      </c>
      <c r="P127" s="538" t="s">
        <v>1318</v>
      </c>
      <c r="Q127" s="545" t="s">
        <v>1319</v>
      </c>
      <c r="R127" s="546" t="s">
        <v>162</v>
      </c>
      <c r="S127" s="545" t="s">
        <v>1320</v>
      </c>
      <c r="T127" s="537">
        <f t="shared" si="2"/>
        <v>13</v>
      </c>
      <c r="U127"/>
      <c r="V127" s="73"/>
      <c r="W127" s="73"/>
      <c r="X127" s="73"/>
      <c r="Y127" s="72"/>
    </row>
    <row r="128" spans="1:26" s="205" customFormat="1" ht="12.65" customHeight="1">
      <c r="A128" s="73">
        <v>380</v>
      </c>
      <c r="B128" s="72"/>
      <c r="C128" s="73"/>
      <c r="D128" s="73"/>
      <c r="E128" s="73"/>
      <c r="F128" s="73"/>
      <c r="G128" s="224"/>
      <c r="H128" s="73"/>
      <c r="I128" s="73"/>
      <c r="J128" s="73"/>
      <c r="K128" s="73">
        <v>1</v>
      </c>
      <c r="L128" s="544" t="s">
        <v>1558</v>
      </c>
      <c r="M128" s="545" t="s">
        <v>1557</v>
      </c>
      <c r="N128" s="545" t="s">
        <v>1288</v>
      </c>
      <c r="O128" s="545">
        <v>17</v>
      </c>
      <c r="P128" s="538" t="s">
        <v>1318</v>
      </c>
      <c r="Q128" s="545" t="s">
        <v>1319</v>
      </c>
      <c r="R128" s="546" t="s">
        <v>162</v>
      </c>
      <c r="S128" s="545" t="s">
        <v>1320</v>
      </c>
      <c r="T128" s="537">
        <f t="shared" si="2"/>
        <v>17</v>
      </c>
      <c r="U128"/>
      <c r="V128" s="73"/>
      <c r="W128" s="73"/>
      <c r="X128" s="73"/>
      <c r="Y128" s="72"/>
      <c r="Z128" s="74"/>
    </row>
    <row r="129" spans="1:26" s="205" customFormat="1" ht="12.65" customHeight="1">
      <c r="A129" s="73">
        <v>385</v>
      </c>
      <c r="B129" s="72"/>
      <c r="C129" s="73"/>
      <c r="D129" s="73"/>
      <c r="E129" s="73"/>
      <c r="F129" s="73"/>
      <c r="G129" s="224"/>
      <c r="H129" s="73"/>
      <c r="I129" s="73"/>
      <c r="J129" s="73"/>
      <c r="K129" s="73">
        <v>1</v>
      </c>
      <c r="L129" s="544" t="s">
        <v>1559</v>
      </c>
      <c r="M129" s="545" t="s">
        <v>1557</v>
      </c>
      <c r="N129" s="545" t="s">
        <v>1288</v>
      </c>
      <c r="O129" s="545">
        <v>20</v>
      </c>
      <c r="P129" s="538" t="s">
        <v>1318</v>
      </c>
      <c r="Q129" s="545" t="s">
        <v>1319</v>
      </c>
      <c r="R129" s="546" t="s">
        <v>162</v>
      </c>
      <c r="S129" s="545" t="s">
        <v>1320</v>
      </c>
      <c r="T129" s="537">
        <f t="shared" si="2"/>
        <v>20</v>
      </c>
      <c r="U129"/>
      <c r="V129" s="73"/>
      <c r="W129" s="73"/>
      <c r="X129" s="73"/>
      <c r="Y129" s="72"/>
      <c r="Z129" s="74"/>
    </row>
    <row r="130" spans="1:26" s="205" customFormat="1" ht="12.65" customHeight="1">
      <c r="A130" s="73">
        <v>387</v>
      </c>
      <c r="B130" s="72"/>
      <c r="C130" s="73"/>
      <c r="D130" s="73"/>
      <c r="E130" s="73"/>
      <c r="F130" s="73"/>
      <c r="G130" s="224"/>
      <c r="H130" s="73"/>
      <c r="I130" s="73"/>
      <c r="J130" s="73"/>
      <c r="K130" s="73">
        <v>1</v>
      </c>
      <c r="L130" s="544" t="s">
        <v>1560</v>
      </c>
      <c r="M130" s="545" t="s">
        <v>1557</v>
      </c>
      <c r="N130" s="545" t="s">
        <v>1288</v>
      </c>
      <c r="O130" s="545">
        <v>37</v>
      </c>
      <c r="P130" s="538" t="s">
        <v>1318</v>
      </c>
      <c r="Q130" s="545" t="s">
        <v>1319</v>
      </c>
      <c r="R130" s="546" t="s">
        <v>162</v>
      </c>
      <c r="S130" s="545" t="s">
        <v>1320</v>
      </c>
      <c r="T130" s="537">
        <f t="shared" si="2"/>
        <v>37</v>
      </c>
      <c r="U130"/>
      <c r="V130" s="73"/>
      <c r="W130" s="73"/>
      <c r="X130" s="73"/>
      <c r="Y130" s="72"/>
      <c r="Z130" s="74"/>
    </row>
    <row r="131" spans="1:26" ht="12.65" customHeight="1">
      <c r="A131" s="73">
        <v>391</v>
      </c>
      <c r="B131" s="72"/>
      <c r="C131" s="73"/>
      <c r="D131" s="73"/>
      <c r="E131" s="73"/>
      <c r="F131" s="73"/>
      <c r="G131" s="224"/>
      <c r="H131" s="73"/>
      <c r="I131" s="73"/>
      <c r="J131" s="73"/>
      <c r="K131" s="73">
        <v>1</v>
      </c>
      <c r="L131" s="544" t="s">
        <v>1561</v>
      </c>
      <c r="M131" s="545" t="s">
        <v>1562</v>
      </c>
      <c r="N131" s="545" t="s">
        <v>1290</v>
      </c>
      <c r="O131" s="545">
        <v>19</v>
      </c>
      <c r="P131" s="538" t="s">
        <v>1318</v>
      </c>
      <c r="Q131" s="545" t="s">
        <v>1319</v>
      </c>
      <c r="R131" s="546" t="s">
        <v>162</v>
      </c>
      <c r="S131" s="545" t="s">
        <v>1320</v>
      </c>
      <c r="T131" s="537">
        <f t="shared" si="2"/>
        <v>19</v>
      </c>
      <c r="U131"/>
      <c r="V131" s="73"/>
      <c r="W131" s="73"/>
      <c r="X131" s="73"/>
      <c r="Y131" s="72" t="s">
        <v>1563</v>
      </c>
    </row>
    <row r="132" spans="1:26" ht="12.65" customHeight="1">
      <c r="A132" s="73">
        <v>104</v>
      </c>
      <c r="B132" s="72"/>
      <c r="C132" s="73"/>
      <c r="D132" s="73"/>
      <c r="E132" s="73"/>
      <c r="F132" s="73"/>
      <c r="G132" s="224"/>
      <c r="H132" s="73"/>
      <c r="I132" s="73"/>
      <c r="J132" s="73"/>
      <c r="K132" s="73">
        <v>1</v>
      </c>
      <c r="L132" s="544" t="s">
        <v>1564</v>
      </c>
      <c r="M132" s="545" t="s">
        <v>1565</v>
      </c>
      <c r="N132" s="545" t="s">
        <v>1288</v>
      </c>
      <c r="O132" s="545">
        <v>3</v>
      </c>
      <c r="P132" s="538" t="s">
        <v>1318</v>
      </c>
      <c r="Q132" s="545" t="s">
        <v>1319</v>
      </c>
      <c r="R132" s="546" t="s">
        <v>162</v>
      </c>
      <c r="S132" s="545" t="s">
        <v>1320</v>
      </c>
      <c r="T132" s="537">
        <f t="shared" si="2"/>
        <v>3</v>
      </c>
      <c r="U132"/>
      <c r="V132" s="73"/>
      <c r="W132" s="73"/>
      <c r="X132" s="73"/>
      <c r="Y132" s="72"/>
    </row>
    <row r="133" spans="1:26" ht="12.65" customHeight="1">
      <c r="A133" s="73">
        <v>371</v>
      </c>
      <c r="B133" s="72"/>
      <c r="C133" s="73"/>
      <c r="D133" s="73"/>
      <c r="E133" s="73"/>
      <c r="F133" s="73"/>
      <c r="G133" s="224"/>
      <c r="H133" s="73"/>
      <c r="I133" s="73"/>
      <c r="J133" s="73"/>
      <c r="K133" s="73">
        <v>1</v>
      </c>
      <c r="L133" s="544" t="s">
        <v>1566</v>
      </c>
      <c r="M133" s="545" t="s">
        <v>1565</v>
      </c>
      <c r="N133" s="545" t="s">
        <v>1288</v>
      </c>
      <c r="O133" s="545">
        <v>4</v>
      </c>
      <c r="P133" s="538" t="s">
        <v>1318</v>
      </c>
      <c r="Q133" s="545" t="s">
        <v>1319</v>
      </c>
      <c r="R133" s="546" t="s">
        <v>162</v>
      </c>
      <c r="S133" s="545" t="s">
        <v>1320</v>
      </c>
      <c r="T133" s="537">
        <f t="shared" si="2"/>
        <v>4</v>
      </c>
      <c r="U133"/>
      <c r="V133" s="73"/>
      <c r="W133" s="73"/>
      <c r="X133" s="73"/>
      <c r="Y133" s="72"/>
    </row>
    <row r="134" spans="1:26" ht="12.65" customHeight="1">
      <c r="A134" s="73">
        <v>373</v>
      </c>
      <c r="B134" s="72"/>
      <c r="C134" s="73"/>
      <c r="D134" s="73"/>
      <c r="E134" s="73"/>
      <c r="F134" s="73"/>
      <c r="G134" s="224"/>
      <c r="H134" s="73"/>
      <c r="I134" s="73"/>
      <c r="J134" s="73"/>
      <c r="K134" s="73">
        <v>1</v>
      </c>
      <c r="L134" s="544" t="s">
        <v>1567</v>
      </c>
      <c r="M134" s="545" t="s">
        <v>1568</v>
      </c>
      <c r="N134" s="545" t="s">
        <v>1288</v>
      </c>
      <c r="O134" s="545">
        <v>13</v>
      </c>
      <c r="P134" s="538" t="s">
        <v>1318</v>
      </c>
      <c r="Q134" s="545" t="s">
        <v>1319</v>
      </c>
      <c r="R134" s="546" t="s">
        <v>162</v>
      </c>
      <c r="S134" s="545" t="s">
        <v>1320</v>
      </c>
      <c r="T134" s="537">
        <f t="shared" si="2"/>
        <v>13</v>
      </c>
      <c r="U134"/>
      <c r="V134" s="73"/>
      <c r="W134" s="73"/>
      <c r="X134" s="73"/>
      <c r="Y134" s="72"/>
    </row>
    <row r="135" spans="1:26" ht="12.65" customHeight="1">
      <c r="A135" s="73">
        <v>379</v>
      </c>
      <c r="B135" s="72"/>
      <c r="C135" s="73"/>
      <c r="D135" s="73"/>
      <c r="E135" s="73"/>
      <c r="F135" s="73"/>
      <c r="G135" s="224"/>
      <c r="H135" s="73"/>
      <c r="I135" s="73"/>
      <c r="J135" s="73"/>
      <c r="K135" s="73">
        <v>1</v>
      </c>
      <c r="L135" s="544" t="s">
        <v>1569</v>
      </c>
      <c r="M135" s="545" t="s">
        <v>1570</v>
      </c>
      <c r="N135" s="545" t="s">
        <v>1288</v>
      </c>
      <c r="O135" s="545">
        <v>164</v>
      </c>
      <c r="P135" s="538" t="s">
        <v>1291</v>
      </c>
      <c r="Q135" s="545" t="s">
        <v>1319</v>
      </c>
      <c r="R135" s="546" t="s">
        <v>162</v>
      </c>
      <c r="S135" s="545" t="s">
        <v>1320</v>
      </c>
      <c r="T135" s="537">
        <f t="shared" si="2"/>
        <v>164</v>
      </c>
      <c r="U135"/>
      <c r="V135" s="73"/>
      <c r="W135" s="73"/>
      <c r="X135" s="73"/>
      <c r="Y135" s="72" t="s">
        <v>1571</v>
      </c>
    </row>
    <row r="136" spans="1:26" ht="12.65" customHeight="1">
      <c r="A136" s="73">
        <v>398</v>
      </c>
      <c r="B136" s="72"/>
      <c r="C136" s="73"/>
      <c r="D136" s="73"/>
      <c r="E136" s="73"/>
      <c r="F136" s="73"/>
      <c r="G136" s="224"/>
      <c r="H136" s="73"/>
      <c r="I136" s="73"/>
      <c r="J136" s="73"/>
      <c r="K136" s="73">
        <v>1</v>
      </c>
      <c r="L136" s="544" t="s">
        <v>1572</v>
      </c>
      <c r="M136" s="545" t="s">
        <v>1573</v>
      </c>
      <c r="N136" s="545" t="s">
        <v>1288</v>
      </c>
      <c r="O136" s="545">
        <v>1</v>
      </c>
      <c r="P136" s="538" t="s">
        <v>1318</v>
      </c>
      <c r="Q136" s="545" t="s">
        <v>1319</v>
      </c>
      <c r="R136" s="546" t="s">
        <v>162</v>
      </c>
      <c r="S136" s="545" t="s">
        <v>1320</v>
      </c>
      <c r="T136" s="537">
        <f t="shared" si="2"/>
        <v>1</v>
      </c>
      <c r="U136"/>
      <c r="V136" s="73"/>
      <c r="W136" s="73"/>
      <c r="X136" s="73"/>
      <c r="Y136" s="72"/>
    </row>
    <row r="137" spans="1:26" ht="12.65" customHeight="1">
      <c r="A137" s="73">
        <v>140</v>
      </c>
      <c r="B137" s="72"/>
      <c r="C137" s="73"/>
      <c r="D137" s="73"/>
      <c r="E137" s="73"/>
      <c r="F137" s="73"/>
      <c r="G137" s="224"/>
      <c r="H137" s="73"/>
      <c r="I137" s="73"/>
      <c r="J137" s="73"/>
      <c r="K137" s="73">
        <v>1</v>
      </c>
      <c r="L137" s="544" t="s">
        <v>1574</v>
      </c>
      <c r="M137" s="545" t="s">
        <v>1575</v>
      </c>
      <c r="N137" s="545" t="s">
        <v>1290</v>
      </c>
      <c r="O137" s="545">
        <v>50</v>
      </c>
      <c r="P137" s="538" t="s">
        <v>1318</v>
      </c>
      <c r="Q137" s="545" t="s">
        <v>1319</v>
      </c>
      <c r="R137" s="546" t="s">
        <v>162</v>
      </c>
      <c r="S137" s="545" t="s">
        <v>1320</v>
      </c>
      <c r="T137" s="537">
        <f t="shared" si="2"/>
        <v>50</v>
      </c>
      <c r="U137"/>
      <c r="V137" s="73"/>
      <c r="W137" s="73"/>
      <c r="X137" s="73"/>
      <c r="Y137" s="72" t="s">
        <v>1571</v>
      </c>
    </row>
    <row r="138" spans="1:26" ht="12.65" customHeight="1">
      <c r="A138" s="73">
        <v>112</v>
      </c>
      <c r="B138" s="72"/>
      <c r="C138" s="73"/>
      <c r="D138" s="73"/>
      <c r="E138" s="73"/>
      <c r="F138" s="73"/>
      <c r="G138" s="224"/>
      <c r="H138" s="73"/>
      <c r="I138" s="73"/>
      <c r="J138" s="73"/>
      <c r="K138" s="73">
        <v>1</v>
      </c>
      <c r="L138" s="544" t="s">
        <v>1576</v>
      </c>
      <c r="M138" s="545" t="s">
        <v>1577</v>
      </c>
      <c r="N138" s="545" t="s">
        <v>1290</v>
      </c>
      <c r="O138" s="545">
        <v>42</v>
      </c>
      <c r="P138" s="538" t="s">
        <v>1318</v>
      </c>
      <c r="Q138" s="545" t="s">
        <v>1319</v>
      </c>
      <c r="R138" s="546" t="s">
        <v>162</v>
      </c>
      <c r="S138" s="545" t="s">
        <v>1320</v>
      </c>
      <c r="T138" s="537">
        <f t="shared" si="2"/>
        <v>42</v>
      </c>
      <c r="U138"/>
      <c r="V138" s="73"/>
      <c r="W138" s="73"/>
      <c r="X138" s="73"/>
      <c r="Y138" s="72" t="s">
        <v>1324</v>
      </c>
    </row>
    <row r="139" spans="1:26" ht="12.65" customHeight="1">
      <c r="A139" s="73">
        <v>23</v>
      </c>
      <c r="B139" s="72"/>
      <c r="C139" s="73"/>
      <c r="D139" s="73"/>
      <c r="E139" s="73"/>
      <c r="F139" s="73"/>
      <c r="G139" s="224"/>
      <c r="H139" s="73"/>
      <c r="I139" s="73"/>
      <c r="J139" s="73"/>
      <c r="K139" s="73">
        <v>1</v>
      </c>
      <c r="L139" s="544" t="s">
        <v>1578</v>
      </c>
      <c r="M139" s="545" t="s">
        <v>1579</v>
      </c>
      <c r="N139" s="545" t="s">
        <v>1290</v>
      </c>
      <c r="O139" s="545">
        <v>26</v>
      </c>
      <c r="P139" s="538" t="s">
        <v>1318</v>
      </c>
      <c r="Q139" s="545" t="s">
        <v>1319</v>
      </c>
      <c r="R139" s="546" t="s">
        <v>162</v>
      </c>
      <c r="S139" s="545" t="s">
        <v>1320</v>
      </c>
      <c r="T139" s="537">
        <f t="shared" si="2"/>
        <v>26</v>
      </c>
      <c r="U139"/>
      <c r="V139" s="73"/>
      <c r="W139" s="73"/>
      <c r="X139" s="73"/>
      <c r="Y139" s="72" t="s">
        <v>1571</v>
      </c>
    </row>
    <row r="140" spans="1:26" ht="12.65" customHeight="1">
      <c r="A140" s="73">
        <v>108</v>
      </c>
      <c r="B140" s="72"/>
      <c r="C140" s="73"/>
      <c r="D140" s="73"/>
      <c r="E140" s="73"/>
      <c r="F140" s="73"/>
      <c r="G140" s="224"/>
      <c r="H140" s="73"/>
      <c r="I140" s="73"/>
      <c r="J140" s="73"/>
      <c r="K140" s="73">
        <v>1</v>
      </c>
      <c r="L140" s="544" t="s">
        <v>1580</v>
      </c>
      <c r="M140" s="545" t="s">
        <v>1581</v>
      </c>
      <c r="N140" s="545" t="s">
        <v>1290</v>
      </c>
      <c r="O140" s="545">
        <v>4</v>
      </c>
      <c r="P140" s="538" t="s">
        <v>1318</v>
      </c>
      <c r="Q140" s="545" t="s">
        <v>1319</v>
      </c>
      <c r="R140" s="546" t="s">
        <v>162</v>
      </c>
      <c r="S140" s="545" t="s">
        <v>1320</v>
      </c>
      <c r="T140" s="537">
        <f t="shared" si="2"/>
        <v>4</v>
      </c>
      <c r="U140"/>
      <c r="V140" s="73"/>
      <c r="W140" s="73"/>
      <c r="X140" s="73"/>
      <c r="Y140" s="72"/>
    </row>
    <row r="141" spans="1:26" ht="12.65" customHeight="1">
      <c r="A141" s="73">
        <v>15</v>
      </c>
      <c r="B141" s="72"/>
      <c r="C141" s="73"/>
      <c r="D141" s="73"/>
      <c r="E141" s="73"/>
      <c r="F141" s="73"/>
      <c r="G141" s="224"/>
      <c r="H141" s="73"/>
      <c r="I141" s="73"/>
      <c r="J141" s="73"/>
      <c r="K141" s="73">
        <v>1</v>
      </c>
      <c r="L141" s="544" t="s">
        <v>1582</v>
      </c>
      <c r="M141" s="545" t="s">
        <v>1583</v>
      </c>
      <c r="N141" s="545" t="s">
        <v>1288</v>
      </c>
      <c r="O141" s="545">
        <v>18</v>
      </c>
      <c r="P141" s="538" t="s">
        <v>1318</v>
      </c>
      <c r="Q141" s="545" t="s">
        <v>1319</v>
      </c>
      <c r="R141" s="546" t="s">
        <v>162</v>
      </c>
      <c r="S141" s="545" t="s">
        <v>1320</v>
      </c>
      <c r="T141" s="537">
        <f t="shared" si="2"/>
        <v>18</v>
      </c>
      <c r="U141"/>
      <c r="V141" s="73"/>
      <c r="W141" s="73"/>
      <c r="X141" s="73"/>
      <c r="Y141" s="72"/>
    </row>
    <row r="142" spans="1:26" ht="12.65" customHeight="1">
      <c r="A142" s="73">
        <v>386</v>
      </c>
      <c r="B142" s="72"/>
      <c r="C142" s="73"/>
      <c r="D142" s="73"/>
      <c r="E142" s="73"/>
      <c r="F142" s="73"/>
      <c r="G142" s="224"/>
      <c r="H142" s="73"/>
      <c r="I142" s="73"/>
      <c r="J142" s="73"/>
      <c r="K142" s="73">
        <v>1</v>
      </c>
      <c r="L142" s="544" t="s">
        <v>1584</v>
      </c>
      <c r="M142" s="545" t="s">
        <v>1585</v>
      </c>
      <c r="N142" s="545" t="s">
        <v>1290</v>
      </c>
      <c r="O142" s="545">
        <v>60</v>
      </c>
      <c r="P142" s="538" t="s">
        <v>1318</v>
      </c>
      <c r="Q142" s="545" t="s">
        <v>1319</v>
      </c>
      <c r="R142" s="546" t="s">
        <v>162</v>
      </c>
      <c r="S142" s="545" t="s">
        <v>1320</v>
      </c>
      <c r="T142" s="537">
        <f t="shared" si="2"/>
        <v>60</v>
      </c>
      <c r="U142"/>
      <c r="V142" s="73"/>
      <c r="W142" s="73"/>
      <c r="X142" s="73"/>
      <c r="Y142" s="72"/>
    </row>
    <row r="143" spans="1:26" ht="12.65" customHeight="1">
      <c r="A143" s="73">
        <v>25</v>
      </c>
      <c r="B143" s="72"/>
      <c r="C143" s="73"/>
      <c r="D143" s="73"/>
      <c r="E143" s="73"/>
      <c r="F143" s="73"/>
      <c r="G143" s="224"/>
      <c r="H143" s="73"/>
      <c r="I143" s="73"/>
      <c r="J143" s="73"/>
      <c r="K143" s="73">
        <v>1</v>
      </c>
      <c r="L143" s="544" t="s">
        <v>1586</v>
      </c>
      <c r="M143" s="545" t="s">
        <v>1587</v>
      </c>
      <c r="N143" s="545" t="s">
        <v>1290</v>
      </c>
      <c r="O143" s="545">
        <v>12</v>
      </c>
      <c r="P143" s="538" t="s">
        <v>1318</v>
      </c>
      <c r="Q143" s="545" t="s">
        <v>1319</v>
      </c>
      <c r="R143" s="546" t="s">
        <v>162</v>
      </c>
      <c r="S143" s="545" t="s">
        <v>1320</v>
      </c>
      <c r="T143" s="537">
        <f t="shared" si="2"/>
        <v>12</v>
      </c>
      <c r="U143"/>
      <c r="V143" s="73"/>
      <c r="W143" s="73"/>
      <c r="X143" s="73"/>
      <c r="Y143" s="72"/>
      <c r="Z143" s="205"/>
    </row>
    <row r="144" spans="1:26" ht="12.65" customHeight="1">
      <c r="A144" s="73">
        <v>19</v>
      </c>
      <c r="B144" s="72"/>
      <c r="C144" s="73"/>
      <c r="D144" s="73"/>
      <c r="E144" s="73"/>
      <c r="F144" s="73"/>
      <c r="G144" s="224"/>
      <c r="H144" s="73"/>
      <c r="I144" s="73"/>
      <c r="J144" s="73"/>
      <c r="K144" s="73">
        <v>1</v>
      </c>
      <c r="L144" s="544" t="s">
        <v>1588</v>
      </c>
      <c r="M144" s="545" t="s">
        <v>1589</v>
      </c>
      <c r="N144" s="545" t="s">
        <v>1290</v>
      </c>
      <c r="O144" s="545">
        <v>10</v>
      </c>
      <c r="P144" s="538" t="s">
        <v>1318</v>
      </c>
      <c r="Q144" s="545" t="s">
        <v>1319</v>
      </c>
      <c r="R144" s="546" t="s">
        <v>162</v>
      </c>
      <c r="S144" s="545" t="s">
        <v>1320</v>
      </c>
      <c r="T144" s="537">
        <f t="shared" ref="T144:T207" si="3">O144</f>
        <v>10</v>
      </c>
      <c r="U144"/>
      <c r="V144" s="73"/>
      <c r="W144" s="73"/>
      <c r="X144" s="73"/>
      <c r="Y144" s="72"/>
    </row>
    <row r="145" spans="1:26" ht="12.65" customHeight="1">
      <c r="A145" s="73">
        <v>17</v>
      </c>
      <c r="B145" s="72"/>
      <c r="C145" s="73"/>
      <c r="D145" s="73"/>
      <c r="E145" s="73"/>
      <c r="F145" s="73"/>
      <c r="G145" s="224"/>
      <c r="H145" s="73"/>
      <c r="I145" s="73"/>
      <c r="J145" s="73"/>
      <c r="K145" s="73">
        <v>1</v>
      </c>
      <c r="L145" s="544" t="s">
        <v>1590</v>
      </c>
      <c r="M145" s="545" t="s">
        <v>1591</v>
      </c>
      <c r="N145" s="545" t="s">
        <v>1288</v>
      </c>
      <c r="O145" s="545">
        <v>4</v>
      </c>
      <c r="P145" s="538" t="s">
        <v>1318</v>
      </c>
      <c r="Q145" s="545" t="s">
        <v>1319</v>
      </c>
      <c r="R145" s="546" t="s">
        <v>162</v>
      </c>
      <c r="S145" s="545" t="s">
        <v>1320</v>
      </c>
      <c r="T145" s="537">
        <f t="shared" si="3"/>
        <v>4</v>
      </c>
      <c r="U145"/>
      <c r="V145" s="73"/>
      <c r="W145" s="73"/>
      <c r="X145" s="73"/>
      <c r="Y145" s="72"/>
    </row>
    <row r="146" spans="1:26" ht="12.65" customHeight="1">
      <c r="A146" s="73">
        <v>144</v>
      </c>
      <c r="B146" s="72"/>
      <c r="C146" s="73"/>
      <c r="D146" s="73"/>
      <c r="E146" s="73"/>
      <c r="F146" s="73"/>
      <c r="G146" s="224"/>
      <c r="H146" s="73"/>
      <c r="I146" s="73"/>
      <c r="J146" s="73"/>
      <c r="K146" s="73">
        <v>1</v>
      </c>
      <c r="L146" s="544" t="s">
        <v>1592</v>
      </c>
      <c r="M146" s="545" t="s">
        <v>1593</v>
      </c>
      <c r="N146" s="545" t="s">
        <v>1288</v>
      </c>
      <c r="O146" s="545">
        <v>35</v>
      </c>
      <c r="P146" s="538" t="s">
        <v>1318</v>
      </c>
      <c r="Q146" s="545" t="s">
        <v>1319</v>
      </c>
      <c r="R146" s="546" t="s">
        <v>162</v>
      </c>
      <c r="S146" s="545" t="s">
        <v>1320</v>
      </c>
      <c r="T146" s="537">
        <f t="shared" si="3"/>
        <v>35</v>
      </c>
      <c r="U146"/>
      <c r="V146" s="73"/>
      <c r="W146" s="73"/>
      <c r="X146" s="73"/>
      <c r="Y146" s="72" t="s">
        <v>1324</v>
      </c>
    </row>
    <row r="147" spans="1:26" ht="12.65" customHeight="1">
      <c r="A147" s="73">
        <v>152</v>
      </c>
      <c r="B147" s="72"/>
      <c r="C147" s="73"/>
      <c r="D147" s="73"/>
      <c r="E147" s="73"/>
      <c r="F147" s="73"/>
      <c r="G147" s="224"/>
      <c r="H147" s="73"/>
      <c r="I147" s="73"/>
      <c r="J147" s="73"/>
      <c r="K147" s="73">
        <v>1</v>
      </c>
      <c r="L147" s="544" t="s">
        <v>1594</v>
      </c>
      <c r="M147" s="545" t="s">
        <v>1595</v>
      </c>
      <c r="N147" s="545" t="s">
        <v>1288</v>
      </c>
      <c r="O147" s="545">
        <v>8</v>
      </c>
      <c r="P147" s="538" t="s">
        <v>1318</v>
      </c>
      <c r="Q147" s="545" t="s">
        <v>1319</v>
      </c>
      <c r="R147" s="546" t="s">
        <v>162</v>
      </c>
      <c r="S147" s="545" t="s">
        <v>1320</v>
      </c>
      <c r="T147" s="537">
        <f t="shared" si="3"/>
        <v>8</v>
      </c>
      <c r="U147"/>
      <c r="V147" s="73"/>
      <c r="W147" s="73"/>
      <c r="X147" s="73"/>
      <c r="Y147" s="72"/>
    </row>
    <row r="148" spans="1:26" ht="12.65" customHeight="1">
      <c r="A148" s="73">
        <v>146</v>
      </c>
      <c r="B148" s="72"/>
      <c r="C148" s="73"/>
      <c r="D148" s="73"/>
      <c r="E148" s="73"/>
      <c r="F148" s="73"/>
      <c r="G148" s="224"/>
      <c r="H148" s="73"/>
      <c r="I148" s="73"/>
      <c r="J148" s="73"/>
      <c r="K148" s="73">
        <v>1</v>
      </c>
      <c r="L148" s="544" t="s">
        <v>1596</v>
      </c>
      <c r="M148" s="545" t="s">
        <v>1597</v>
      </c>
      <c r="N148" s="545" t="s">
        <v>1288</v>
      </c>
      <c r="O148" s="545">
        <v>1</v>
      </c>
      <c r="P148" s="538" t="s">
        <v>1318</v>
      </c>
      <c r="Q148" s="545" t="s">
        <v>1319</v>
      </c>
      <c r="R148" s="546" t="s">
        <v>162</v>
      </c>
      <c r="S148" s="545" t="s">
        <v>1320</v>
      </c>
      <c r="T148" s="537">
        <f t="shared" si="3"/>
        <v>1</v>
      </c>
      <c r="U148"/>
      <c r="V148" s="73"/>
      <c r="W148" s="73"/>
      <c r="X148" s="73"/>
      <c r="Y148" s="72"/>
    </row>
    <row r="149" spans="1:26" ht="12.65" customHeight="1">
      <c r="A149" s="73">
        <v>370</v>
      </c>
      <c r="B149" s="72"/>
      <c r="C149" s="73"/>
      <c r="D149" s="73"/>
      <c r="E149" s="73"/>
      <c r="F149" s="73"/>
      <c r="G149" s="224"/>
      <c r="H149" s="73"/>
      <c r="I149" s="73"/>
      <c r="J149" s="73"/>
      <c r="K149" s="73">
        <v>1</v>
      </c>
      <c r="L149" s="544" t="s">
        <v>1598</v>
      </c>
      <c r="M149" s="545" t="s">
        <v>1599</v>
      </c>
      <c r="N149" s="545" t="s">
        <v>1288</v>
      </c>
      <c r="O149" s="545">
        <v>9</v>
      </c>
      <c r="P149" s="538" t="s">
        <v>1318</v>
      </c>
      <c r="Q149" s="545" t="s">
        <v>1319</v>
      </c>
      <c r="R149" s="546" t="s">
        <v>162</v>
      </c>
      <c r="S149" s="545" t="s">
        <v>1320</v>
      </c>
      <c r="T149" s="537">
        <f t="shared" si="3"/>
        <v>9</v>
      </c>
      <c r="U149"/>
      <c r="V149" s="73"/>
      <c r="W149" s="73"/>
      <c r="X149" s="73"/>
      <c r="Y149" s="72"/>
    </row>
    <row r="150" spans="1:26" ht="12.65" customHeight="1">
      <c r="A150" s="73">
        <v>147</v>
      </c>
      <c r="B150" s="72"/>
      <c r="C150" s="73"/>
      <c r="D150" s="73"/>
      <c r="E150" s="73"/>
      <c r="F150" s="73"/>
      <c r="G150" s="224"/>
      <c r="H150" s="73"/>
      <c r="I150" s="73"/>
      <c r="J150" s="73"/>
      <c r="K150" s="73">
        <v>1</v>
      </c>
      <c r="L150" s="544" t="s">
        <v>1600</v>
      </c>
      <c r="M150" s="545" t="s">
        <v>1601</v>
      </c>
      <c r="N150" s="545" t="s">
        <v>1290</v>
      </c>
      <c r="O150" s="545">
        <v>250</v>
      </c>
      <c r="P150" s="538" t="s">
        <v>1291</v>
      </c>
      <c r="Q150" s="545" t="s">
        <v>1319</v>
      </c>
      <c r="R150" s="546" t="s">
        <v>162</v>
      </c>
      <c r="S150" s="545" t="s">
        <v>1320</v>
      </c>
      <c r="T150" s="537">
        <f t="shared" si="3"/>
        <v>250</v>
      </c>
      <c r="U150"/>
      <c r="V150" s="73"/>
      <c r="W150" s="73"/>
      <c r="X150" s="73"/>
      <c r="Y150" s="72" t="s">
        <v>1362</v>
      </c>
    </row>
    <row r="151" spans="1:26" ht="12.65" customHeight="1">
      <c r="A151" s="73">
        <v>31</v>
      </c>
      <c r="B151" s="72"/>
      <c r="C151" s="73"/>
      <c r="D151" s="73"/>
      <c r="E151" s="73"/>
      <c r="F151" s="73"/>
      <c r="G151" s="224"/>
      <c r="H151" s="73"/>
      <c r="I151" s="73"/>
      <c r="J151" s="73"/>
      <c r="K151" s="73">
        <v>1</v>
      </c>
      <c r="L151" s="544" t="s">
        <v>1602</v>
      </c>
      <c r="M151" s="545" t="s">
        <v>1603</v>
      </c>
      <c r="N151" s="545" t="s">
        <v>1290</v>
      </c>
      <c r="O151" s="545">
        <v>8</v>
      </c>
      <c r="P151" s="538" t="s">
        <v>1318</v>
      </c>
      <c r="Q151" s="545" t="s">
        <v>1319</v>
      </c>
      <c r="R151" s="546" t="s">
        <v>162</v>
      </c>
      <c r="S151" s="545" t="s">
        <v>1320</v>
      </c>
      <c r="T151" s="537">
        <f t="shared" si="3"/>
        <v>8</v>
      </c>
      <c r="U151"/>
      <c r="V151" s="73"/>
      <c r="W151" s="73"/>
      <c r="X151" s="73"/>
      <c r="Y151" s="72"/>
      <c r="Z151" s="205"/>
    </row>
    <row r="152" spans="1:26" ht="12.65" customHeight="1">
      <c r="A152" s="73">
        <v>16</v>
      </c>
      <c r="B152" s="72"/>
      <c r="C152" s="73"/>
      <c r="D152" s="73"/>
      <c r="E152" s="73"/>
      <c r="F152" s="73"/>
      <c r="G152" s="224"/>
      <c r="H152" s="73"/>
      <c r="I152" s="73"/>
      <c r="J152" s="73"/>
      <c r="K152" s="73">
        <v>1</v>
      </c>
      <c r="L152" s="544" t="s">
        <v>1604</v>
      </c>
      <c r="M152" s="545" t="s">
        <v>1605</v>
      </c>
      <c r="N152" s="545" t="s">
        <v>1290</v>
      </c>
      <c r="O152" s="545">
        <v>3</v>
      </c>
      <c r="P152" s="538" t="s">
        <v>1318</v>
      </c>
      <c r="Q152" s="545" t="s">
        <v>1319</v>
      </c>
      <c r="R152" s="546" t="s">
        <v>162</v>
      </c>
      <c r="S152" s="545" t="s">
        <v>1320</v>
      </c>
      <c r="T152" s="537">
        <f t="shared" si="3"/>
        <v>3</v>
      </c>
      <c r="U152"/>
      <c r="V152" s="73"/>
      <c r="W152" s="73"/>
      <c r="X152" s="73"/>
      <c r="Y152" s="72"/>
    </row>
    <row r="153" spans="1:26" ht="12.65" customHeight="1">
      <c r="A153" s="73">
        <v>13</v>
      </c>
      <c r="B153" s="72"/>
      <c r="C153" s="73"/>
      <c r="D153" s="73"/>
      <c r="E153" s="73"/>
      <c r="F153" s="73"/>
      <c r="G153" s="224"/>
      <c r="H153" s="73"/>
      <c r="I153" s="73"/>
      <c r="J153" s="73"/>
      <c r="K153" s="73">
        <v>1</v>
      </c>
      <c r="L153" s="544" t="s">
        <v>1606</v>
      </c>
      <c r="M153" s="545" t="s">
        <v>1607</v>
      </c>
      <c r="N153" s="545" t="s">
        <v>1288</v>
      </c>
      <c r="O153" s="545">
        <v>10</v>
      </c>
      <c r="P153" s="538" t="s">
        <v>1318</v>
      </c>
      <c r="Q153" s="545" t="s">
        <v>1319</v>
      </c>
      <c r="R153" s="546" t="s">
        <v>162</v>
      </c>
      <c r="S153" s="545" t="s">
        <v>1320</v>
      </c>
      <c r="T153" s="537">
        <f t="shared" si="3"/>
        <v>10</v>
      </c>
      <c r="U153"/>
      <c r="V153" s="73"/>
      <c r="W153" s="73"/>
      <c r="X153" s="73"/>
      <c r="Y153" s="72" t="s">
        <v>1324</v>
      </c>
    </row>
    <row r="154" spans="1:26" ht="12.65" customHeight="1">
      <c r="A154" s="73">
        <v>148</v>
      </c>
      <c r="B154" s="72"/>
      <c r="C154" s="73"/>
      <c r="D154" s="73"/>
      <c r="E154" s="73"/>
      <c r="F154" s="73"/>
      <c r="G154" s="224"/>
      <c r="H154" s="73"/>
      <c r="I154" s="73"/>
      <c r="J154" s="73"/>
      <c r="K154" s="73">
        <v>1</v>
      </c>
      <c r="L154" s="544" t="s">
        <v>1608</v>
      </c>
      <c r="M154" s="545" t="s">
        <v>1609</v>
      </c>
      <c r="N154" s="545" t="s">
        <v>1290</v>
      </c>
      <c r="O154" s="545">
        <v>12</v>
      </c>
      <c r="P154" s="538" t="s">
        <v>1318</v>
      </c>
      <c r="Q154" s="545" t="s">
        <v>1319</v>
      </c>
      <c r="R154" s="546" t="s">
        <v>162</v>
      </c>
      <c r="S154" s="545" t="s">
        <v>1320</v>
      </c>
      <c r="T154" s="537">
        <f t="shared" si="3"/>
        <v>12</v>
      </c>
      <c r="U154"/>
      <c r="V154" s="73"/>
      <c r="W154" s="73"/>
      <c r="X154" s="73"/>
      <c r="Y154" s="72"/>
    </row>
    <row r="155" spans="1:26" ht="12.65" customHeight="1">
      <c r="A155" s="73">
        <v>14</v>
      </c>
      <c r="B155" s="72"/>
      <c r="C155" s="73"/>
      <c r="D155" s="73"/>
      <c r="E155" s="73"/>
      <c r="F155" s="73"/>
      <c r="G155" s="224"/>
      <c r="H155" s="73"/>
      <c r="I155" s="73"/>
      <c r="J155" s="73"/>
      <c r="K155" s="73">
        <v>1</v>
      </c>
      <c r="L155" s="544" t="s">
        <v>1610</v>
      </c>
      <c r="M155" s="545" t="s">
        <v>1611</v>
      </c>
      <c r="N155" s="545" t="s">
        <v>1288</v>
      </c>
      <c r="O155" s="545">
        <v>2</v>
      </c>
      <c r="P155" s="538" t="s">
        <v>1318</v>
      </c>
      <c r="Q155" s="545" t="s">
        <v>1319</v>
      </c>
      <c r="R155" s="546" t="s">
        <v>162</v>
      </c>
      <c r="S155" s="545" t="s">
        <v>1320</v>
      </c>
      <c r="T155" s="537">
        <f t="shared" si="3"/>
        <v>2</v>
      </c>
      <c r="U155"/>
      <c r="V155" s="73"/>
      <c r="W155" s="73"/>
      <c r="X155" s="73"/>
      <c r="Y155" s="72"/>
    </row>
    <row r="156" spans="1:26" ht="12.65" customHeight="1">
      <c r="A156" s="73">
        <v>263</v>
      </c>
      <c r="B156" s="72"/>
      <c r="C156" s="73"/>
      <c r="D156" s="73"/>
      <c r="E156" s="73"/>
      <c r="F156" s="73"/>
      <c r="G156" s="224"/>
      <c r="H156" s="73"/>
      <c r="I156" s="73"/>
      <c r="J156" s="73"/>
      <c r="K156" s="73">
        <v>1</v>
      </c>
      <c r="L156" s="536" t="s">
        <v>1612</v>
      </c>
      <c r="M156" s="537" t="s">
        <v>1613</v>
      </c>
      <c r="N156" s="537" t="s">
        <v>1288</v>
      </c>
      <c r="O156" s="537">
        <v>140</v>
      </c>
      <c r="P156" s="538" t="s">
        <v>1291</v>
      </c>
      <c r="Q156" s="537" t="s">
        <v>1319</v>
      </c>
      <c r="R156" s="539" t="s">
        <v>162</v>
      </c>
      <c r="S156" s="537" t="s">
        <v>1320</v>
      </c>
      <c r="T156" s="537">
        <f t="shared" si="3"/>
        <v>140</v>
      </c>
      <c r="U156"/>
      <c r="V156" s="73"/>
      <c r="W156" s="73"/>
      <c r="X156" s="73"/>
      <c r="Y156" s="547"/>
    </row>
    <row r="157" spans="1:26" ht="12.65" customHeight="1">
      <c r="A157" s="73">
        <v>142</v>
      </c>
      <c r="B157" s="72"/>
      <c r="C157" s="73"/>
      <c r="D157" s="73"/>
      <c r="E157" s="73"/>
      <c r="F157" s="73"/>
      <c r="G157" s="224"/>
      <c r="H157" s="73"/>
      <c r="I157" s="73"/>
      <c r="J157" s="73"/>
      <c r="K157" s="73">
        <v>1</v>
      </c>
      <c r="L157" s="544" t="s">
        <v>1614</v>
      </c>
      <c r="M157" s="545" t="s">
        <v>1615</v>
      </c>
      <c r="N157" s="545" t="s">
        <v>1288</v>
      </c>
      <c r="O157" s="545">
        <v>7</v>
      </c>
      <c r="P157" s="538" t="s">
        <v>1318</v>
      </c>
      <c r="Q157" s="545" t="s">
        <v>1319</v>
      </c>
      <c r="R157" s="546" t="s">
        <v>162</v>
      </c>
      <c r="S157" s="545" t="s">
        <v>1320</v>
      </c>
      <c r="T157" s="537">
        <f t="shared" si="3"/>
        <v>7</v>
      </c>
      <c r="U157"/>
      <c r="V157" s="73"/>
      <c r="W157" s="73"/>
      <c r="X157" s="73"/>
      <c r="Y157" s="72"/>
    </row>
    <row r="158" spans="1:26" ht="12.65" customHeight="1">
      <c r="A158" s="73">
        <v>301</v>
      </c>
      <c r="B158" s="72"/>
      <c r="C158" s="73"/>
      <c r="D158" s="73"/>
      <c r="E158" s="73"/>
      <c r="F158" s="73"/>
      <c r="G158" s="224"/>
      <c r="H158" s="73"/>
      <c r="I158" s="73"/>
      <c r="J158" s="73"/>
      <c r="K158" s="73">
        <v>1</v>
      </c>
      <c r="L158" s="544" t="s">
        <v>1616</v>
      </c>
      <c r="M158" s="545" t="s">
        <v>1617</v>
      </c>
      <c r="N158" s="545" t="s">
        <v>1288</v>
      </c>
      <c r="O158" s="545">
        <v>10</v>
      </c>
      <c r="P158" s="538" t="s">
        <v>1318</v>
      </c>
      <c r="Q158" s="545" t="s">
        <v>1319</v>
      </c>
      <c r="R158" s="546" t="s">
        <v>162</v>
      </c>
      <c r="S158" s="545" t="s">
        <v>1320</v>
      </c>
      <c r="T158" s="537">
        <f t="shared" si="3"/>
        <v>10</v>
      </c>
      <c r="U158"/>
      <c r="V158" s="73"/>
      <c r="W158" s="73"/>
      <c r="X158" s="73"/>
      <c r="Y158" s="72"/>
    </row>
    <row r="159" spans="1:26" ht="12.65" customHeight="1">
      <c r="A159" s="73">
        <v>312</v>
      </c>
      <c r="B159" s="72"/>
      <c r="C159" s="73"/>
      <c r="D159" s="73"/>
      <c r="E159" s="73"/>
      <c r="F159" s="73"/>
      <c r="G159" s="224"/>
      <c r="H159" s="73"/>
      <c r="I159" s="73"/>
      <c r="J159" s="73"/>
      <c r="K159" s="73">
        <v>1</v>
      </c>
      <c r="L159" s="536" t="s">
        <v>1618</v>
      </c>
      <c r="M159" s="537" t="s">
        <v>1619</v>
      </c>
      <c r="N159" s="537" t="s">
        <v>1288</v>
      </c>
      <c r="O159" s="537">
        <v>19</v>
      </c>
      <c r="P159" s="538" t="s">
        <v>1318</v>
      </c>
      <c r="Q159" s="537" t="s">
        <v>1319</v>
      </c>
      <c r="R159" s="539" t="s">
        <v>162</v>
      </c>
      <c r="S159" s="537" t="s">
        <v>1320</v>
      </c>
      <c r="T159" s="537">
        <f t="shared" si="3"/>
        <v>19</v>
      </c>
      <c r="U159"/>
      <c r="V159" s="73"/>
      <c r="W159" s="73"/>
      <c r="X159" s="73"/>
      <c r="Y159" s="547" t="s">
        <v>2518</v>
      </c>
    </row>
    <row r="160" spans="1:26" ht="12.65" customHeight="1">
      <c r="A160" s="73">
        <v>330</v>
      </c>
      <c r="B160" s="72"/>
      <c r="C160" s="73"/>
      <c r="D160" s="73"/>
      <c r="E160" s="73"/>
      <c r="F160" s="73"/>
      <c r="G160" s="224"/>
      <c r="H160" s="73"/>
      <c r="I160" s="73"/>
      <c r="J160" s="73"/>
      <c r="K160" s="73">
        <v>1</v>
      </c>
      <c r="L160" s="536" t="s">
        <v>1620</v>
      </c>
      <c r="M160" s="537" t="s">
        <v>1621</v>
      </c>
      <c r="N160" s="537" t="s">
        <v>1288</v>
      </c>
      <c r="O160" s="537">
        <v>26</v>
      </c>
      <c r="P160" s="538" t="s">
        <v>1318</v>
      </c>
      <c r="Q160" s="537" t="s">
        <v>1319</v>
      </c>
      <c r="R160" s="539" t="s">
        <v>162</v>
      </c>
      <c r="S160" s="537" t="s">
        <v>1320</v>
      </c>
      <c r="T160" s="537">
        <f t="shared" si="3"/>
        <v>26</v>
      </c>
      <c r="U160"/>
      <c r="V160" s="73"/>
      <c r="W160" s="73"/>
      <c r="X160" s="73"/>
      <c r="Y160" s="547"/>
    </row>
    <row r="161" spans="1:26" ht="12.65" customHeight="1">
      <c r="A161" s="73">
        <v>339</v>
      </c>
      <c r="B161" s="72"/>
      <c r="C161" s="73"/>
      <c r="D161" s="73"/>
      <c r="E161" s="73"/>
      <c r="F161" s="73"/>
      <c r="G161" s="224"/>
      <c r="H161" s="73"/>
      <c r="I161" s="73"/>
      <c r="J161" s="73"/>
      <c r="K161" s="73">
        <v>1</v>
      </c>
      <c r="L161" s="536" t="s">
        <v>1622</v>
      </c>
      <c r="M161" s="537" t="s">
        <v>1623</v>
      </c>
      <c r="N161" s="537" t="s">
        <v>1290</v>
      </c>
      <c r="O161" s="537">
        <v>124</v>
      </c>
      <c r="P161" s="538" t="s">
        <v>1291</v>
      </c>
      <c r="Q161" s="537" t="s">
        <v>1319</v>
      </c>
      <c r="R161" s="539" t="s">
        <v>162</v>
      </c>
      <c r="S161" s="537" t="s">
        <v>1320</v>
      </c>
      <c r="T161" s="537">
        <f t="shared" si="3"/>
        <v>124</v>
      </c>
      <c r="U161"/>
      <c r="V161" s="73"/>
      <c r="W161" s="73"/>
      <c r="X161" s="73"/>
      <c r="Y161" s="547"/>
    </row>
    <row r="162" spans="1:26" ht="12.65" customHeight="1">
      <c r="A162" s="73">
        <v>27</v>
      </c>
      <c r="B162" s="72"/>
      <c r="C162" s="73"/>
      <c r="D162" s="73"/>
      <c r="E162" s="73"/>
      <c r="F162" s="73"/>
      <c r="G162" s="224"/>
      <c r="H162" s="73"/>
      <c r="I162" s="73"/>
      <c r="J162" s="73"/>
      <c r="K162" s="73">
        <v>1</v>
      </c>
      <c r="L162" s="536" t="s">
        <v>1624</v>
      </c>
      <c r="M162" s="537" t="s">
        <v>1625</v>
      </c>
      <c r="N162" s="537" t="s">
        <v>1288</v>
      </c>
      <c r="O162" s="537">
        <v>324</v>
      </c>
      <c r="P162" s="538" t="s">
        <v>1291</v>
      </c>
      <c r="Q162" s="537" t="s">
        <v>1319</v>
      </c>
      <c r="R162" s="539" t="s">
        <v>162</v>
      </c>
      <c r="S162" s="537" t="s">
        <v>1320</v>
      </c>
      <c r="T162" s="537">
        <f t="shared" si="3"/>
        <v>324</v>
      </c>
      <c r="U162"/>
      <c r="V162" s="73"/>
      <c r="W162" s="73"/>
      <c r="X162" s="73"/>
      <c r="Y162" s="547" t="s">
        <v>2519</v>
      </c>
    </row>
    <row r="163" spans="1:26" ht="12.65" customHeight="1">
      <c r="A163" s="73">
        <v>368</v>
      </c>
      <c r="B163" s="72"/>
      <c r="C163" s="73"/>
      <c r="D163" s="73"/>
      <c r="E163" s="73"/>
      <c r="F163" s="73"/>
      <c r="G163" s="224"/>
      <c r="H163" s="73"/>
      <c r="I163" s="73"/>
      <c r="J163" s="73"/>
      <c r="K163" s="73">
        <v>1</v>
      </c>
      <c r="L163" s="544" t="s">
        <v>1626</v>
      </c>
      <c r="M163" s="545" t="s">
        <v>1627</v>
      </c>
      <c r="N163" s="545" t="s">
        <v>1288</v>
      </c>
      <c r="O163" s="545">
        <v>24</v>
      </c>
      <c r="P163" s="538" t="s">
        <v>1318</v>
      </c>
      <c r="Q163" s="545" t="s">
        <v>1319</v>
      </c>
      <c r="R163" s="546" t="s">
        <v>162</v>
      </c>
      <c r="S163" s="545" t="s">
        <v>1320</v>
      </c>
      <c r="T163" s="537">
        <f t="shared" si="3"/>
        <v>24</v>
      </c>
      <c r="U163"/>
      <c r="V163" s="73"/>
      <c r="W163" s="73"/>
      <c r="X163" s="73"/>
      <c r="Y163" s="72"/>
    </row>
    <row r="164" spans="1:26" ht="12.65" customHeight="1">
      <c r="A164" s="73">
        <v>337</v>
      </c>
      <c r="B164" s="72"/>
      <c r="C164" s="73"/>
      <c r="D164" s="73"/>
      <c r="E164" s="73"/>
      <c r="F164" s="73"/>
      <c r="G164" s="224"/>
      <c r="H164" s="73"/>
      <c r="I164" s="73"/>
      <c r="J164" s="73"/>
      <c r="K164" s="73">
        <v>1</v>
      </c>
      <c r="L164" s="544" t="s">
        <v>1628</v>
      </c>
      <c r="M164" s="545" t="s">
        <v>1629</v>
      </c>
      <c r="N164" s="545" t="s">
        <v>1288</v>
      </c>
      <c r="O164" s="545">
        <v>4</v>
      </c>
      <c r="P164" s="538" t="s">
        <v>1318</v>
      </c>
      <c r="Q164" s="545" t="s">
        <v>1319</v>
      </c>
      <c r="R164" s="546" t="s">
        <v>162</v>
      </c>
      <c r="S164" s="545" t="s">
        <v>1320</v>
      </c>
      <c r="T164" s="537">
        <f t="shared" si="3"/>
        <v>4</v>
      </c>
      <c r="U164"/>
      <c r="V164" s="73"/>
      <c r="W164" s="73"/>
      <c r="X164" s="73"/>
      <c r="Y164" s="72"/>
    </row>
    <row r="165" spans="1:26" ht="12.65" customHeight="1">
      <c r="A165" s="73">
        <v>143</v>
      </c>
      <c r="B165" s="72"/>
      <c r="C165" s="73"/>
      <c r="D165" s="73"/>
      <c r="E165" s="73"/>
      <c r="F165" s="73"/>
      <c r="G165" s="224"/>
      <c r="H165" s="73"/>
      <c r="I165" s="73"/>
      <c r="J165" s="73"/>
      <c r="K165" s="73">
        <v>1</v>
      </c>
      <c r="L165" s="536" t="s">
        <v>1630</v>
      </c>
      <c r="M165" s="537" t="s">
        <v>1631</v>
      </c>
      <c r="N165" s="537" t="s">
        <v>1290</v>
      </c>
      <c r="O165" s="537">
        <v>27</v>
      </c>
      <c r="P165" s="538" t="s">
        <v>1318</v>
      </c>
      <c r="Q165" s="537" t="s">
        <v>1319</v>
      </c>
      <c r="R165" s="539" t="s">
        <v>162</v>
      </c>
      <c r="S165" s="537" t="s">
        <v>1320</v>
      </c>
      <c r="T165" s="537">
        <f t="shared" si="3"/>
        <v>27</v>
      </c>
      <c r="U165"/>
      <c r="V165" s="73"/>
      <c r="W165" s="73"/>
      <c r="X165" s="73"/>
      <c r="Y165" s="547"/>
    </row>
    <row r="166" spans="1:26" ht="12.65" customHeight="1">
      <c r="A166" s="73">
        <v>21</v>
      </c>
      <c r="B166" s="72"/>
      <c r="C166" s="73"/>
      <c r="D166" s="73"/>
      <c r="E166" s="73"/>
      <c r="F166" s="73"/>
      <c r="G166" s="224"/>
      <c r="H166" s="73"/>
      <c r="I166" s="73"/>
      <c r="J166" s="73"/>
      <c r="K166" s="73">
        <v>1</v>
      </c>
      <c r="L166" s="536" t="s">
        <v>1632</v>
      </c>
      <c r="M166" s="537" t="s">
        <v>1633</v>
      </c>
      <c r="N166" s="537" t="s">
        <v>1290</v>
      </c>
      <c r="O166" s="537">
        <v>283</v>
      </c>
      <c r="P166" s="538" t="s">
        <v>1291</v>
      </c>
      <c r="Q166" s="537" t="s">
        <v>1319</v>
      </c>
      <c r="R166" s="539" t="s">
        <v>162</v>
      </c>
      <c r="S166" s="537" t="s">
        <v>1320</v>
      </c>
      <c r="T166" s="537">
        <f t="shared" si="3"/>
        <v>283</v>
      </c>
      <c r="U166"/>
      <c r="V166" s="73"/>
      <c r="W166" s="73"/>
      <c r="X166" s="73"/>
      <c r="Y166" s="547" t="s">
        <v>1362</v>
      </c>
    </row>
    <row r="167" spans="1:26" ht="12.65" customHeight="1">
      <c r="A167" s="73">
        <v>33</v>
      </c>
      <c r="B167" s="72"/>
      <c r="C167" s="73"/>
      <c r="D167" s="73"/>
      <c r="E167" s="73"/>
      <c r="F167" s="73"/>
      <c r="G167" s="224"/>
      <c r="H167" s="73"/>
      <c r="I167" s="73"/>
      <c r="J167" s="73"/>
      <c r="K167" s="73">
        <v>1</v>
      </c>
      <c r="L167" s="544" t="s">
        <v>1634</v>
      </c>
      <c r="M167" s="545" t="s">
        <v>1635</v>
      </c>
      <c r="N167" s="545" t="s">
        <v>1290</v>
      </c>
      <c r="O167" s="545">
        <v>57</v>
      </c>
      <c r="P167" s="538" t="s">
        <v>1318</v>
      </c>
      <c r="Q167" s="545" t="s">
        <v>1319</v>
      </c>
      <c r="R167" s="546" t="s">
        <v>162</v>
      </c>
      <c r="S167" s="545" t="s">
        <v>1320</v>
      </c>
      <c r="T167" s="537">
        <f t="shared" si="3"/>
        <v>57</v>
      </c>
      <c r="U167"/>
      <c r="V167" s="73"/>
      <c r="W167" s="73"/>
      <c r="X167" s="73"/>
      <c r="Y167" s="72" t="s">
        <v>1324</v>
      </c>
      <c r="Z167" s="205"/>
    </row>
    <row r="168" spans="1:26" ht="12.65" customHeight="1">
      <c r="A168" s="73">
        <v>24</v>
      </c>
      <c r="B168" s="72"/>
      <c r="C168" s="73"/>
      <c r="D168" s="73"/>
      <c r="E168" s="73"/>
      <c r="F168" s="73"/>
      <c r="G168" s="224"/>
      <c r="H168" s="73"/>
      <c r="I168" s="73"/>
      <c r="J168" s="73"/>
      <c r="K168" s="73">
        <v>1</v>
      </c>
      <c r="L168" s="544" t="s">
        <v>1636</v>
      </c>
      <c r="M168" s="545" t="s">
        <v>1637</v>
      </c>
      <c r="N168" s="545" t="s">
        <v>1288</v>
      </c>
      <c r="O168" s="545">
        <v>14</v>
      </c>
      <c r="P168" s="538" t="s">
        <v>1318</v>
      </c>
      <c r="Q168" s="545" t="s">
        <v>1319</v>
      </c>
      <c r="R168" s="546" t="s">
        <v>162</v>
      </c>
      <c r="S168" s="545" t="s">
        <v>1320</v>
      </c>
      <c r="T168" s="537">
        <f t="shared" si="3"/>
        <v>14</v>
      </c>
      <c r="U168"/>
      <c r="V168" s="73"/>
      <c r="W168" s="73"/>
      <c r="X168" s="73"/>
      <c r="Y168" s="72"/>
    </row>
    <row r="169" spans="1:26" ht="12.65" customHeight="1">
      <c r="A169" s="73">
        <v>324</v>
      </c>
      <c r="B169" s="72"/>
      <c r="C169" s="73"/>
      <c r="D169" s="73"/>
      <c r="E169" s="73"/>
      <c r="F169" s="73"/>
      <c r="G169" s="224"/>
      <c r="H169" s="73"/>
      <c r="I169" s="73"/>
      <c r="J169" s="73"/>
      <c r="K169" s="73">
        <v>1</v>
      </c>
      <c r="L169" s="544" t="s">
        <v>1638</v>
      </c>
      <c r="M169" s="545" t="s">
        <v>1639</v>
      </c>
      <c r="N169" s="545" t="s">
        <v>1290</v>
      </c>
      <c r="O169" s="545">
        <v>213</v>
      </c>
      <c r="P169" s="538" t="s">
        <v>1291</v>
      </c>
      <c r="Q169" s="545" t="s">
        <v>1319</v>
      </c>
      <c r="R169" s="546" t="s">
        <v>162</v>
      </c>
      <c r="S169" s="545" t="s">
        <v>1320</v>
      </c>
      <c r="T169" s="537">
        <f t="shared" si="3"/>
        <v>213</v>
      </c>
      <c r="U169"/>
      <c r="V169" s="73"/>
      <c r="W169" s="73"/>
      <c r="X169" s="73"/>
      <c r="Y169" s="72"/>
    </row>
    <row r="170" spans="1:26" ht="12.65" customHeight="1">
      <c r="A170" s="73">
        <v>99</v>
      </c>
      <c r="B170" s="72"/>
      <c r="C170" s="73"/>
      <c r="D170" s="73"/>
      <c r="E170" s="73"/>
      <c r="F170" s="73"/>
      <c r="G170" s="224"/>
      <c r="H170" s="73"/>
      <c r="I170" s="73"/>
      <c r="J170" s="73"/>
      <c r="K170" s="73">
        <v>1</v>
      </c>
      <c r="L170" s="544" t="s">
        <v>1640</v>
      </c>
      <c r="M170" s="545" t="s">
        <v>1641</v>
      </c>
      <c r="N170" s="545" t="s">
        <v>1288</v>
      </c>
      <c r="O170" s="545">
        <v>5</v>
      </c>
      <c r="P170" s="538" t="s">
        <v>1318</v>
      </c>
      <c r="Q170" s="545" t="s">
        <v>1319</v>
      </c>
      <c r="R170" s="546" t="s">
        <v>162</v>
      </c>
      <c r="S170" s="545" t="s">
        <v>1320</v>
      </c>
      <c r="T170" s="537">
        <f t="shared" si="3"/>
        <v>5</v>
      </c>
      <c r="U170"/>
      <c r="V170" s="73"/>
      <c r="W170" s="73"/>
      <c r="X170" s="73"/>
      <c r="Y170" s="72"/>
    </row>
    <row r="171" spans="1:26" ht="12.65" customHeight="1">
      <c r="A171" s="73">
        <v>287</v>
      </c>
      <c r="B171" s="72"/>
      <c r="C171" s="73"/>
      <c r="D171" s="73"/>
      <c r="E171" s="73"/>
      <c r="F171" s="73"/>
      <c r="G171" s="224"/>
      <c r="H171" s="73"/>
      <c r="I171" s="73"/>
      <c r="J171" s="73"/>
      <c r="K171" s="73">
        <v>1</v>
      </c>
      <c r="L171" s="544" t="s">
        <v>1642</v>
      </c>
      <c r="M171" s="545" t="s">
        <v>1643</v>
      </c>
      <c r="N171" s="545" t="s">
        <v>1288</v>
      </c>
      <c r="O171" s="545">
        <v>13</v>
      </c>
      <c r="P171" s="538" t="s">
        <v>1318</v>
      </c>
      <c r="Q171" s="545" t="s">
        <v>1319</v>
      </c>
      <c r="R171" s="546" t="s">
        <v>162</v>
      </c>
      <c r="S171" s="545" t="s">
        <v>1320</v>
      </c>
      <c r="T171" s="537">
        <f t="shared" si="3"/>
        <v>13</v>
      </c>
      <c r="U171"/>
      <c r="V171" s="73"/>
      <c r="W171" s="73"/>
      <c r="X171" s="73"/>
      <c r="Y171" s="72"/>
    </row>
    <row r="172" spans="1:26" ht="12.65" customHeight="1">
      <c r="A172" s="73">
        <v>150</v>
      </c>
      <c r="B172" s="72"/>
      <c r="C172" s="73"/>
      <c r="D172" s="73"/>
      <c r="E172" s="73"/>
      <c r="F172" s="73"/>
      <c r="G172" s="224"/>
      <c r="H172" s="73"/>
      <c r="I172" s="73"/>
      <c r="J172" s="73"/>
      <c r="K172" s="73">
        <v>1</v>
      </c>
      <c r="L172" s="544" t="s">
        <v>1644</v>
      </c>
      <c r="M172" s="545" t="s">
        <v>1645</v>
      </c>
      <c r="N172" s="545" t="s">
        <v>1290</v>
      </c>
      <c r="O172" s="545">
        <v>150</v>
      </c>
      <c r="P172" s="538" t="s">
        <v>1291</v>
      </c>
      <c r="Q172" s="545" t="s">
        <v>1319</v>
      </c>
      <c r="R172" s="546" t="s">
        <v>162</v>
      </c>
      <c r="S172" s="545" t="s">
        <v>1320</v>
      </c>
      <c r="T172" s="537">
        <f t="shared" si="3"/>
        <v>150</v>
      </c>
      <c r="U172"/>
      <c r="V172" s="73"/>
      <c r="W172" s="73"/>
      <c r="X172" s="73"/>
      <c r="Y172" s="72"/>
    </row>
    <row r="173" spans="1:26" ht="12.65" customHeight="1">
      <c r="A173" s="73">
        <v>28</v>
      </c>
      <c r="B173" s="72"/>
      <c r="C173" s="73"/>
      <c r="D173" s="73"/>
      <c r="E173" s="73"/>
      <c r="F173" s="73"/>
      <c r="G173" s="224"/>
      <c r="H173" s="73"/>
      <c r="I173" s="73"/>
      <c r="J173" s="73"/>
      <c r="K173" s="73">
        <v>1</v>
      </c>
      <c r="L173" s="544" t="s">
        <v>1646</v>
      </c>
      <c r="M173" s="545" t="s">
        <v>1647</v>
      </c>
      <c r="N173" s="545" t="s">
        <v>1288</v>
      </c>
      <c r="O173" s="545">
        <v>1</v>
      </c>
      <c r="P173" s="538" t="s">
        <v>1318</v>
      </c>
      <c r="Q173" s="545" t="s">
        <v>1319</v>
      </c>
      <c r="R173" s="546" t="s">
        <v>162</v>
      </c>
      <c r="S173" s="545" t="s">
        <v>1320</v>
      </c>
      <c r="T173" s="537">
        <f t="shared" si="3"/>
        <v>1</v>
      </c>
      <c r="U173"/>
      <c r="V173" s="73"/>
      <c r="W173" s="73"/>
      <c r="X173" s="73"/>
      <c r="Y173" s="72"/>
    </row>
    <row r="174" spans="1:26" ht="12.65" customHeight="1">
      <c r="A174" s="73">
        <v>141</v>
      </c>
      <c r="B174" s="72"/>
      <c r="C174" s="73"/>
      <c r="D174" s="73"/>
      <c r="E174" s="73"/>
      <c r="F174" s="73"/>
      <c r="G174" s="224"/>
      <c r="H174" s="73"/>
      <c r="I174" s="73"/>
      <c r="J174" s="73"/>
      <c r="K174" s="73">
        <v>1</v>
      </c>
      <c r="L174" s="544" t="s">
        <v>1648</v>
      </c>
      <c r="M174" s="545" t="s">
        <v>1649</v>
      </c>
      <c r="N174" s="545" t="s">
        <v>1286</v>
      </c>
      <c r="O174" s="545">
        <v>251</v>
      </c>
      <c r="P174" s="538" t="s">
        <v>1291</v>
      </c>
      <c r="Q174" s="545" t="s">
        <v>1319</v>
      </c>
      <c r="R174" s="546" t="s">
        <v>162</v>
      </c>
      <c r="S174" s="545" t="s">
        <v>1320</v>
      </c>
      <c r="T174" s="537">
        <f t="shared" si="3"/>
        <v>251</v>
      </c>
      <c r="U174"/>
      <c r="V174" s="73"/>
      <c r="W174" s="73"/>
      <c r="X174" s="73"/>
      <c r="Y174" s="72" t="s">
        <v>1324</v>
      </c>
    </row>
    <row r="175" spans="1:26" ht="12.65" customHeight="1">
      <c r="A175" s="73">
        <v>410</v>
      </c>
      <c r="B175" s="72"/>
      <c r="C175" s="73"/>
      <c r="D175" s="73"/>
      <c r="E175" s="73"/>
      <c r="F175" s="73"/>
      <c r="G175" s="224"/>
      <c r="H175" s="73"/>
      <c r="I175" s="73"/>
      <c r="J175" s="73"/>
      <c r="K175" s="73">
        <v>1</v>
      </c>
      <c r="L175" s="544" t="s">
        <v>1650</v>
      </c>
      <c r="M175" s="545" t="s">
        <v>1651</v>
      </c>
      <c r="N175" s="545" t="s">
        <v>1288</v>
      </c>
      <c r="O175" s="545">
        <v>5</v>
      </c>
      <c r="P175" s="538" t="s">
        <v>1318</v>
      </c>
      <c r="Q175" s="545" t="s">
        <v>1319</v>
      </c>
      <c r="R175" s="546" t="s">
        <v>162</v>
      </c>
      <c r="S175" s="545" t="s">
        <v>1320</v>
      </c>
      <c r="T175" s="537">
        <f t="shared" si="3"/>
        <v>5</v>
      </c>
      <c r="U175"/>
      <c r="V175" s="73"/>
      <c r="W175" s="73"/>
      <c r="X175" s="73"/>
      <c r="Y175" s="72"/>
      <c r="Z175" s="74">
        <v>2022</v>
      </c>
    </row>
    <row r="176" spans="1:26" ht="12.65" customHeight="1">
      <c r="A176" s="73">
        <v>55</v>
      </c>
      <c r="B176" s="72"/>
      <c r="C176" s="73"/>
      <c r="D176" s="73"/>
      <c r="E176" s="73"/>
      <c r="F176" s="73"/>
      <c r="G176" s="224"/>
      <c r="H176" s="73"/>
      <c r="I176" s="73"/>
      <c r="J176" s="73"/>
      <c r="K176" s="73">
        <v>1</v>
      </c>
      <c r="L176" s="544" t="s">
        <v>1652</v>
      </c>
      <c r="M176" s="545" t="s">
        <v>1653</v>
      </c>
      <c r="N176" s="545" t="s">
        <v>1288</v>
      </c>
      <c r="O176" s="545">
        <v>26</v>
      </c>
      <c r="P176" s="538" t="s">
        <v>1318</v>
      </c>
      <c r="Q176" s="545" t="s">
        <v>1319</v>
      </c>
      <c r="R176" s="546" t="s">
        <v>162</v>
      </c>
      <c r="S176" s="545" t="s">
        <v>1320</v>
      </c>
      <c r="T176" s="537">
        <f t="shared" si="3"/>
        <v>26</v>
      </c>
      <c r="U176"/>
      <c r="V176" s="73"/>
      <c r="W176" s="73"/>
      <c r="X176" s="73"/>
      <c r="Y176" s="72"/>
      <c r="Z176" s="74">
        <v>2022</v>
      </c>
    </row>
    <row r="177" spans="1:26" ht="12.65" customHeight="1">
      <c r="A177" s="73">
        <v>207</v>
      </c>
      <c r="B177" s="72"/>
      <c r="C177" s="73"/>
      <c r="D177" s="73"/>
      <c r="E177" s="73"/>
      <c r="F177" s="73"/>
      <c r="G177" s="224"/>
      <c r="H177" s="73"/>
      <c r="I177" s="73"/>
      <c r="J177" s="73"/>
      <c r="K177" s="73">
        <v>1</v>
      </c>
      <c r="L177" s="544" t="s">
        <v>2520</v>
      </c>
      <c r="M177" s="545" t="s">
        <v>1654</v>
      </c>
      <c r="N177" s="545" t="s">
        <v>1288</v>
      </c>
      <c r="O177" s="545">
        <v>23</v>
      </c>
      <c r="P177" s="538" t="s">
        <v>1318</v>
      </c>
      <c r="Q177" s="545" t="s">
        <v>1319</v>
      </c>
      <c r="R177" s="546" t="s">
        <v>162</v>
      </c>
      <c r="S177" s="545" t="s">
        <v>1320</v>
      </c>
      <c r="T177" s="537">
        <f t="shared" si="3"/>
        <v>23</v>
      </c>
      <c r="U177"/>
      <c r="V177" s="73"/>
      <c r="W177" s="73"/>
      <c r="X177" s="73"/>
      <c r="Y177" s="72"/>
      <c r="Z177" s="74">
        <v>2022</v>
      </c>
    </row>
    <row r="178" spans="1:26" ht="12.65" customHeight="1">
      <c r="A178" s="73">
        <v>214</v>
      </c>
      <c r="B178" s="72"/>
      <c r="C178" s="73"/>
      <c r="D178" s="73"/>
      <c r="E178" s="73"/>
      <c r="F178" s="73"/>
      <c r="G178" s="224"/>
      <c r="H178" s="73"/>
      <c r="I178" s="73"/>
      <c r="J178" s="73"/>
      <c r="K178" s="73">
        <v>1</v>
      </c>
      <c r="L178" s="544" t="s">
        <v>1655</v>
      </c>
      <c r="M178" s="545" t="s">
        <v>1656</v>
      </c>
      <c r="N178" s="545" t="s">
        <v>1288</v>
      </c>
      <c r="O178" s="545">
        <v>947</v>
      </c>
      <c r="P178" s="538" t="s">
        <v>1291</v>
      </c>
      <c r="Q178" s="545" t="s">
        <v>1319</v>
      </c>
      <c r="R178" s="546" t="s">
        <v>162</v>
      </c>
      <c r="S178" s="545" t="s">
        <v>1320</v>
      </c>
      <c r="T178" s="537">
        <f t="shared" si="3"/>
        <v>947</v>
      </c>
      <c r="U178"/>
      <c r="V178" s="73"/>
      <c r="W178" s="73"/>
      <c r="X178" s="73"/>
      <c r="Y178" s="72"/>
      <c r="Z178" s="74">
        <v>2022</v>
      </c>
    </row>
    <row r="179" spans="1:26" ht="12.65" customHeight="1">
      <c r="A179" s="73">
        <v>242</v>
      </c>
      <c r="B179" s="72"/>
      <c r="C179" s="73"/>
      <c r="D179" s="73"/>
      <c r="E179" s="73"/>
      <c r="F179" s="73"/>
      <c r="G179" s="224"/>
      <c r="H179" s="73"/>
      <c r="I179" s="73"/>
      <c r="J179" s="73"/>
      <c r="K179" s="73">
        <v>1</v>
      </c>
      <c r="L179" s="544" t="s">
        <v>1657</v>
      </c>
      <c r="M179" s="545" t="s">
        <v>1658</v>
      </c>
      <c r="N179" s="545" t="s">
        <v>1290</v>
      </c>
      <c r="O179" s="545">
        <v>213</v>
      </c>
      <c r="P179" s="538" t="s">
        <v>1291</v>
      </c>
      <c r="Q179" s="545" t="s">
        <v>1319</v>
      </c>
      <c r="R179" s="546" t="s">
        <v>162</v>
      </c>
      <c r="S179" s="545" t="s">
        <v>1320</v>
      </c>
      <c r="T179" s="537">
        <f t="shared" si="3"/>
        <v>213</v>
      </c>
      <c r="U179"/>
      <c r="V179" s="73"/>
      <c r="W179" s="73"/>
      <c r="X179" s="73"/>
      <c r="Y179" s="72" t="s">
        <v>1463</v>
      </c>
    </row>
    <row r="180" spans="1:26" ht="12.65" customHeight="1">
      <c r="A180" s="73">
        <v>290</v>
      </c>
      <c r="B180" s="72"/>
      <c r="C180" s="73"/>
      <c r="D180" s="73"/>
      <c r="E180" s="73"/>
      <c r="F180" s="73"/>
      <c r="G180" s="224"/>
      <c r="H180" s="73"/>
      <c r="I180" s="73"/>
      <c r="J180" s="73"/>
      <c r="K180" s="73">
        <v>1</v>
      </c>
      <c r="L180" s="544" t="s">
        <v>1661</v>
      </c>
      <c r="M180" s="545" t="s">
        <v>1662</v>
      </c>
      <c r="N180" s="545" t="s">
        <v>1288</v>
      </c>
      <c r="O180" s="545">
        <v>5</v>
      </c>
      <c r="P180" s="538" t="s">
        <v>1318</v>
      </c>
      <c r="Q180" s="545" t="s">
        <v>1319</v>
      </c>
      <c r="R180" s="546" t="s">
        <v>162</v>
      </c>
      <c r="S180" s="545" t="s">
        <v>1320</v>
      </c>
      <c r="T180" s="537">
        <f t="shared" si="3"/>
        <v>5</v>
      </c>
      <c r="U180"/>
      <c r="V180" s="73"/>
      <c r="W180" s="73"/>
      <c r="X180" s="73"/>
      <c r="Y180" s="72"/>
    </row>
    <row r="181" spans="1:26" ht="12.65" customHeight="1">
      <c r="A181" s="73">
        <v>293</v>
      </c>
      <c r="B181" s="72"/>
      <c r="C181" s="73"/>
      <c r="D181" s="73"/>
      <c r="E181" s="73"/>
      <c r="F181" s="73"/>
      <c r="G181" s="224"/>
      <c r="H181" s="73"/>
      <c r="I181" s="73"/>
      <c r="J181" s="73"/>
      <c r="K181" s="73">
        <v>1</v>
      </c>
      <c r="L181" s="544" t="s">
        <v>1665</v>
      </c>
      <c r="M181" s="545" t="s">
        <v>1666</v>
      </c>
      <c r="N181" s="545" t="s">
        <v>1288</v>
      </c>
      <c r="O181" s="545">
        <v>2</v>
      </c>
      <c r="P181" s="538" t="s">
        <v>1318</v>
      </c>
      <c r="Q181" s="545" t="s">
        <v>1319</v>
      </c>
      <c r="R181" s="546" t="s">
        <v>162</v>
      </c>
      <c r="S181" s="545" t="s">
        <v>1320</v>
      </c>
      <c r="T181" s="537">
        <f t="shared" si="3"/>
        <v>2</v>
      </c>
      <c r="U181"/>
      <c r="V181" s="73"/>
      <c r="W181" s="73"/>
      <c r="X181" s="73"/>
      <c r="Y181" s="72"/>
    </row>
    <row r="182" spans="1:26" ht="12.65" customHeight="1">
      <c r="A182" s="73">
        <v>255</v>
      </c>
      <c r="B182" s="72"/>
      <c r="C182" s="73"/>
      <c r="D182" s="73"/>
      <c r="E182" s="73"/>
      <c r="F182" s="73"/>
      <c r="G182" s="224"/>
      <c r="H182" s="73"/>
      <c r="I182" s="73"/>
      <c r="J182" s="73"/>
      <c r="K182" s="73">
        <v>1</v>
      </c>
      <c r="L182" s="544" t="s">
        <v>1667</v>
      </c>
      <c r="M182" s="545" t="s">
        <v>1668</v>
      </c>
      <c r="N182" s="545" t="s">
        <v>1288</v>
      </c>
      <c r="O182" s="545">
        <v>47</v>
      </c>
      <c r="P182" s="538" t="s">
        <v>1318</v>
      </c>
      <c r="Q182" s="545" t="s">
        <v>1319</v>
      </c>
      <c r="R182" s="546" t="s">
        <v>162</v>
      </c>
      <c r="S182" s="545" t="s">
        <v>1320</v>
      </c>
      <c r="T182" s="537">
        <f t="shared" si="3"/>
        <v>47</v>
      </c>
      <c r="U182"/>
      <c r="V182" s="73"/>
      <c r="W182" s="73"/>
      <c r="X182" s="73"/>
      <c r="Y182" s="72"/>
    </row>
    <row r="183" spans="1:26" ht="12.65" customHeight="1">
      <c r="A183" s="73">
        <v>353</v>
      </c>
      <c r="B183" s="72"/>
      <c r="C183" s="73"/>
      <c r="D183" s="73"/>
      <c r="E183" s="73"/>
      <c r="F183" s="73"/>
      <c r="G183" s="224"/>
      <c r="H183" s="73"/>
      <c r="I183" s="73"/>
      <c r="J183" s="73"/>
      <c r="K183" s="73">
        <v>1</v>
      </c>
      <c r="L183" s="544" t="s">
        <v>1669</v>
      </c>
      <c r="M183" s="545" t="s">
        <v>1670</v>
      </c>
      <c r="N183" s="545" t="s">
        <v>1288</v>
      </c>
      <c r="O183" s="545">
        <v>77</v>
      </c>
      <c r="P183" s="538" t="s">
        <v>1318</v>
      </c>
      <c r="Q183" s="545" t="s">
        <v>1319</v>
      </c>
      <c r="R183" s="546" t="s">
        <v>162</v>
      </c>
      <c r="S183" s="545" t="s">
        <v>1320</v>
      </c>
      <c r="T183" s="537">
        <f t="shared" si="3"/>
        <v>77</v>
      </c>
      <c r="U183"/>
      <c r="V183" s="73"/>
      <c r="W183" s="73"/>
      <c r="X183" s="73"/>
      <c r="Y183" s="72"/>
    </row>
    <row r="184" spans="1:26" ht="12.65" customHeight="1">
      <c r="A184" s="73">
        <v>360</v>
      </c>
      <c r="B184" s="72"/>
      <c r="C184" s="73"/>
      <c r="D184" s="73"/>
      <c r="E184" s="73"/>
      <c r="F184" s="73"/>
      <c r="G184" s="224"/>
      <c r="H184" s="73"/>
      <c r="I184" s="73"/>
      <c r="J184" s="73"/>
      <c r="K184" s="73">
        <v>1</v>
      </c>
      <c r="L184" s="544" t="s">
        <v>1671</v>
      </c>
      <c r="M184" s="545" t="s">
        <v>1672</v>
      </c>
      <c r="N184" s="545" t="s">
        <v>1288</v>
      </c>
      <c r="O184" s="545">
        <v>9</v>
      </c>
      <c r="P184" s="538" t="s">
        <v>1318</v>
      </c>
      <c r="Q184" s="545" t="s">
        <v>1319</v>
      </c>
      <c r="R184" s="546" t="s">
        <v>162</v>
      </c>
      <c r="S184" s="545" t="s">
        <v>1320</v>
      </c>
      <c r="T184" s="537">
        <f t="shared" si="3"/>
        <v>9</v>
      </c>
      <c r="U184"/>
      <c r="V184" s="73"/>
      <c r="W184" s="73"/>
      <c r="X184" s="73"/>
      <c r="Y184" s="72"/>
    </row>
    <row r="185" spans="1:26" ht="12.65" customHeight="1">
      <c r="A185" s="73">
        <v>308</v>
      </c>
      <c r="B185" s="72"/>
      <c r="C185" s="73"/>
      <c r="D185" s="73"/>
      <c r="E185" s="73"/>
      <c r="F185" s="73"/>
      <c r="G185" s="224"/>
      <c r="H185" s="73"/>
      <c r="I185" s="73"/>
      <c r="J185" s="73"/>
      <c r="K185" s="73">
        <v>1</v>
      </c>
      <c r="L185" s="544" t="s">
        <v>1673</v>
      </c>
      <c r="M185" s="545" t="s">
        <v>1674</v>
      </c>
      <c r="N185" s="545" t="s">
        <v>1288</v>
      </c>
      <c r="O185" s="545">
        <v>11</v>
      </c>
      <c r="P185" s="538" t="s">
        <v>1318</v>
      </c>
      <c r="Q185" s="545" t="s">
        <v>1319</v>
      </c>
      <c r="R185" s="546" t="s">
        <v>162</v>
      </c>
      <c r="S185" s="545" t="s">
        <v>1320</v>
      </c>
      <c r="T185" s="537">
        <f t="shared" si="3"/>
        <v>11</v>
      </c>
      <c r="U185"/>
      <c r="V185" s="73"/>
      <c r="W185" s="73"/>
      <c r="X185" s="73"/>
      <c r="Y185" s="72" t="s">
        <v>1571</v>
      </c>
    </row>
    <row r="186" spans="1:26" ht="12.65" customHeight="1">
      <c r="A186" s="73">
        <v>377</v>
      </c>
      <c r="B186" s="72"/>
      <c r="C186" s="73"/>
      <c r="D186" s="73"/>
      <c r="E186" s="73"/>
      <c r="F186" s="73"/>
      <c r="G186" s="224"/>
      <c r="H186" s="73"/>
      <c r="I186" s="73"/>
      <c r="J186" s="73"/>
      <c r="K186" s="73">
        <v>1</v>
      </c>
      <c r="L186" s="544" t="s">
        <v>1675</v>
      </c>
      <c r="M186" s="545" t="s">
        <v>1676</v>
      </c>
      <c r="N186" s="545" t="s">
        <v>1288</v>
      </c>
      <c r="O186" s="545">
        <v>14</v>
      </c>
      <c r="P186" s="538" t="s">
        <v>1318</v>
      </c>
      <c r="Q186" s="545" t="s">
        <v>1319</v>
      </c>
      <c r="R186" s="546" t="s">
        <v>162</v>
      </c>
      <c r="S186" s="545" t="s">
        <v>1320</v>
      </c>
      <c r="T186" s="537">
        <f t="shared" si="3"/>
        <v>14</v>
      </c>
      <c r="U186"/>
      <c r="V186" s="73"/>
      <c r="W186" s="73"/>
      <c r="X186" s="73"/>
      <c r="Y186" s="72" t="s">
        <v>1571</v>
      </c>
    </row>
    <row r="187" spans="1:26" ht="12.65" customHeight="1">
      <c r="A187" s="73">
        <v>382</v>
      </c>
      <c r="B187" s="72"/>
      <c r="C187" s="73"/>
      <c r="D187" s="73"/>
      <c r="E187" s="73"/>
      <c r="F187" s="73"/>
      <c r="G187" s="224"/>
      <c r="H187" s="73"/>
      <c r="I187" s="73"/>
      <c r="J187" s="73"/>
      <c r="K187" s="73">
        <v>1</v>
      </c>
      <c r="L187" s="544" t="s">
        <v>1677</v>
      </c>
      <c r="M187" s="545" t="s">
        <v>1678</v>
      </c>
      <c r="N187" s="545" t="s">
        <v>1288</v>
      </c>
      <c r="O187" s="545">
        <v>44</v>
      </c>
      <c r="P187" s="538" t="s">
        <v>1318</v>
      </c>
      <c r="Q187" s="545" t="s">
        <v>1319</v>
      </c>
      <c r="R187" s="546" t="s">
        <v>162</v>
      </c>
      <c r="S187" s="545" t="s">
        <v>1320</v>
      </c>
      <c r="T187" s="537">
        <f t="shared" si="3"/>
        <v>44</v>
      </c>
      <c r="U187"/>
      <c r="V187" s="73"/>
      <c r="W187" s="73"/>
      <c r="X187" s="73"/>
      <c r="Y187" s="72" t="s">
        <v>1571</v>
      </c>
    </row>
    <row r="188" spans="1:26" ht="12.65" customHeight="1">
      <c r="A188" s="73">
        <v>393</v>
      </c>
      <c r="B188" s="72"/>
      <c r="C188" s="73"/>
      <c r="D188" s="73"/>
      <c r="E188" s="73"/>
      <c r="F188" s="73"/>
      <c r="G188" s="224"/>
      <c r="H188" s="73"/>
      <c r="I188" s="73"/>
      <c r="J188" s="73"/>
      <c r="K188" s="73">
        <v>1</v>
      </c>
      <c r="L188" s="544" t="s">
        <v>1679</v>
      </c>
      <c r="M188" s="545" t="s">
        <v>1680</v>
      </c>
      <c r="N188" s="545" t="s">
        <v>1290</v>
      </c>
      <c r="O188" s="545">
        <v>209</v>
      </c>
      <c r="P188" s="538" t="s">
        <v>1291</v>
      </c>
      <c r="Q188" s="545" t="s">
        <v>1319</v>
      </c>
      <c r="R188" s="546" t="s">
        <v>162</v>
      </c>
      <c r="S188" s="545" t="s">
        <v>1320</v>
      </c>
      <c r="T188" s="537">
        <f t="shared" si="3"/>
        <v>209</v>
      </c>
      <c r="U188"/>
      <c r="V188" s="73"/>
      <c r="W188" s="73"/>
      <c r="X188" s="73"/>
      <c r="Y188" s="72"/>
    </row>
    <row r="189" spans="1:26" ht="12.65" customHeight="1">
      <c r="A189" s="73">
        <v>97</v>
      </c>
      <c r="B189" s="72"/>
      <c r="C189" s="73"/>
      <c r="D189" s="73"/>
      <c r="E189" s="73"/>
      <c r="F189" s="73"/>
      <c r="G189" s="224"/>
      <c r="H189" s="73"/>
      <c r="I189" s="73"/>
      <c r="J189" s="73"/>
      <c r="K189" s="73">
        <v>1</v>
      </c>
      <c r="L189" s="544" t="s">
        <v>1681</v>
      </c>
      <c r="M189" s="545" t="s">
        <v>1682</v>
      </c>
      <c r="N189" s="545" t="s">
        <v>1288</v>
      </c>
      <c r="O189" s="545">
        <v>14</v>
      </c>
      <c r="P189" s="538" t="s">
        <v>1318</v>
      </c>
      <c r="Q189" s="545" t="s">
        <v>1319</v>
      </c>
      <c r="R189" s="546" t="s">
        <v>162</v>
      </c>
      <c r="S189" s="545" t="s">
        <v>1320</v>
      </c>
      <c r="T189" s="537">
        <f t="shared" si="3"/>
        <v>14</v>
      </c>
      <c r="U189"/>
      <c r="V189" s="73"/>
      <c r="W189" s="73"/>
      <c r="X189" s="73"/>
      <c r="Y189" s="72"/>
    </row>
    <row r="190" spans="1:26" ht="12.65" customHeight="1">
      <c r="A190" s="73">
        <v>323</v>
      </c>
      <c r="B190" s="72"/>
      <c r="C190" s="73"/>
      <c r="D190" s="73"/>
      <c r="E190" s="73"/>
      <c r="F190" s="73"/>
      <c r="G190" s="224"/>
      <c r="H190" s="73"/>
      <c r="I190" s="73"/>
      <c r="J190" s="73"/>
      <c r="K190" s="73">
        <v>1</v>
      </c>
      <c r="L190" s="544" t="s">
        <v>1683</v>
      </c>
      <c r="M190" s="545" t="s">
        <v>1684</v>
      </c>
      <c r="N190" s="545" t="s">
        <v>1288</v>
      </c>
      <c r="O190" s="545">
        <v>45</v>
      </c>
      <c r="P190" s="538" t="s">
        <v>1318</v>
      </c>
      <c r="Q190" s="545" t="s">
        <v>1319</v>
      </c>
      <c r="R190" s="546" t="s">
        <v>162</v>
      </c>
      <c r="S190" s="545" t="s">
        <v>1320</v>
      </c>
      <c r="T190" s="537">
        <f t="shared" si="3"/>
        <v>45</v>
      </c>
      <c r="U190"/>
      <c r="V190" s="73"/>
      <c r="W190" s="73"/>
      <c r="X190" s="73"/>
      <c r="Y190" s="72"/>
    </row>
    <row r="191" spans="1:26" ht="12.65" customHeight="1">
      <c r="A191" s="73">
        <v>351</v>
      </c>
      <c r="B191" s="72"/>
      <c r="C191" s="73"/>
      <c r="D191" s="73"/>
      <c r="E191" s="73"/>
      <c r="F191" s="73"/>
      <c r="G191" s="224"/>
      <c r="H191" s="73"/>
      <c r="I191" s="73"/>
      <c r="J191" s="73"/>
      <c r="K191" s="73">
        <v>1</v>
      </c>
      <c r="L191" s="544" t="s">
        <v>1685</v>
      </c>
      <c r="M191" s="545" t="s">
        <v>1686</v>
      </c>
      <c r="N191" s="545" t="s">
        <v>1288</v>
      </c>
      <c r="O191" s="545">
        <v>145</v>
      </c>
      <c r="P191" s="538" t="s">
        <v>1291</v>
      </c>
      <c r="Q191" s="545" t="s">
        <v>1319</v>
      </c>
      <c r="R191" s="546" t="s">
        <v>162</v>
      </c>
      <c r="S191" s="545" t="s">
        <v>1320</v>
      </c>
      <c r="T191" s="537">
        <f t="shared" si="3"/>
        <v>145</v>
      </c>
      <c r="U191"/>
      <c r="V191" s="73"/>
      <c r="W191" s="73"/>
      <c r="X191" s="73"/>
      <c r="Y191" s="72"/>
    </row>
    <row r="192" spans="1:26" ht="12.65" customHeight="1">
      <c r="A192" s="73">
        <v>365</v>
      </c>
      <c r="B192" s="72"/>
      <c r="C192" s="73"/>
      <c r="D192" s="73"/>
      <c r="E192" s="73"/>
      <c r="F192" s="73"/>
      <c r="G192" s="224"/>
      <c r="H192" s="73"/>
      <c r="I192" s="73"/>
      <c r="J192" s="73"/>
      <c r="K192" s="73">
        <v>1</v>
      </c>
      <c r="L192" s="536" t="s">
        <v>1687</v>
      </c>
      <c r="M192" s="537" t="s">
        <v>1688</v>
      </c>
      <c r="N192" s="537" t="s">
        <v>1288</v>
      </c>
      <c r="O192" s="537">
        <v>228</v>
      </c>
      <c r="P192" s="538" t="s">
        <v>1291</v>
      </c>
      <c r="Q192" s="537" t="s">
        <v>1319</v>
      </c>
      <c r="R192" s="539" t="s">
        <v>162</v>
      </c>
      <c r="S192" s="537" t="s">
        <v>1320</v>
      </c>
      <c r="T192" s="537">
        <f t="shared" si="3"/>
        <v>228</v>
      </c>
      <c r="U192"/>
      <c r="V192" s="73"/>
      <c r="W192" s="73"/>
      <c r="X192" s="73"/>
      <c r="Y192" s="547" t="s">
        <v>2518</v>
      </c>
    </row>
    <row r="193" spans="1:25" ht="12.65" customHeight="1">
      <c r="A193" s="73">
        <v>366</v>
      </c>
      <c r="B193" s="72"/>
      <c r="C193" s="73"/>
      <c r="D193" s="73"/>
      <c r="E193" s="73"/>
      <c r="F193" s="73"/>
      <c r="G193" s="224"/>
      <c r="H193" s="73"/>
      <c r="I193" s="73"/>
      <c r="J193" s="73"/>
      <c r="K193" s="73">
        <v>1</v>
      </c>
      <c r="L193" s="544" t="s">
        <v>1689</v>
      </c>
      <c r="M193" s="545" t="s">
        <v>1690</v>
      </c>
      <c r="N193" s="545" t="s">
        <v>1288</v>
      </c>
      <c r="O193" s="545">
        <v>4</v>
      </c>
      <c r="P193" s="538" t="s">
        <v>1318</v>
      </c>
      <c r="Q193" s="545" t="s">
        <v>1319</v>
      </c>
      <c r="R193" s="546" t="s">
        <v>162</v>
      </c>
      <c r="S193" s="545" t="s">
        <v>1320</v>
      </c>
      <c r="T193" s="537">
        <f t="shared" si="3"/>
        <v>4</v>
      </c>
      <c r="U193"/>
      <c r="V193" s="73"/>
      <c r="W193" s="73"/>
      <c r="X193" s="73"/>
      <c r="Y193" s="72"/>
    </row>
    <row r="194" spans="1:25" ht="12.65" customHeight="1">
      <c r="A194" s="73">
        <v>372</v>
      </c>
      <c r="B194" s="72"/>
      <c r="C194" s="73"/>
      <c r="D194" s="73"/>
      <c r="E194" s="73"/>
      <c r="F194" s="73"/>
      <c r="G194" s="224"/>
      <c r="H194" s="73"/>
      <c r="I194" s="73"/>
      <c r="J194" s="73"/>
      <c r="K194" s="73">
        <v>1</v>
      </c>
      <c r="L194" s="544" t="s">
        <v>1691</v>
      </c>
      <c r="M194" s="545" t="s">
        <v>1692</v>
      </c>
      <c r="N194" s="545" t="s">
        <v>1288</v>
      </c>
      <c r="O194" s="545">
        <v>45</v>
      </c>
      <c r="P194" s="538" t="s">
        <v>1318</v>
      </c>
      <c r="Q194" s="545" t="s">
        <v>1319</v>
      </c>
      <c r="R194" s="546" t="s">
        <v>162</v>
      </c>
      <c r="S194" s="545" t="s">
        <v>1320</v>
      </c>
      <c r="T194" s="537">
        <f t="shared" si="3"/>
        <v>45</v>
      </c>
      <c r="U194"/>
      <c r="V194" s="73"/>
      <c r="W194" s="73"/>
      <c r="X194" s="73"/>
      <c r="Y194" s="72"/>
    </row>
    <row r="195" spans="1:25" ht="12.65" customHeight="1">
      <c r="A195" s="73">
        <v>350</v>
      </c>
      <c r="B195" s="72"/>
      <c r="C195" s="73"/>
      <c r="D195" s="73"/>
      <c r="E195" s="73"/>
      <c r="F195" s="73"/>
      <c r="G195" s="224"/>
      <c r="H195" s="73"/>
      <c r="I195" s="73"/>
      <c r="J195" s="73"/>
      <c r="K195" s="73">
        <v>1</v>
      </c>
      <c r="L195" s="544" t="s">
        <v>1693</v>
      </c>
      <c r="M195" s="545" t="s">
        <v>1694</v>
      </c>
      <c r="N195" s="545" t="s">
        <v>1288</v>
      </c>
      <c r="O195" s="545">
        <v>37</v>
      </c>
      <c r="P195" s="538" t="s">
        <v>1318</v>
      </c>
      <c r="Q195" s="545" t="s">
        <v>1319</v>
      </c>
      <c r="R195" s="546" t="s">
        <v>162</v>
      </c>
      <c r="S195" s="545" t="s">
        <v>1320</v>
      </c>
      <c r="T195" s="537">
        <f t="shared" si="3"/>
        <v>37</v>
      </c>
      <c r="U195"/>
      <c r="V195" s="73"/>
      <c r="W195" s="73"/>
      <c r="X195" s="73"/>
      <c r="Y195" s="72"/>
    </row>
    <row r="196" spans="1:25" ht="12.65" customHeight="1">
      <c r="A196" s="73">
        <v>345</v>
      </c>
      <c r="B196" s="72"/>
      <c r="C196" s="73"/>
      <c r="D196" s="73"/>
      <c r="E196" s="73"/>
      <c r="F196" s="73"/>
      <c r="G196" s="224"/>
      <c r="H196" s="73"/>
      <c r="I196" s="73"/>
      <c r="J196" s="73"/>
      <c r="K196" s="73">
        <v>1</v>
      </c>
      <c r="L196" s="536" t="s">
        <v>1695</v>
      </c>
      <c r="M196" s="537" t="s">
        <v>1696</v>
      </c>
      <c r="N196" s="537" t="s">
        <v>1290</v>
      </c>
      <c r="O196" s="537">
        <v>804</v>
      </c>
      <c r="P196" s="538" t="s">
        <v>1291</v>
      </c>
      <c r="Q196" s="537" t="s">
        <v>1319</v>
      </c>
      <c r="R196" s="539" t="s">
        <v>162</v>
      </c>
      <c r="S196" s="537" t="s">
        <v>1320</v>
      </c>
      <c r="T196" s="537">
        <f t="shared" si="3"/>
        <v>804</v>
      </c>
      <c r="U196"/>
      <c r="V196" s="73"/>
      <c r="W196" s="73"/>
      <c r="X196" s="73"/>
      <c r="Y196" s="547" t="s">
        <v>1324</v>
      </c>
    </row>
    <row r="197" spans="1:25" ht="12.65" customHeight="1">
      <c r="A197" s="73">
        <v>101</v>
      </c>
      <c r="B197" s="72"/>
      <c r="C197" s="73"/>
      <c r="D197" s="73"/>
      <c r="E197" s="73"/>
      <c r="F197" s="73"/>
      <c r="G197" s="224"/>
      <c r="H197" s="73"/>
      <c r="I197" s="73"/>
      <c r="J197" s="73"/>
      <c r="K197" s="73">
        <v>1</v>
      </c>
      <c r="L197" s="544" t="s">
        <v>1697</v>
      </c>
      <c r="M197" s="545" t="s">
        <v>1698</v>
      </c>
      <c r="N197" s="545" t="s">
        <v>1290</v>
      </c>
      <c r="O197" s="545">
        <v>25</v>
      </c>
      <c r="P197" s="538" t="s">
        <v>1318</v>
      </c>
      <c r="Q197" s="545" t="s">
        <v>1319</v>
      </c>
      <c r="R197" s="546" t="s">
        <v>162</v>
      </c>
      <c r="S197" s="545" t="s">
        <v>1320</v>
      </c>
      <c r="T197" s="537">
        <f t="shared" si="3"/>
        <v>25</v>
      </c>
      <c r="U197"/>
      <c r="V197" s="73"/>
      <c r="W197" s="73"/>
      <c r="X197" s="73"/>
      <c r="Y197" s="72"/>
    </row>
    <row r="198" spans="1:25" ht="12.65" customHeight="1">
      <c r="A198" s="73">
        <v>85</v>
      </c>
      <c r="B198" s="72"/>
      <c r="C198" s="73"/>
      <c r="D198" s="73"/>
      <c r="E198" s="73"/>
      <c r="F198" s="73"/>
      <c r="G198" s="224"/>
      <c r="H198" s="73"/>
      <c r="I198" s="73"/>
      <c r="J198" s="73"/>
      <c r="K198" s="73">
        <v>1</v>
      </c>
      <c r="L198" s="536" t="s">
        <v>1699</v>
      </c>
      <c r="M198" s="537" t="s">
        <v>1700</v>
      </c>
      <c r="N198" s="545" t="s">
        <v>1288</v>
      </c>
      <c r="O198" s="545">
        <v>7</v>
      </c>
      <c r="P198" s="538" t="s">
        <v>1318</v>
      </c>
      <c r="Q198" s="545" t="s">
        <v>1319</v>
      </c>
      <c r="R198" s="546" t="s">
        <v>162</v>
      </c>
      <c r="S198" s="545" t="s">
        <v>1320</v>
      </c>
      <c r="T198" s="537">
        <f t="shared" si="3"/>
        <v>7</v>
      </c>
      <c r="U198"/>
      <c r="V198" s="73"/>
      <c r="W198" s="73"/>
      <c r="X198" s="73"/>
      <c r="Y198" s="72"/>
    </row>
    <row r="199" spans="1:25" ht="12.65" customHeight="1">
      <c r="A199" s="73">
        <v>299</v>
      </c>
      <c r="B199" s="72"/>
      <c r="C199" s="73"/>
      <c r="D199" s="73"/>
      <c r="E199" s="73"/>
      <c r="F199" s="73"/>
      <c r="G199" s="224"/>
      <c r="H199" s="73"/>
      <c r="I199" s="73"/>
      <c r="J199" s="73"/>
      <c r="K199" s="73">
        <v>1</v>
      </c>
      <c r="L199" s="536" t="s">
        <v>1701</v>
      </c>
      <c r="M199" s="537" t="s">
        <v>1702</v>
      </c>
      <c r="N199" s="545" t="s">
        <v>1288</v>
      </c>
      <c r="O199" s="545">
        <v>7</v>
      </c>
      <c r="P199" s="538" t="s">
        <v>1318</v>
      </c>
      <c r="Q199" s="545" t="s">
        <v>1319</v>
      </c>
      <c r="R199" s="546" t="s">
        <v>162</v>
      </c>
      <c r="S199" s="545" t="s">
        <v>1320</v>
      </c>
      <c r="T199" s="537">
        <f t="shared" si="3"/>
        <v>7</v>
      </c>
      <c r="U199"/>
      <c r="V199" s="73"/>
      <c r="W199" s="73"/>
      <c r="X199" s="73"/>
      <c r="Y199" s="72"/>
    </row>
    <row r="200" spans="1:25" ht="12.65" customHeight="1">
      <c r="A200" s="73">
        <v>300</v>
      </c>
      <c r="B200" s="72"/>
      <c r="C200" s="73"/>
      <c r="D200" s="73"/>
      <c r="E200" s="73"/>
      <c r="F200" s="73"/>
      <c r="G200" s="224"/>
      <c r="H200" s="73"/>
      <c r="I200" s="73"/>
      <c r="J200" s="73"/>
      <c r="K200" s="73">
        <v>1</v>
      </c>
      <c r="L200" s="544" t="s">
        <v>1703</v>
      </c>
      <c r="M200" s="548" t="s">
        <v>1704</v>
      </c>
      <c r="N200" s="545" t="s">
        <v>1290</v>
      </c>
      <c r="O200" s="545">
        <v>55</v>
      </c>
      <c r="P200" s="538" t="s">
        <v>1318</v>
      </c>
      <c r="Q200" s="545" t="s">
        <v>1319</v>
      </c>
      <c r="R200" s="546" t="s">
        <v>162</v>
      </c>
      <c r="S200" s="545" t="s">
        <v>1320</v>
      </c>
      <c r="T200" s="537">
        <f t="shared" si="3"/>
        <v>55</v>
      </c>
      <c r="U200"/>
      <c r="V200" s="73"/>
      <c r="W200" s="73"/>
      <c r="X200" s="73"/>
      <c r="Y200" s="72"/>
    </row>
    <row r="201" spans="1:25" ht="12.65" customHeight="1">
      <c r="A201" s="73">
        <v>88</v>
      </c>
      <c r="B201" s="72"/>
      <c r="C201" s="73"/>
      <c r="D201" s="73"/>
      <c r="E201" s="73"/>
      <c r="F201" s="73"/>
      <c r="G201" s="224"/>
      <c r="H201" s="73"/>
      <c r="I201" s="73"/>
      <c r="J201" s="73"/>
      <c r="K201" s="73">
        <v>1</v>
      </c>
      <c r="L201" s="544" t="s">
        <v>1705</v>
      </c>
      <c r="M201" s="545" t="s">
        <v>1706</v>
      </c>
      <c r="N201" s="545" t="s">
        <v>1288</v>
      </c>
      <c r="O201" s="545">
        <v>5</v>
      </c>
      <c r="P201" s="538" t="s">
        <v>1318</v>
      </c>
      <c r="Q201" s="545" t="s">
        <v>1319</v>
      </c>
      <c r="R201" s="546" t="s">
        <v>162</v>
      </c>
      <c r="S201" s="545" t="s">
        <v>1320</v>
      </c>
      <c r="T201" s="537">
        <f t="shared" si="3"/>
        <v>5</v>
      </c>
      <c r="U201"/>
      <c r="V201" s="73"/>
      <c r="W201" s="73"/>
      <c r="X201" s="73"/>
      <c r="Y201" s="72" t="s">
        <v>1571</v>
      </c>
    </row>
    <row r="202" spans="1:25" ht="12.65" customHeight="1">
      <c r="A202" s="73">
        <v>333</v>
      </c>
      <c r="B202" s="72"/>
      <c r="C202" s="73"/>
      <c r="D202" s="73"/>
      <c r="E202" s="73"/>
      <c r="F202" s="73"/>
      <c r="G202" s="224"/>
      <c r="H202" s="73"/>
      <c r="I202" s="73"/>
      <c r="J202" s="73"/>
      <c r="K202" s="73">
        <v>1</v>
      </c>
      <c r="L202" s="544" t="s">
        <v>1709</v>
      </c>
      <c r="M202" s="537" t="s">
        <v>1710</v>
      </c>
      <c r="N202" s="545" t="s">
        <v>1288</v>
      </c>
      <c r="O202" s="545">
        <v>3</v>
      </c>
      <c r="P202" s="538" t="s">
        <v>1318</v>
      </c>
      <c r="Q202" s="545" t="s">
        <v>1319</v>
      </c>
      <c r="R202" s="546" t="s">
        <v>162</v>
      </c>
      <c r="S202" s="545" t="s">
        <v>1320</v>
      </c>
      <c r="T202" s="537">
        <f t="shared" si="3"/>
        <v>3</v>
      </c>
      <c r="U202"/>
      <c r="V202" s="73"/>
      <c r="W202" s="73"/>
      <c r="X202" s="73"/>
      <c r="Y202" s="72"/>
    </row>
    <row r="203" spans="1:25" ht="12.65" customHeight="1">
      <c r="A203" s="73">
        <v>307</v>
      </c>
      <c r="B203" s="72"/>
      <c r="C203" s="73"/>
      <c r="D203" s="73"/>
      <c r="E203" s="73"/>
      <c r="F203" s="73"/>
      <c r="G203" s="224"/>
      <c r="H203" s="73"/>
      <c r="I203" s="73"/>
      <c r="J203" s="73"/>
      <c r="K203" s="73">
        <v>1</v>
      </c>
      <c r="L203" s="544" t="s">
        <v>1711</v>
      </c>
      <c r="M203" s="537" t="s">
        <v>1712</v>
      </c>
      <c r="N203" s="545" t="s">
        <v>1288</v>
      </c>
      <c r="O203" s="545">
        <v>9</v>
      </c>
      <c r="P203" s="538" t="s">
        <v>1318</v>
      </c>
      <c r="Q203" s="545" t="s">
        <v>1319</v>
      </c>
      <c r="R203" s="546" t="s">
        <v>162</v>
      </c>
      <c r="S203" s="545" t="s">
        <v>1320</v>
      </c>
      <c r="T203" s="537">
        <f t="shared" si="3"/>
        <v>9</v>
      </c>
      <c r="U203"/>
      <c r="V203" s="73"/>
      <c r="W203" s="73"/>
      <c r="X203" s="73"/>
      <c r="Y203" s="72"/>
    </row>
    <row r="204" spans="1:25" ht="12.65" customHeight="1">
      <c r="A204" s="73">
        <v>262</v>
      </c>
      <c r="B204" s="72"/>
      <c r="C204" s="73"/>
      <c r="D204" s="73"/>
      <c r="E204" s="73"/>
      <c r="F204" s="73"/>
      <c r="G204" s="224"/>
      <c r="H204" s="73"/>
      <c r="I204" s="73"/>
      <c r="J204" s="73"/>
      <c r="K204" s="73">
        <v>1</v>
      </c>
      <c r="L204" s="544" t="s">
        <v>1713</v>
      </c>
      <c r="M204" s="537" t="s">
        <v>1714</v>
      </c>
      <c r="N204" s="545" t="s">
        <v>1288</v>
      </c>
      <c r="O204" s="545">
        <v>23</v>
      </c>
      <c r="P204" s="538" t="s">
        <v>1318</v>
      </c>
      <c r="Q204" s="545" t="s">
        <v>1319</v>
      </c>
      <c r="R204" s="546" t="s">
        <v>162</v>
      </c>
      <c r="S204" s="545" t="s">
        <v>1320</v>
      </c>
      <c r="T204" s="537">
        <f t="shared" si="3"/>
        <v>23</v>
      </c>
      <c r="U204"/>
      <c r="V204" s="73"/>
      <c r="W204" s="73"/>
      <c r="X204" s="73"/>
      <c r="Y204" s="72"/>
    </row>
    <row r="205" spans="1:25" ht="12.65" customHeight="1">
      <c r="A205" s="73">
        <v>336</v>
      </c>
      <c r="B205" s="72"/>
      <c r="C205" s="73"/>
      <c r="D205" s="73"/>
      <c r="E205" s="73"/>
      <c r="F205" s="73"/>
      <c r="G205" s="224"/>
      <c r="H205" s="73"/>
      <c r="I205" s="73"/>
      <c r="J205" s="73"/>
      <c r="K205" s="73">
        <v>1</v>
      </c>
      <c r="L205" s="544" t="s">
        <v>1715</v>
      </c>
      <c r="M205" s="537" t="s">
        <v>1716</v>
      </c>
      <c r="N205" s="545" t="s">
        <v>1288</v>
      </c>
      <c r="O205" s="545">
        <v>13</v>
      </c>
      <c r="P205" s="538" t="s">
        <v>1318</v>
      </c>
      <c r="Q205" s="545" t="s">
        <v>1319</v>
      </c>
      <c r="R205" s="546" t="s">
        <v>162</v>
      </c>
      <c r="S205" s="545" t="s">
        <v>1320</v>
      </c>
      <c r="T205" s="537">
        <f t="shared" si="3"/>
        <v>13</v>
      </c>
      <c r="U205"/>
      <c r="V205" s="73"/>
      <c r="W205" s="73"/>
      <c r="X205" s="73"/>
      <c r="Y205" s="72"/>
    </row>
    <row r="206" spans="1:25" ht="12.65" customHeight="1">
      <c r="A206" s="73">
        <v>320</v>
      </c>
      <c r="B206" s="72"/>
      <c r="C206" s="73"/>
      <c r="D206" s="73"/>
      <c r="E206" s="73"/>
      <c r="F206" s="73"/>
      <c r="G206" s="224"/>
      <c r="H206" s="73"/>
      <c r="I206" s="73"/>
      <c r="J206" s="73"/>
      <c r="K206" s="73">
        <v>1</v>
      </c>
      <c r="L206" s="544" t="s">
        <v>1717</v>
      </c>
      <c r="M206" s="537" t="s">
        <v>1718</v>
      </c>
      <c r="N206" s="545" t="s">
        <v>1288</v>
      </c>
      <c r="O206" s="545">
        <v>5</v>
      </c>
      <c r="P206" s="538" t="s">
        <v>1318</v>
      </c>
      <c r="Q206" s="545" t="s">
        <v>1319</v>
      </c>
      <c r="R206" s="546" t="s">
        <v>162</v>
      </c>
      <c r="S206" s="545" t="s">
        <v>1320</v>
      </c>
      <c r="T206" s="537">
        <f t="shared" si="3"/>
        <v>5</v>
      </c>
      <c r="U206"/>
      <c r="V206" s="73"/>
      <c r="W206" s="73"/>
      <c r="X206" s="73"/>
      <c r="Y206" s="72"/>
    </row>
    <row r="207" spans="1:25" ht="12.65" customHeight="1">
      <c r="A207" s="73">
        <v>289</v>
      </c>
      <c r="B207" s="72"/>
      <c r="C207" s="73"/>
      <c r="D207" s="73"/>
      <c r="E207" s="73"/>
      <c r="F207" s="73"/>
      <c r="G207" s="224"/>
      <c r="H207" s="73"/>
      <c r="I207" s="73"/>
      <c r="J207" s="73"/>
      <c r="K207" s="73">
        <v>1</v>
      </c>
      <c r="L207" s="536" t="s">
        <v>1719</v>
      </c>
      <c r="M207" s="537" t="s">
        <v>1720</v>
      </c>
      <c r="N207" s="537" t="s">
        <v>1288</v>
      </c>
      <c r="O207" s="537">
        <v>53</v>
      </c>
      <c r="P207" s="538" t="s">
        <v>1318</v>
      </c>
      <c r="Q207" s="537" t="s">
        <v>1319</v>
      </c>
      <c r="R207" s="539" t="s">
        <v>162</v>
      </c>
      <c r="S207" s="537" t="s">
        <v>1320</v>
      </c>
      <c r="T207" s="537">
        <f t="shared" si="3"/>
        <v>53</v>
      </c>
      <c r="U207"/>
      <c r="V207" s="73"/>
      <c r="W207" s="73"/>
      <c r="X207" s="73"/>
      <c r="Y207" s="547" t="s">
        <v>2518</v>
      </c>
    </row>
    <row r="208" spans="1:25" ht="14.5" customHeight="1">
      <c r="A208" s="73">
        <v>354</v>
      </c>
      <c r="B208" s="72"/>
      <c r="C208" s="73"/>
      <c r="D208" s="73"/>
      <c r="E208" s="73"/>
      <c r="F208" s="73"/>
      <c r="G208" s="224"/>
      <c r="H208" s="73"/>
      <c r="I208" s="73"/>
      <c r="J208" s="73"/>
      <c r="K208" s="73">
        <v>1</v>
      </c>
      <c r="L208" s="536" t="s">
        <v>1721</v>
      </c>
      <c r="M208" s="537" t="s">
        <v>1722</v>
      </c>
      <c r="N208" s="537" t="s">
        <v>1290</v>
      </c>
      <c r="O208" s="537">
        <v>23</v>
      </c>
      <c r="P208" s="538" t="s">
        <v>1318</v>
      </c>
      <c r="Q208" s="537" t="s">
        <v>1319</v>
      </c>
      <c r="R208" s="539" t="s">
        <v>162</v>
      </c>
      <c r="S208" s="537" t="s">
        <v>1320</v>
      </c>
      <c r="T208" s="537">
        <f t="shared" ref="T208:T271" si="4">O208</f>
        <v>23</v>
      </c>
      <c r="U208"/>
      <c r="V208" s="73"/>
      <c r="W208" s="73"/>
      <c r="X208" s="73"/>
      <c r="Y208" s="547" t="s">
        <v>2518</v>
      </c>
    </row>
    <row r="209" spans="1:25" ht="12.65" customHeight="1">
      <c r="A209" s="73">
        <v>84</v>
      </c>
      <c r="B209" s="72"/>
      <c r="C209" s="73"/>
      <c r="D209" s="73"/>
      <c r="E209" s="73"/>
      <c r="F209" s="73"/>
      <c r="G209" s="224"/>
      <c r="H209" s="73"/>
      <c r="I209" s="73"/>
      <c r="J209" s="73"/>
      <c r="K209" s="73">
        <v>1</v>
      </c>
      <c r="L209" s="544" t="s">
        <v>1723</v>
      </c>
      <c r="M209" s="537" t="s">
        <v>1724</v>
      </c>
      <c r="N209" s="545" t="s">
        <v>1288</v>
      </c>
      <c r="O209" s="545">
        <v>4</v>
      </c>
      <c r="P209" s="538" t="s">
        <v>1318</v>
      </c>
      <c r="Q209" s="545" t="s">
        <v>1319</v>
      </c>
      <c r="R209" s="546" t="s">
        <v>162</v>
      </c>
      <c r="S209" s="545" t="s">
        <v>1320</v>
      </c>
      <c r="T209" s="537">
        <f t="shared" si="4"/>
        <v>4</v>
      </c>
      <c r="U209"/>
      <c r="V209" s="73"/>
      <c r="W209" s="73"/>
      <c r="X209" s="73"/>
      <c r="Y209" s="72"/>
    </row>
    <row r="210" spans="1:25" ht="12.65" customHeight="1">
      <c r="A210" s="73">
        <v>281</v>
      </c>
      <c r="B210" s="72"/>
      <c r="C210" s="73"/>
      <c r="D210" s="73"/>
      <c r="E210" s="73"/>
      <c r="F210" s="73"/>
      <c r="G210" s="224"/>
      <c r="H210" s="73"/>
      <c r="I210" s="73"/>
      <c r="J210" s="73"/>
      <c r="K210" s="73">
        <v>1</v>
      </c>
      <c r="L210" s="544" t="s">
        <v>1725</v>
      </c>
      <c r="M210" s="537" t="s">
        <v>1726</v>
      </c>
      <c r="N210" s="545" t="s">
        <v>1288</v>
      </c>
      <c r="O210" s="545">
        <v>5</v>
      </c>
      <c r="P210" s="538" t="s">
        <v>1318</v>
      </c>
      <c r="Q210" s="545" t="s">
        <v>1319</v>
      </c>
      <c r="R210" s="546" t="s">
        <v>162</v>
      </c>
      <c r="S210" s="545" t="s">
        <v>1320</v>
      </c>
      <c r="T210" s="537">
        <f t="shared" si="4"/>
        <v>5</v>
      </c>
      <c r="U210"/>
      <c r="V210" s="73"/>
      <c r="W210" s="73"/>
      <c r="X210" s="73"/>
      <c r="Y210" s="72"/>
    </row>
    <row r="211" spans="1:25" ht="12.65" customHeight="1">
      <c r="A211" s="73">
        <v>288</v>
      </c>
      <c r="B211" s="72"/>
      <c r="C211" s="73"/>
      <c r="D211" s="73"/>
      <c r="E211" s="73"/>
      <c r="F211" s="73"/>
      <c r="G211" s="224"/>
      <c r="H211" s="73"/>
      <c r="I211" s="73"/>
      <c r="J211" s="73"/>
      <c r="K211" s="73">
        <v>1</v>
      </c>
      <c r="L211" s="536" t="s">
        <v>1727</v>
      </c>
      <c r="M211" s="537" t="s">
        <v>1728</v>
      </c>
      <c r="N211" s="537" t="s">
        <v>1288</v>
      </c>
      <c r="O211" s="537">
        <v>64</v>
      </c>
      <c r="P211" s="538" t="s">
        <v>1318</v>
      </c>
      <c r="Q211" s="537" t="s">
        <v>1319</v>
      </c>
      <c r="R211" s="539" t="s">
        <v>162</v>
      </c>
      <c r="S211" s="537" t="s">
        <v>1320</v>
      </c>
      <c r="T211" s="537">
        <f t="shared" si="4"/>
        <v>64</v>
      </c>
      <c r="U211"/>
      <c r="V211" s="73"/>
      <c r="W211" s="73"/>
      <c r="X211" s="73"/>
      <c r="Y211" s="547" t="s">
        <v>2518</v>
      </c>
    </row>
    <row r="212" spans="1:25" ht="12.65" customHeight="1">
      <c r="A212" s="73">
        <v>358</v>
      </c>
      <c r="B212" s="72"/>
      <c r="C212" s="73"/>
      <c r="D212" s="73"/>
      <c r="E212" s="73"/>
      <c r="F212" s="73"/>
      <c r="G212" s="224"/>
      <c r="H212" s="73"/>
      <c r="I212" s="73"/>
      <c r="J212" s="73"/>
      <c r="K212" s="73">
        <v>1</v>
      </c>
      <c r="L212" s="544" t="s">
        <v>1729</v>
      </c>
      <c r="M212" s="545" t="s">
        <v>1730</v>
      </c>
      <c r="N212" s="545" t="s">
        <v>1288</v>
      </c>
      <c r="O212" s="545">
        <v>11</v>
      </c>
      <c r="P212" s="538" t="s">
        <v>1318</v>
      </c>
      <c r="Q212" s="545" t="s">
        <v>1319</v>
      </c>
      <c r="R212" s="546" t="s">
        <v>162</v>
      </c>
      <c r="S212" s="545" t="s">
        <v>1320</v>
      </c>
      <c r="T212" s="537">
        <f t="shared" si="4"/>
        <v>11</v>
      </c>
      <c r="U212"/>
      <c r="V212" s="73"/>
      <c r="W212" s="73"/>
      <c r="X212" s="73"/>
      <c r="Y212" s="72" t="s">
        <v>1362</v>
      </c>
    </row>
    <row r="213" spans="1:25" ht="12.65" customHeight="1">
      <c r="A213" s="73">
        <v>315</v>
      </c>
      <c r="B213" s="72"/>
      <c r="C213" s="73"/>
      <c r="D213" s="73"/>
      <c r="E213" s="73"/>
      <c r="F213" s="73"/>
      <c r="G213" s="224"/>
      <c r="H213" s="73"/>
      <c r="I213" s="73"/>
      <c r="J213" s="73"/>
      <c r="K213" s="73">
        <v>1</v>
      </c>
      <c r="L213" s="536" t="s">
        <v>1731</v>
      </c>
      <c r="M213" s="537" t="s">
        <v>1732</v>
      </c>
      <c r="N213" s="537" t="s">
        <v>1288</v>
      </c>
      <c r="O213" s="537">
        <v>26</v>
      </c>
      <c r="P213" s="538" t="s">
        <v>1318</v>
      </c>
      <c r="Q213" s="537" t="s">
        <v>1319</v>
      </c>
      <c r="R213" s="539" t="s">
        <v>162</v>
      </c>
      <c r="S213" s="537" t="s">
        <v>1320</v>
      </c>
      <c r="T213" s="537">
        <f t="shared" si="4"/>
        <v>26</v>
      </c>
      <c r="U213"/>
      <c r="V213" s="73"/>
      <c r="W213" s="73"/>
      <c r="X213" s="73"/>
      <c r="Y213" s="547" t="s">
        <v>2518</v>
      </c>
    </row>
    <row r="214" spans="1:25" ht="12.65" customHeight="1">
      <c r="A214" s="73">
        <v>338</v>
      </c>
      <c r="B214" s="72"/>
      <c r="C214" s="73"/>
      <c r="D214" s="73"/>
      <c r="E214" s="73"/>
      <c r="F214" s="73"/>
      <c r="G214" s="224"/>
      <c r="H214" s="73"/>
      <c r="I214" s="73"/>
      <c r="J214" s="73"/>
      <c r="K214" s="73">
        <v>1</v>
      </c>
      <c r="L214" s="544" t="s">
        <v>1733</v>
      </c>
      <c r="M214" s="545" t="s">
        <v>1734</v>
      </c>
      <c r="N214" s="545" t="s">
        <v>1290</v>
      </c>
      <c r="O214" s="545">
        <v>5</v>
      </c>
      <c r="P214" s="538" t="s">
        <v>1318</v>
      </c>
      <c r="Q214" s="545" t="s">
        <v>1319</v>
      </c>
      <c r="R214" s="546" t="s">
        <v>162</v>
      </c>
      <c r="S214" s="545" t="s">
        <v>1320</v>
      </c>
      <c r="T214" s="537">
        <f t="shared" si="4"/>
        <v>5</v>
      </c>
      <c r="U214"/>
      <c r="V214" s="73"/>
      <c r="W214" s="73"/>
      <c r="X214" s="73"/>
      <c r="Y214" s="72" t="s">
        <v>1500</v>
      </c>
    </row>
    <row r="215" spans="1:25" ht="12.65" customHeight="1">
      <c r="A215" s="73">
        <v>82</v>
      </c>
      <c r="B215" s="72"/>
      <c r="C215" s="73"/>
      <c r="D215" s="73"/>
      <c r="E215" s="73"/>
      <c r="F215" s="73"/>
      <c r="G215" s="224"/>
      <c r="H215" s="73"/>
      <c r="I215" s="73"/>
      <c r="J215" s="73"/>
      <c r="K215" s="73">
        <v>1</v>
      </c>
      <c r="L215" s="536" t="s">
        <v>1735</v>
      </c>
      <c r="M215" s="537" t="s">
        <v>1736</v>
      </c>
      <c r="N215" s="545" t="s">
        <v>1288</v>
      </c>
      <c r="O215" s="545">
        <v>6</v>
      </c>
      <c r="P215" s="538" t="s">
        <v>1318</v>
      </c>
      <c r="Q215" s="545" t="s">
        <v>1319</v>
      </c>
      <c r="R215" s="546" t="s">
        <v>162</v>
      </c>
      <c r="S215" s="545" t="s">
        <v>1320</v>
      </c>
      <c r="T215" s="537">
        <f t="shared" si="4"/>
        <v>6</v>
      </c>
      <c r="U215"/>
      <c r="V215" s="73"/>
      <c r="W215" s="73"/>
      <c r="X215" s="73"/>
      <c r="Y215" s="72"/>
    </row>
    <row r="216" spans="1:25" ht="12.65" customHeight="1">
      <c r="A216" s="73">
        <v>295</v>
      </c>
      <c r="B216" s="72"/>
      <c r="C216" s="73"/>
      <c r="D216" s="73"/>
      <c r="E216" s="73"/>
      <c r="F216" s="73"/>
      <c r="G216" s="224"/>
      <c r="H216" s="73"/>
      <c r="I216" s="73"/>
      <c r="J216" s="73"/>
      <c r="K216" s="73">
        <v>1</v>
      </c>
      <c r="L216" s="536" t="s">
        <v>1737</v>
      </c>
      <c r="M216" s="537" t="s">
        <v>1738</v>
      </c>
      <c r="N216" s="537" t="s">
        <v>1290</v>
      </c>
      <c r="O216" s="537">
        <v>127</v>
      </c>
      <c r="P216" s="538" t="s">
        <v>1291</v>
      </c>
      <c r="Q216" s="545" t="s">
        <v>1319</v>
      </c>
      <c r="R216" s="546" t="s">
        <v>162</v>
      </c>
      <c r="S216" s="545" t="s">
        <v>1320</v>
      </c>
      <c r="T216" s="537">
        <f t="shared" si="4"/>
        <v>127</v>
      </c>
      <c r="U216"/>
      <c r="V216" s="73"/>
      <c r="W216" s="73"/>
      <c r="X216" s="73"/>
      <c r="Y216" s="72"/>
    </row>
    <row r="217" spans="1:25" ht="12.65" customHeight="1">
      <c r="A217" s="73">
        <v>95</v>
      </c>
      <c r="B217" s="72"/>
      <c r="C217" s="73"/>
      <c r="D217" s="73"/>
      <c r="E217" s="73"/>
      <c r="F217" s="73"/>
      <c r="G217" s="224"/>
      <c r="H217" s="73"/>
      <c r="I217" s="73"/>
      <c r="J217" s="73"/>
      <c r="K217" s="73">
        <v>1</v>
      </c>
      <c r="L217" s="536" t="s">
        <v>1739</v>
      </c>
      <c r="M217" s="537" t="s">
        <v>1740</v>
      </c>
      <c r="N217" s="537" t="s">
        <v>1288</v>
      </c>
      <c r="O217" s="537">
        <v>42</v>
      </c>
      <c r="P217" s="538" t="s">
        <v>1318</v>
      </c>
      <c r="Q217" s="537" t="s">
        <v>1319</v>
      </c>
      <c r="R217" s="539" t="s">
        <v>162</v>
      </c>
      <c r="S217" s="537" t="s">
        <v>1320</v>
      </c>
      <c r="T217" s="537">
        <f t="shared" si="4"/>
        <v>42</v>
      </c>
      <c r="U217"/>
      <c r="V217" s="73"/>
      <c r="W217" s="73"/>
      <c r="X217" s="73"/>
      <c r="Y217" s="547" t="s">
        <v>1395</v>
      </c>
    </row>
    <row r="218" spans="1:25" ht="12.65" customHeight="1">
      <c r="A218" s="73">
        <v>348</v>
      </c>
      <c r="B218" s="72"/>
      <c r="C218" s="73"/>
      <c r="D218" s="73"/>
      <c r="E218" s="73"/>
      <c r="F218" s="73"/>
      <c r="G218" s="224"/>
      <c r="H218" s="73"/>
      <c r="I218" s="73"/>
      <c r="J218" s="73"/>
      <c r="K218" s="73">
        <v>1</v>
      </c>
      <c r="L218" s="544" t="s">
        <v>1741</v>
      </c>
      <c r="M218" s="545" t="s">
        <v>1742</v>
      </c>
      <c r="N218" s="545" t="s">
        <v>1288</v>
      </c>
      <c r="O218" s="545">
        <v>54</v>
      </c>
      <c r="P218" s="538" t="s">
        <v>1318</v>
      </c>
      <c r="Q218" s="545" t="s">
        <v>1319</v>
      </c>
      <c r="R218" s="546" t="s">
        <v>162</v>
      </c>
      <c r="S218" s="545" t="s">
        <v>1320</v>
      </c>
      <c r="T218" s="537">
        <f t="shared" si="4"/>
        <v>54</v>
      </c>
      <c r="U218"/>
      <c r="V218" s="73"/>
      <c r="W218" s="73"/>
      <c r="X218" s="73"/>
      <c r="Y218" s="72" t="s">
        <v>1395</v>
      </c>
    </row>
    <row r="219" spans="1:25" ht="12.65" customHeight="1">
      <c r="A219" s="73">
        <v>355</v>
      </c>
      <c r="B219" s="72"/>
      <c r="C219" s="73"/>
      <c r="D219" s="73"/>
      <c r="E219" s="73"/>
      <c r="F219" s="73"/>
      <c r="G219" s="224"/>
      <c r="H219" s="73"/>
      <c r="I219" s="73"/>
      <c r="J219" s="73"/>
      <c r="K219" s="73">
        <v>1</v>
      </c>
      <c r="L219" s="544" t="s">
        <v>1743</v>
      </c>
      <c r="M219" s="537" t="s">
        <v>1744</v>
      </c>
      <c r="N219" s="545" t="s">
        <v>1288</v>
      </c>
      <c r="O219" s="545">
        <v>9</v>
      </c>
      <c r="P219" s="538" t="s">
        <v>1318</v>
      </c>
      <c r="Q219" s="545" t="s">
        <v>1319</v>
      </c>
      <c r="R219" s="546" t="s">
        <v>162</v>
      </c>
      <c r="S219" s="545" t="s">
        <v>1320</v>
      </c>
      <c r="T219" s="537">
        <f t="shared" si="4"/>
        <v>9</v>
      </c>
      <c r="U219"/>
      <c r="V219" s="73"/>
      <c r="W219" s="73"/>
      <c r="X219" s="73"/>
      <c r="Y219" s="72"/>
    </row>
    <row r="220" spans="1:25" ht="12.65" customHeight="1">
      <c r="A220" s="73">
        <v>310</v>
      </c>
      <c r="B220" s="72"/>
      <c r="C220" s="73"/>
      <c r="D220" s="73"/>
      <c r="E220" s="73"/>
      <c r="F220" s="73"/>
      <c r="G220" s="224"/>
      <c r="H220" s="73"/>
      <c r="I220" s="73"/>
      <c r="J220" s="73"/>
      <c r="K220" s="73">
        <v>1</v>
      </c>
      <c r="L220" s="544" t="s">
        <v>1745</v>
      </c>
      <c r="M220" s="545" t="s">
        <v>1746</v>
      </c>
      <c r="N220" s="545" t="s">
        <v>1288</v>
      </c>
      <c r="O220" s="545">
        <v>295</v>
      </c>
      <c r="P220" s="538" t="s">
        <v>1291</v>
      </c>
      <c r="Q220" s="545" t="s">
        <v>1319</v>
      </c>
      <c r="R220" s="546" t="s">
        <v>162</v>
      </c>
      <c r="S220" s="545" t="s">
        <v>1320</v>
      </c>
      <c r="T220" s="537">
        <f t="shared" si="4"/>
        <v>295</v>
      </c>
      <c r="U220"/>
      <c r="V220" s="73"/>
      <c r="W220" s="73"/>
      <c r="X220" s="73"/>
      <c r="Y220" s="72" t="s">
        <v>1395</v>
      </c>
    </row>
    <row r="221" spans="1:25" ht="12.65" customHeight="1">
      <c r="A221" s="73">
        <v>369</v>
      </c>
      <c r="B221" s="72"/>
      <c r="C221" s="73"/>
      <c r="D221" s="73"/>
      <c r="E221" s="73"/>
      <c r="F221" s="73"/>
      <c r="G221" s="224"/>
      <c r="H221" s="73"/>
      <c r="I221" s="73"/>
      <c r="J221" s="73"/>
      <c r="K221" s="73">
        <v>1</v>
      </c>
      <c r="L221" s="544" t="s">
        <v>1747</v>
      </c>
      <c r="M221" s="545" t="s">
        <v>1748</v>
      </c>
      <c r="N221" s="545" t="s">
        <v>1288</v>
      </c>
      <c r="O221" s="545">
        <v>11</v>
      </c>
      <c r="P221" s="538" t="s">
        <v>1318</v>
      </c>
      <c r="Q221" s="545" t="s">
        <v>1319</v>
      </c>
      <c r="R221" s="546" t="s">
        <v>162</v>
      </c>
      <c r="S221" s="545" t="s">
        <v>1320</v>
      </c>
      <c r="T221" s="537">
        <f t="shared" si="4"/>
        <v>11</v>
      </c>
      <c r="U221"/>
      <c r="V221" s="73"/>
      <c r="W221" s="73"/>
      <c r="X221" s="73"/>
      <c r="Y221" s="72"/>
    </row>
    <row r="222" spans="1:25" ht="12.65" customHeight="1">
      <c r="A222" s="73">
        <v>314</v>
      </c>
      <c r="B222" s="72"/>
      <c r="C222" s="73"/>
      <c r="D222" s="73"/>
      <c r="E222" s="73"/>
      <c r="F222" s="73"/>
      <c r="G222" s="224"/>
      <c r="H222" s="73"/>
      <c r="I222" s="73"/>
      <c r="J222" s="73"/>
      <c r="K222" s="73">
        <v>1</v>
      </c>
      <c r="L222" s="544" t="s">
        <v>1749</v>
      </c>
      <c r="M222" s="545" t="s">
        <v>1750</v>
      </c>
      <c r="N222" s="545" t="s">
        <v>1288</v>
      </c>
      <c r="O222" s="545">
        <v>3</v>
      </c>
      <c r="P222" s="538" t="s">
        <v>1318</v>
      </c>
      <c r="Q222" s="545" t="s">
        <v>1319</v>
      </c>
      <c r="R222" s="546" t="s">
        <v>162</v>
      </c>
      <c r="S222" s="545" t="s">
        <v>1320</v>
      </c>
      <c r="T222" s="537">
        <f t="shared" si="4"/>
        <v>3</v>
      </c>
      <c r="U222"/>
      <c r="V222" s="73"/>
      <c r="W222" s="73"/>
      <c r="X222" s="73"/>
      <c r="Y222" s="72"/>
    </row>
    <row r="223" spans="1:25" ht="12.65" customHeight="1">
      <c r="A223" s="73">
        <v>273</v>
      </c>
      <c r="B223" s="72"/>
      <c r="C223" s="73"/>
      <c r="D223" s="73"/>
      <c r="E223" s="73"/>
      <c r="F223" s="73"/>
      <c r="G223" s="224"/>
      <c r="H223" s="73"/>
      <c r="I223" s="73"/>
      <c r="J223" s="73"/>
      <c r="K223" s="73">
        <v>1</v>
      </c>
      <c r="L223" s="544" t="s">
        <v>1753</v>
      </c>
      <c r="M223" s="545" t="s">
        <v>1754</v>
      </c>
      <c r="N223" s="545" t="s">
        <v>1290</v>
      </c>
      <c r="O223" s="545">
        <v>26</v>
      </c>
      <c r="P223" s="538" t="s">
        <v>1318</v>
      </c>
      <c r="Q223" s="545" t="s">
        <v>1319</v>
      </c>
      <c r="R223" s="546" t="s">
        <v>162</v>
      </c>
      <c r="S223" s="545" t="s">
        <v>1320</v>
      </c>
      <c r="T223" s="537">
        <f t="shared" si="4"/>
        <v>26</v>
      </c>
      <c r="U223"/>
      <c r="V223" s="73"/>
      <c r="W223" s="73"/>
      <c r="X223" s="73"/>
      <c r="Y223" s="72"/>
    </row>
    <row r="224" spans="1:25" ht="12.65" customHeight="1">
      <c r="A224" s="73">
        <v>202</v>
      </c>
      <c r="B224" s="72"/>
      <c r="C224" s="73"/>
      <c r="D224" s="73"/>
      <c r="E224" s="73"/>
      <c r="F224" s="73"/>
      <c r="G224" s="224"/>
      <c r="H224" s="73"/>
      <c r="I224" s="73"/>
      <c r="J224" s="73"/>
      <c r="K224" s="73">
        <v>1</v>
      </c>
      <c r="L224" s="544" t="s">
        <v>1759</v>
      </c>
      <c r="M224" s="545" t="s">
        <v>1760</v>
      </c>
      <c r="N224" s="545" t="s">
        <v>1288</v>
      </c>
      <c r="O224" s="545">
        <v>13</v>
      </c>
      <c r="P224" s="538" t="s">
        <v>1318</v>
      </c>
      <c r="Q224" s="545" t="s">
        <v>1319</v>
      </c>
      <c r="R224" s="546" t="s">
        <v>162</v>
      </c>
      <c r="S224" s="545" t="s">
        <v>1320</v>
      </c>
      <c r="T224" s="537">
        <f t="shared" si="4"/>
        <v>13</v>
      </c>
      <c r="U224"/>
      <c r="V224" s="73"/>
      <c r="W224" s="73"/>
      <c r="X224" s="73"/>
      <c r="Y224" s="72"/>
    </row>
    <row r="225" spans="1:26" ht="12.65" customHeight="1">
      <c r="A225" s="73">
        <v>321</v>
      </c>
      <c r="B225" s="72"/>
      <c r="C225" s="73"/>
      <c r="D225" s="73"/>
      <c r="E225" s="73"/>
      <c r="F225" s="73"/>
      <c r="G225" s="224"/>
      <c r="H225" s="73"/>
      <c r="I225" s="73"/>
      <c r="J225" s="73"/>
      <c r="K225" s="73">
        <v>1</v>
      </c>
      <c r="L225" s="544" t="s">
        <v>1761</v>
      </c>
      <c r="M225" s="545" t="s">
        <v>1762</v>
      </c>
      <c r="N225" s="545" t="s">
        <v>1290</v>
      </c>
      <c r="O225" s="545">
        <v>111</v>
      </c>
      <c r="P225" s="538" t="s">
        <v>1291</v>
      </c>
      <c r="Q225" s="545" t="s">
        <v>1319</v>
      </c>
      <c r="R225" s="546" t="s">
        <v>162</v>
      </c>
      <c r="S225" s="545" t="s">
        <v>1320</v>
      </c>
      <c r="T225" s="537">
        <f t="shared" si="4"/>
        <v>111</v>
      </c>
      <c r="U225"/>
      <c r="V225" s="73"/>
      <c r="W225" s="73"/>
      <c r="X225" s="73"/>
      <c r="Y225" s="72"/>
      <c r="Z225" s="74">
        <v>2022</v>
      </c>
    </row>
    <row r="226" spans="1:26" ht="12.65" customHeight="1">
      <c r="A226" s="73">
        <v>228</v>
      </c>
      <c r="B226" s="72"/>
      <c r="C226" s="73"/>
      <c r="D226" s="73"/>
      <c r="E226" s="73"/>
      <c r="F226" s="73"/>
      <c r="G226" s="224"/>
      <c r="H226" s="73"/>
      <c r="I226" s="73"/>
      <c r="J226" s="73"/>
      <c r="K226" s="73">
        <v>1</v>
      </c>
      <c r="L226" s="544" t="s">
        <v>1765</v>
      </c>
      <c r="M226" s="545" t="s">
        <v>1766</v>
      </c>
      <c r="N226" s="545" t="s">
        <v>1290</v>
      </c>
      <c r="O226" s="545">
        <v>82</v>
      </c>
      <c r="P226" s="538" t="s">
        <v>1318</v>
      </c>
      <c r="Q226" s="545" t="s">
        <v>1319</v>
      </c>
      <c r="R226" s="546" t="s">
        <v>162</v>
      </c>
      <c r="S226" s="545" t="s">
        <v>1320</v>
      </c>
      <c r="T226" s="537">
        <f t="shared" si="4"/>
        <v>82</v>
      </c>
      <c r="U226"/>
      <c r="V226" s="73"/>
      <c r="W226" s="73"/>
      <c r="X226" s="73"/>
      <c r="Y226" s="72"/>
    </row>
    <row r="227" spans="1:26" ht="12.65" customHeight="1">
      <c r="A227" s="73">
        <v>71</v>
      </c>
      <c r="B227" s="72"/>
      <c r="C227" s="73"/>
      <c r="D227" s="73"/>
      <c r="E227" s="73"/>
      <c r="F227" s="73"/>
      <c r="G227" s="224"/>
      <c r="H227" s="73"/>
      <c r="I227" s="73"/>
      <c r="J227" s="73"/>
      <c r="K227" s="73">
        <v>1</v>
      </c>
      <c r="L227" s="544" t="s">
        <v>1767</v>
      </c>
      <c r="M227" s="545" t="s">
        <v>1768</v>
      </c>
      <c r="N227" s="545" t="s">
        <v>1290</v>
      </c>
      <c r="O227" s="545">
        <v>54</v>
      </c>
      <c r="P227" s="538" t="s">
        <v>1318</v>
      </c>
      <c r="Q227" s="545" t="s">
        <v>1319</v>
      </c>
      <c r="R227" s="546" t="s">
        <v>162</v>
      </c>
      <c r="S227" s="545" t="s">
        <v>1320</v>
      </c>
      <c r="T227" s="537">
        <f t="shared" si="4"/>
        <v>54</v>
      </c>
      <c r="U227"/>
      <c r="V227" s="73"/>
      <c r="W227" s="73"/>
      <c r="X227" s="73"/>
      <c r="Y227" s="72" t="s">
        <v>1563</v>
      </c>
    </row>
    <row r="228" spans="1:26" ht="12.65" customHeight="1">
      <c r="A228" s="73">
        <v>66</v>
      </c>
      <c r="B228" s="72"/>
      <c r="C228" s="73"/>
      <c r="D228" s="73"/>
      <c r="E228" s="73"/>
      <c r="F228" s="73"/>
      <c r="G228" s="224"/>
      <c r="H228" s="73"/>
      <c r="I228" s="73"/>
      <c r="J228" s="73"/>
      <c r="K228" s="73">
        <v>1</v>
      </c>
      <c r="L228" s="544" t="s">
        <v>1769</v>
      </c>
      <c r="M228" s="545" t="s">
        <v>1770</v>
      </c>
      <c r="N228" s="545" t="s">
        <v>1290</v>
      </c>
      <c r="O228" s="545">
        <v>204</v>
      </c>
      <c r="P228" s="538" t="s">
        <v>1291</v>
      </c>
      <c r="Q228" s="545" t="s">
        <v>1319</v>
      </c>
      <c r="R228" s="546" t="s">
        <v>162</v>
      </c>
      <c r="S228" s="545" t="s">
        <v>1320</v>
      </c>
      <c r="T228" s="537">
        <f t="shared" si="4"/>
        <v>204</v>
      </c>
      <c r="U228"/>
      <c r="V228" s="73"/>
      <c r="W228" s="73"/>
      <c r="X228" s="73"/>
      <c r="Y228" s="72" t="s">
        <v>1563</v>
      </c>
      <c r="Z228" s="74">
        <v>2022</v>
      </c>
    </row>
    <row r="229" spans="1:26" ht="12.65" customHeight="1">
      <c r="A229" s="73">
        <v>77</v>
      </c>
      <c r="B229" s="72"/>
      <c r="C229" s="73"/>
      <c r="D229" s="73"/>
      <c r="E229" s="73"/>
      <c r="F229" s="73"/>
      <c r="G229" s="224"/>
      <c r="H229" s="73"/>
      <c r="I229" s="73"/>
      <c r="J229" s="73"/>
      <c r="K229" s="73">
        <v>1</v>
      </c>
      <c r="L229" s="544" t="s">
        <v>1771</v>
      </c>
      <c r="M229" s="545" t="s">
        <v>1772</v>
      </c>
      <c r="N229" s="545" t="s">
        <v>1290</v>
      </c>
      <c r="O229" s="545">
        <v>48</v>
      </c>
      <c r="P229" s="538" t="s">
        <v>1318</v>
      </c>
      <c r="Q229" s="545" t="s">
        <v>1319</v>
      </c>
      <c r="R229" s="546" t="s">
        <v>162</v>
      </c>
      <c r="S229" s="545" t="s">
        <v>1320</v>
      </c>
      <c r="T229" s="537">
        <f t="shared" si="4"/>
        <v>48</v>
      </c>
      <c r="U229"/>
      <c r="V229" s="73"/>
      <c r="W229" s="73"/>
      <c r="X229" s="73"/>
      <c r="Y229" s="72"/>
    </row>
    <row r="230" spans="1:26" ht="12.65" customHeight="1">
      <c r="A230" s="73">
        <v>65</v>
      </c>
      <c r="B230" s="72"/>
      <c r="C230" s="73"/>
      <c r="D230" s="73"/>
      <c r="E230" s="73"/>
      <c r="F230" s="73"/>
      <c r="G230" s="224"/>
      <c r="H230" s="73"/>
      <c r="I230" s="73"/>
      <c r="J230" s="73"/>
      <c r="K230" s="73">
        <v>1</v>
      </c>
      <c r="L230" s="544" t="s">
        <v>1773</v>
      </c>
      <c r="M230" s="545" t="s">
        <v>1774</v>
      </c>
      <c r="N230" s="545" t="s">
        <v>1288</v>
      </c>
      <c r="O230" s="545">
        <v>13</v>
      </c>
      <c r="P230" s="538" t="s">
        <v>1318</v>
      </c>
      <c r="Q230" s="545" t="s">
        <v>1319</v>
      </c>
      <c r="R230" s="546" t="s">
        <v>162</v>
      </c>
      <c r="S230" s="545" t="s">
        <v>1320</v>
      </c>
      <c r="T230" s="537">
        <f t="shared" si="4"/>
        <v>13</v>
      </c>
      <c r="U230"/>
      <c r="V230" s="73"/>
      <c r="W230" s="73"/>
      <c r="X230" s="73"/>
      <c r="Y230" s="72"/>
    </row>
    <row r="231" spans="1:26" ht="12.65" customHeight="1">
      <c r="A231" s="73">
        <v>190</v>
      </c>
      <c r="B231" s="72"/>
      <c r="C231" s="73"/>
      <c r="D231" s="73"/>
      <c r="E231" s="73"/>
      <c r="F231" s="73"/>
      <c r="G231" s="224"/>
      <c r="H231" s="73"/>
      <c r="I231" s="73"/>
      <c r="J231" s="73"/>
      <c r="K231" s="73">
        <v>1</v>
      </c>
      <c r="L231" s="544" t="s">
        <v>1775</v>
      </c>
      <c r="M231" s="545" t="s">
        <v>1776</v>
      </c>
      <c r="N231" s="545" t="s">
        <v>1288</v>
      </c>
      <c r="O231" s="545">
        <v>20</v>
      </c>
      <c r="P231" s="538" t="s">
        <v>1318</v>
      </c>
      <c r="Q231" s="545" t="s">
        <v>1319</v>
      </c>
      <c r="R231" s="546" t="s">
        <v>162</v>
      </c>
      <c r="S231" s="545" t="s">
        <v>1320</v>
      </c>
      <c r="T231" s="537">
        <f t="shared" si="4"/>
        <v>20</v>
      </c>
      <c r="U231"/>
      <c r="V231" s="73"/>
      <c r="W231" s="73"/>
      <c r="X231" s="73"/>
      <c r="Y231" s="72"/>
    </row>
    <row r="232" spans="1:26" ht="12.65" customHeight="1">
      <c r="A232" s="73">
        <v>203</v>
      </c>
      <c r="B232" s="72"/>
      <c r="C232" s="73"/>
      <c r="D232" s="73"/>
      <c r="E232" s="73"/>
      <c r="F232" s="73"/>
      <c r="G232" s="224"/>
      <c r="H232" s="73"/>
      <c r="I232" s="73"/>
      <c r="J232" s="73"/>
      <c r="K232" s="73">
        <v>1</v>
      </c>
      <c r="L232" s="544" t="s">
        <v>1777</v>
      </c>
      <c r="M232" s="545" t="s">
        <v>1778</v>
      </c>
      <c r="N232" s="545" t="s">
        <v>1290</v>
      </c>
      <c r="O232" s="545">
        <v>84</v>
      </c>
      <c r="P232" s="538" t="s">
        <v>1318</v>
      </c>
      <c r="Q232" s="545" t="s">
        <v>1319</v>
      </c>
      <c r="R232" s="546" t="s">
        <v>162</v>
      </c>
      <c r="S232" s="545" t="s">
        <v>1320</v>
      </c>
      <c r="T232" s="537">
        <f t="shared" si="4"/>
        <v>84</v>
      </c>
      <c r="U232"/>
      <c r="V232" s="73"/>
      <c r="W232" s="73"/>
      <c r="X232" s="73"/>
      <c r="Y232" s="72"/>
      <c r="Z232" s="74">
        <v>2022</v>
      </c>
    </row>
    <row r="233" spans="1:26" ht="12.65" customHeight="1">
      <c r="A233" s="73">
        <v>70</v>
      </c>
      <c r="B233" s="72"/>
      <c r="C233" s="73"/>
      <c r="D233" s="73"/>
      <c r="E233" s="73"/>
      <c r="F233" s="73"/>
      <c r="G233" s="224"/>
      <c r="H233" s="73"/>
      <c r="I233" s="73"/>
      <c r="J233" s="73"/>
      <c r="K233" s="73">
        <v>1</v>
      </c>
      <c r="L233" s="544" t="s">
        <v>1779</v>
      </c>
      <c r="M233" s="545" t="s">
        <v>1780</v>
      </c>
      <c r="N233" s="545" t="s">
        <v>1288</v>
      </c>
      <c r="O233" s="545">
        <v>65</v>
      </c>
      <c r="P233" s="538" t="s">
        <v>1318</v>
      </c>
      <c r="Q233" s="545" t="s">
        <v>1319</v>
      </c>
      <c r="R233" s="546" t="s">
        <v>162</v>
      </c>
      <c r="S233" s="545" t="s">
        <v>1320</v>
      </c>
      <c r="T233" s="537">
        <f t="shared" si="4"/>
        <v>65</v>
      </c>
      <c r="U233"/>
      <c r="V233" s="73"/>
      <c r="W233" s="73"/>
      <c r="X233" s="73"/>
      <c r="Y233" s="72"/>
    </row>
    <row r="234" spans="1:26" ht="12.65" customHeight="1">
      <c r="A234" s="73">
        <v>227</v>
      </c>
      <c r="B234" s="72"/>
      <c r="C234" s="73"/>
      <c r="D234" s="73"/>
      <c r="E234" s="73"/>
      <c r="F234" s="73"/>
      <c r="G234" s="224"/>
      <c r="H234" s="73"/>
      <c r="I234" s="73"/>
      <c r="J234" s="73"/>
      <c r="K234" s="73">
        <v>1</v>
      </c>
      <c r="L234" s="544" t="s">
        <v>1781</v>
      </c>
      <c r="M234" s="545" t="s">
        <v>1782</v>
      </c>
      <c r="N234" s="545" t="s">
        <v>1290</v>
      </c>
      <c r="O234" s="545">
        <v>62</v>
      </c>
      <c r="P234" s="538" t="s">
        <v>1318</v>
      </c>
      <c r="Q234" s="545" t="s">
        <v>1319</v>
      </c>
      <c r="R234" s="546" t="s">
        <v>162</v>
      </c>
      <c r="S234" s="545" t="s">
        <v>1320</v>
      </c>
      <c r="T234" s="537">
        <f t="shared" si="4"/>
        <v>62</v>
      </c>
      <c r="U234"/>
      <c r="V234" s="73"/>
      <c r="W234" s="73"/>
      <c r="X234" s="73"/>
      <c r="Y234" s="72"/>
    </row>
    <row r="235" spans="1:26" ht="12.65" customHeight="1">
      <c r="A235" s="73">
        <v>68</v>
      </c>
      <c r="B235" s="72"/>
      <c r="C235" s="73"/>
      <c r="D235" s="73"/>
      <c r="E235" s="73"/>
      <c r="F235" s="73"/>
      <c r="G235" s="224"/>
      <c r="H235" s="73"/>
      <c r="I235" s="73"/>
      <c r="J235" s="73"/>
      <c r="K235" s="73">
        <v>1</v>
      </c>
      <c r="L235" s="544" t="s">
        <v>1783</v>
      </c>
      <c r="M235" s="545" t="s">
        <v>1784</v>
      </c>
      <c r="N235" s="545" t="s">
        <v>1288</v>
      </c>
      <c r="O235" s="545">
        <v>86</v>
      </c>
      <c r="P235" s="538" t="s">
        <v>1318</v>
      </c>
      <c r="Q235" s="545" t="s">
        <v>1319</v>
      </c>
      <c r="R235" s="546" t="s">
        <v>162</v>
      </c>
      <c r="S235" s="545" t="s">
        <v>1320</v>
      </c>
      <c r="T235" s="537">
        <f t="shared" si="4"/>
        <v>86</v>
      </c>
      <c r="U235"/>
      <c r="V235" s="73"/>
      <c r="W235" s="73"/>
      <c r="X235" s="73"/>
      <c r="Y235" s="72"/>
    </row>
    <row r="236" spans="1:26" ht="12.65" customHeight="1">
      <c r="A236" s="73">
        <v>226</v>
      </c>
      <c r="B236" s="72"/>
      <c r="C236" s="73"/>
      <c r="D236" s="73"/>
      <c r="E236" s="73"/>
      <c r="F236" s="73"/>
      <c r="G236" s="224"/>
      <c r="H236" s="73"/>
      <c r="I236" s="73"/>
      <c r="J236" s="73"/>
      <c r="K236" s="73">
        <v>1</v>
      </c>
      <c r="L236" s="544" t="s">
        <v>1785</v>
      </c>
      <c r="M236" s="545" t="s">
        <v>1786</v>
      </c>
      <c r="N236" s="545" t="s">
        <v>1290</v>
      </c>
      <c r="O236" s="545">
        <v>37</v>
      </c>
      <c r="P236" s="538" t="s">
        <v>1318</v>
      </c>
      <c r="Q236" s="545" t="s">
        <v>1319</v>
      </c>
      <c r="R236" s="546" t="s">
        <v>162</v>
      </c>
      <c r="S236" s="545" t="s">
        <v>1320</v>
      </c>
      <c r="T236" s="537">
        <f t="shared" si="4"/>
        <v>37</v>
      </c>
      <c r="U236"/>
      <c r="V236" s="73"/>
      <c r="W236" s="73"/>
      <c r="X236" s="73"/>
      <c r="Y236" s="72"/>
    </row>
    <row r="237" spans="1:26" ht="12.65" customHeight="1">
      <c r="A237" s="73">
        <v>59</v>
      </c>
      <c r="B237" s="72"/>
      <c r="C237" s="73"/>
      <c r="D237" s="73"/>
      <c r="E237" s="73"/>
      <c r="F237" s="73"/>
      <c r="G237" s="224"/>
      <c r="H237" s="73"/>
      <c r="I237" s="73"/>
      <c r="J237" s="73"/>
      <c r="K237" s="73">
        <v>1</v>
      </c>
      <c r="L237" s="544" t="s">
        <v>1787</v>
      </c>
      <c r="M237" s="545" t="s">
        <v>1788</v>
      </c>
      <c r="N237" s="545" t="s">
        <v>1288</v>
      </c>
      <c r="O237" s="545">
        <v>103</v>
      </c>
      <c r="P237" s="538" t="s">
        <v>1291</v>
      </c>
      <c r="Q237" s="545" t="s">
        <v>1319</v>
      </c>
      <c r="R237" s="546" t="s">
        <v>162</v>
      </c>
      <c r="S237" s="545" t="s">
        <v>1320</v>
      </c>
      <c r="T237" s="537">
        <f t="shared" si="4"/>
        <v>103</v>
      </c>
      <c r="U237"/>
      <c r="V237" s="73"/>
      <c r="W237" s="73"/>
      <c r="X237" s="73"/>
      <c r="Y237" s="541" t="s">
        <v>1378</v>
      </c>
    </row>
    <row r="238" spans="1:26" ht="12.65" customHeight="1">
      <c r="A238" s="73">
        <v>231</v>
      </c>
      <c r="B238" s="72"/>
      <c r="C238" s="73"/>
      <c r="D238" s="73"/>
      <c r="E238" s="73"/>
      <c r="F238" s="73"/>
      <c r="G238" s="224"/>
      <c r="H238" s="73"/>
      <c r="I238" s="73"/>
      <c r="J238" s="73"/>
      <c r="K238" s="73">
        <v>1</v>
      </c>
      <c r="L238" s="544" t="s">
        <v>1789</v>
      </c>
      <c r="M238" s="545" t="s">
        <v>1790</v>
      </c>
      <c r="N238" s="545" t="s">
        <v>1288</v>
      </c>
      <c r="O238" s="545">
        <v>41</v>
      </c>
      <c r="P238" s="538" t="s">
        <v>1318</v>
      </c>
      <c r="Q238" s="545" t="s">
        <v>1319</v>
      </c>
      <c r="R238" s="546" t="s">
        <v>162</v>
      </c>
      <c r="S238" s="545" t="s">
        <v>1320</v>
      </c>
      <c r="T238" s="537">
        <f t="shared" si="4"/>
        <v>41</v>
      </c>
      <c r="U238"/>
      <c r="V238" s="73"/>
      <c r="W238" s="73"/>
      <c r="X238" s="73"/>
      <c r="Y238" s="541"/>
    </row>
    <row r="239" spans="1:26" ht="12.65" customHeight="1">
      <c r="A239" s="73">
        <v>206</v>
      </c>
      <c r="B239" s="72"/>
      <c r="C239" s="73"/>
      <c r="D239" s="73"/>
      <c r="E239" s="73"/>
      <c r="F239" s="73"/>
      <c r="G239" s="224"/>
      <c r="H239" s="73"/>
      <c r="I239" s="73"/>
      <c r="J239" s="73"/>
      <c r="K239" s="73">
        <v>1</v>
      </c>
      <c r="L239" s="544" t="s">
        <v>1791</v>
      </c>
      <c r="M239" s="545" t="s">
        <v>1792</v>
      </c>
      <c r="N239" s="545" t="s">
        <v>1290</v>
      </c>
      <c r="O239" s="545">
        <v>9</v>
      </c>
      <c r="P239" s="538" t="s">
        <v>1318</v>
      </c>
      <c r="Q239" s="545" t="s">
        <v>1319</v>
      </c>
      <c r="R239" s="546" t="s">
        <v>162</v>
      </c>
      <c r="S239" s="545" t="s">
        <v>1320</v>
      </c>
      <c r="T239" s="537">
        <f t="shared" si="4"/>
        <v>9</v>
      </c>
      <c r="U239"/>
      <c r="V239" s="73"/>
      <c r="W239" s="73"/>
      <c r="X239" s="73"/>
      <c r="Y239" s="541"/>
      <c r="Z239" s="74">
        <v>2022</v>
      </c>
    </row>
    <row r="240" spans="1:26" ht="12.65" customHeight="1">
      <c r="A240" s="73">
        <v>54</v>
      </c>
      <c r="B240" s="72"/>
      <c r="C240" s="73"/>
      <c r="D240" s="73"/>
      <c r="E240" s="73"/>
      <c r="F240" s="73"/>
      <c r="G240" s="224"/>
      <c r="H240" s="73"/>
      <c r="I240" s="73"/>
      <c r="J240" s="73"/>
      <c r="K240" s="73">
        <v>1</v>
      </c>
      <c r="L240" s="544" t="s">
        <v>1793</v>
      </c>
      <c r="M240" s="545" t="s">
        <v>1794</v>
      </c>
      <c r="N240" s="545" t="s">
        <v>1288</v>
      </c>
      <c r="O240" s="545">
        <v>28</v>
      </c>
      <c r="P240" s="538" t="s">
        <v>1318</v>
      </c>
      <c r="Q240" s="545" t="s">
        <v>1319</v>
      </c>
      <c r="R240" s="546" t="s">
        <v>162</v>
      </c>
      <c r="S240" s="545" t="s">
        <v>1320</v>
      </c>
      <c r="T240" s="537">
        <f t="shared" si="4"/>
        <v>28</v>
      </c>
      <c r="U240"/>
      <c r="V240" s="73"/>
      <c r="W240" s="73"/>
      <c r="X240" s="73"/>
      <c r="Y240" s="541"/>
    </row>
    <row r="241" spans="1:26" ht="12.65" customHeight="1">
      <c r="A241" s="73">
        <v>209</v>
      </c>
      <c r="B241" s="72"/>
      <c r="C241" s="73"/>
      <c r="D241" s="73"/>
      <c r="E241" s="73"/>
      <c r="F241" s="73"/>
      <c r="G241" s="224"/>
      <c r="H241" s="73"/>
      <c r="I241" s="73"/>
      <c r="J241" s="73"/>
      <c r="K241" s="73">
        <v>1</v>
      </c>
      <c r="L241" s="544" t="s">
        <v>1795</v>
      </c>
      <c r="M241" s="545" t="s">
        <v>1796</v>
      </c>
      <c r="N241" s="545" t="s">
        <v>1288</v>
      </c>
      <c r="O241" s="545">
        <v>116</v>
      </c>
      <c r="P241" s="538" t="s">
        <v>1291</v>
      </c>
      <c r="Q241" s="545" t="s">
        <v>1319</v>
      </c>
      <c r="R241" s="546" t="s">
        <v>162</v>
      </c>
      <c r="S241" s="545" t="s">
        <v>1320</v>
      </c>
      <c r="T241" s="537">
        <f t="shared" si="4"/>
        <v>116</v>
      </c>
      <c r="U241"/>
      <c r="V241" s="73"/>
      <c r="W241" s="73"/>
      <c r="X241" s="73"/>
      <c r="Y241" s="541"/>
    </row>
    <row r="242" spans="1:26" ht="12.65" customHeight="1">
      <c r="A242" s="73">
        <v>225</v>
      </c>
      <c r="B242" s="72"/>
      <c r="C242" s="73"/>
      <c r="D242" s="73"/>
      <c r="E242" s="73"/>
      <c r="F242" s="73"/>
      <c r="G242" s="224"/>
      <c r="H242" s="73"/>
      <c r="I242" s="73"/>
      <c r="J242" s="73"/>
      <c r="K242" s="73">
        <v>1</v>
      </c>
      <c r="L242" s="544" t="s">
        <v>1797</v>
      </c>
      <c r="M242" s="545" t="s">
        <v>1798</v>
      </c>
      <c r="N242" s="545" t="s">
        <v>1286</v>
      </c>
      <c r="O242" s="545">
        <v>55</v>
      </c>
      <c r="P242" s="538" t="s">
        <v>1318</v>
      </c>
      <c r="Q242" s="545" t="s">
        <v>1319</v>
      </c>
      <c r="R242" s="546" t="s">
        <v>162</v>
      </c>
      <c r="S242" s="545" t="s">
        <v>1320</v>
      </c>
      <c r="T242" s="537">
        <f t="shared" si="4"/>
        <v>55</v>
      </c>
      <c r="U242"/>
      <c r="V242" s="73"/>
      <c r="W242" s="73"/>
      <c r="X242" s="73"/>
      <c r="Y242" s="541" t="s">
        <v>1463</v>
      </c>
      <c r="Z242" s="74">
        <v>2022</v>
      </c>
    </row>
    <row r="243" spans="1:26" ht="12.65" customHeight="1">
      <c r="A243" s="73">
        <v>418</v>
      </c>
      <c r="B243" s="72"/>
      <c r="C243" s="73"/>
      <c r="D243" s="73"/>
      <c r="E243" s="73"/>
      <c r="F243" s="73"/>
      <c r="G243" s="224"/>
      <c r="H243" s="73"/>
      <c r="I243" s="73"/>
      <c r="J243" s="73"/>
      <c r="K243" s="73">
        <v>1</v>
      </c>
      <c r="L243" s="544" t="s">
        <v>1799</v>
      </c>
      <c r="M243" s="545" t="s">
        <v>1800</v>
      </c>
      <c r="N243" s="545" t="s">
        <v>1286</v>
      </c>
      <c r="O243" s="545">
        <v>5</v>
      </c>
      <c r="P243" s="538" t="s">
        <v>1318</v>
      </c>
      <c r="Q243" s="545" t="s">
        <v>1319</v>
      </c>
      <c r="R243" s="546" t="s">
        <v>162</v>
      </c>
      <c r="S243" s="545" t="s">
        <v>1320</v>
      </c>
      <c r="T243" s="537">
        <f t="shared" si="4"/>
        <v>5</v>
      </c>
      <c r="U243"/>
      <c r="V243" s="73"/>
      <c r="W243" s="73"/>
      <c r="X243" s="73"/>
      <c r="Y243" s="541" t="s">
        <v>1463</v>
      </c>
      <c r="Z243" s="74">
        <v>2022</v>
      </c>
    </row>
    <row r="244" spans="1:26" ht="12.65" customHeight="1">
      <c r="A244" s="73">
        <v>416</v>
      </c>
      <c r="B244" s="72"/>
      <c r="C244" s="73"/>
      <c r="D244" s="73"/>
      <c r="E244" s="73"/>
      <c r="F244" s="73"/>
      <c r="G244" s="224"/>
      <c r="H244" s="73"/>
      <c r="I244" s="73"/>
      <c r="J244" s="73"/>
      <c r="K244" s="73">
        <v>1</v>
      </c>
      <c r="L244" s="544" t="s">
        <v>1801</v>
      </c>
      <c r="M244" s="545" t="s">
        <v>1802</v>
      </c>
      <c r="N244" s="545" t="s">
        <v>1288</v>
      </c>
      <c r="O244" s="545">
        <v>7</v>
      </c>
      <c r="P244" s="538" t="s">
        <v>1318</v>
      </c>
      <c r="Q244" s="545" t="s">
        <v>1319</v>
      </c>
      <c r="R244" s="546" t="s">
        <v>162</v>
      </c>
      <c r="S244" s="545" t="s">
        <v>1320</v>
      </c>
      <c r="T244" s="537">
        <f t="shared" si="4"/>
        <v>7</v>
      </c>
      <c r="U244"/>
      <c r="V244" s="73"/>
      <c r="W244" s="73"/>
      <c r="X244" s="73"/>
      <c r="Y244" s="541"/>
    </row>
    <row r="245" spans="1:26" ht="12.65" customHeight="1">
      <c r="A245" s="73">
        <v>213</v>
      </c>
      <c r="B245" s="72"/>
      <c r="C245" s="73"/>
      <c r="D245" s="73"/>
      <c r="E245" s="73"/>
      <c r="F245" s="73"/>
      <c r="G245" s="224"/>
      <c r="H245" s="73"/>
      <c r="I245" s="73"/>
      <c r="J245" s="73"/>
      <c r="K245" s="73">
        <v>1</v>
      </c>
      <c r="L245" s="544" t="s">
        <v>1803</v>
      </c>
      <c r="M245" s="545" t="s">
        <v>1804</v>
      </c>
      <c r="N245" s="545" t="s">
        <v>1288</v>
      </c>
      <c r="O245" s="545">
        <v>161</v>
      </c>
      <c r="P245" s="538" t="s">
        <v>1291</v>
      </c>
      <c r="Q245" s="545" t="s">
        <v>1319</v>
      </c>
      <c r="R245" s="546" t="s">
        <v>162</v>
      </c>
      <c r="S245" s="545" t="s">
        <v>1320</v>
      </c>
      <c r="T245" s="537">
        <f t="shared" si="4"/>
        <v>161</v>
      </c>
      <c r="U245"/>
      <c r="V245" s="73"/>
      <c r="W245" s="73"/>
      <c r="X245" s="73"/>
      <c r="Y245" s="541" t="s">
        <v>1378</v>
      </c>
    </row>
    <row r="246" spans="1:26" ht="12.65" customHeight="1">
      <c r="A246" s="73">
        <v>237</v>
      </c>
      <c r="B246" s="72"/>
      <c r="C246" s="73"/>
      <c r="D246" s="73"/>
      <c r="E246" s="73"/>
      <c r="F246" s="73"/>
      <c r="G246" s="224"/>
      <c r="H246" s="73"/>
      <c r="I246" s="73"/>
      <c r="J246" s="73"/>
      <c r="K246" s="73">
        <v>1</v>
      </c>
      <c r="L246" s="544" t="s">
        <v>1805</v>
      </c>
      <c r="M246" s="545" t="s">
        <v>1806</v>
      </c>
      <c r="N246" s="545" t="s">
        <v>1288</v>
      </c>
      <c r="O246" s="545">
        <v>27</v>
      </c>
      <c r="P246" s="538" t="s">
        <v>1318</v>
      </c>
      <c r="Q246" s="545" t="s">
        <v>1319</v>
      </c>
      <c r="R246" s="546" t="s">
        <v>162</v>
      </c>
      <c r="S246" s="545" t="s">
        <v>1320</v>
      </c>
      <c r="T246" s="537">
        <f t="shared" si="4"/>
        <v>27</v>
      </c>
      <c r="U246"/>
      <c r="V246" s="73"/>
      <c r="W246" s="73"/>
      <c r="X246" s="73"/>
      <c r="Y246" s="541"/>
      <c r="Z246" s="74">
        <v>2022</v>
      </c>
    </row>
    <row r="247" spans="1:26" ht="12.65" customHeight="1">
      <c r="A247" s="73">
        <v>208</v>
      </c>
      <c r="B247" s="72"/>
      <c r="C247" s="73"/>
      <c r="D247" s="73"/>
      <c r="E247" s="73"/>
      <c r="F247" s="73"/>
      <c r="G247" s="224"/>
      <c r="H247" s="73"/>
      <c r="I247" s="73"/>
      <c r="J247" s="73"/>
      <c r="K247" s="73">
        <v>1</v>
      </c>
      <c r="L247" s="544" t="s">
        <v>1807</v>
      </c>
      <c r="M247" s="545" t="s">
        <v>1808</v>
      </c>
      <c r="N247" s="545" t="s">
        <v>1290</v>
      </c>
      <c r="O247" s="545">
        <v>184</v>
      </c>
      <c r="P247" s="538" t="s">
        <v>1291</v>
      </c>
      <c r="Q247" s="545" t="s">
        <v>1319</v>
      </c>
      <c r="R247" s="546" t="s">
        <v>162</v>
      </c>
      <c r="S247" s="545" t="s">
        <v>1320</v>
      </c>
      <c r="T247" s="537">
        <f t="shared" si="4"/>
        <v>184</v>
      </c>
      <c r="U247"/>
      <c r="V247" s="73"/>
      <c r="W247" s="73"/>
      <c r="X247" s="73"/>
      <c r="Y247" s="541" t="s">
        <v>1378</v>
      </c>
      <c r="Z247" s="74">
        <v>2022</v>
      </c>
    </row>
    <row r="248" spans="1:26" ht="12.65" customHeight="1">
      <c r="A248" s="73">
        <v>76</v>
      </c>
      <c r="B248" s="72"/>
      <c r="C248" s="73"/>
      <c r="D248" s="73"/>
      <c r="E248" s="73"/>
      <c r="F248" s="73"/>
      <c r="G248" s="224"/>
      <c r="H248" s="73"/>
      <c r="I248" s="73"/>
      <c r="J248" s="73"/>
      <c r="K248" s="73">
        <v>1</v>
      </c>
      <c r="L248" s="544" t="s">
        <v>1809</v>
      </c>
      <c r="M248" s="545" t="s">
        <v>1810</v>
      </c>
      <c r="N248" s="545" t="s">
        <v>1288</v>
      </c>
      <c r="O248" s="545">
        <v>67</v>
      </c>
      <c r="P248" s="538" t="s">
        <v>1318</v>
      </c>
      <c r="Q248" s="545" t="s">
        <v>1319</v>
      </c>
      <c r="R248" s="546" t="s">
        <v>162</v>
      </c>
      <c r="S248" s="545" t="s">
        <v>1320</v>
      </c>
      <c r="T248" s="537">
        <f t="shared" si="4"/>
        <v>67</v>
      </c>
      <c r="U248"/>
      <c r="V248" s="73"/>
      <c r="W248" s="73"/>
      <c r="X248" s="73"/>
      <c r="Y248" s="541"/>
    </row>
    <row r="249" spans="1:26" ht="12.65" customHeight="1">
      <c r="A249" s="73">
        <v>221</v>
      </c>
      <c r="B249" s="72"/>
      <c r="C249" s="73"/>
      <c r="D249" s="73"/>
      <c r="E249" s="73"/>
      <c r="F249" s="73"/>
      <c r="G249" s="224"/>
      <c r="H249" s="73"/>
      <c r="I249" s="73"/>
      <c r="J249" s="73"/>
      <c r="K249" s="73">
        <v>1</v>
      </c>
      <c r="L249" s="544" t="s">
        <v>1811</v>
      </c>
      <c r="M249" s="545" t="s">
        <v>1812</v>
      </c>
      <c r="N249" s="545" t="s">
        <v>1288</v>
      </c>
      <c r="O249" s="545">
        <v>156</v>
      </c>
      <c r="P249" s="538" t="s">
        <v>1291</v>
      </c>
      <c r="Q249" s="545" t="s">
        <v>1319</v>
      </c>
      <c r="R249" s="546" t="s">
        <v>162</v>
      </c>
      <c r="S249" s="545" t="s">
        <v>1320</v>
      </c>
      <c r="T249" s="537">
        <f t="shared" si="4"/>
        <v>156</v>
      </c>
      <c r="U249"/>
      <c r="V249" s="73"/>
      <c r="W249" s="73"/>
      <c r="X249" s="73"/>
      <c r="Y249" s="541" t="s">
        <v>1813</v>
      </c>
    </row>
    <row r="250" spans="1:26" ht="12.65" customHeight="1">
      <c r="A250" s="73">
        <v>234</v>
      </c>
      <c r="B250" s="72"/>
      <c r="C250" s="73"/>
      <c r="D250" s="73"/>
      <c r="E250" s="73"/>
      <c r="F250" s="73"/>
      <c r="G250" s="224"/>
      <c r="H250" s="73"/>
      <c r="I250" s="73"/>
      <c r="J250" s="73"/>
      <c r="K250" s="73">
        <v>1</v>
      </c>
      <c r="L250" s="544" t="s">
        <v>1814</v>
      </c>
      <c r="M250" s="545" t="s">
        <v>1815</v>
      </c>
      <c r="N250" s="545" t="s">
        <v>1290</v>
      </c>
      <c r="O250" s="545">
        <v>126</v>
      </c>
      <c r="P250" s="538" t="s">
        <v>1291</v>
      </c>
      <c r="Q250" s="545" t="s">
        <v>1319</v>
      </c>
      <c r="R250" s="546" t="s">
        <v>162</v>
      </c>
      <c r="S250" s="545" t="s">
        <v>1320</v>
      </c>
      <c r="T250" s="537">
        <f t="shared" si="4"/>
        <v>126</v>
      </c>
      <c r="U250"/>
      <c r="V250" s="73"/>
      <c r="W250" s="73"/>
      <c r="X250" s="73"/>
      <c r="Y250" s="541"/>
    </row>
    <row r="251" spans="1:26" ht="12.65" customHeight="1">
      <c r="A251" s="73">
        <v>64</v>
      </c>
      <c r="B251" s="72"/>
      <c r="C251" s="73"/>
      <c r="D251" s="73"/>
      <c r="E251" s="73"/>
      <c r="F251" s="73"/>
      <c r="G251" s="224"/>
      <c r="H251" s="73"/>
      <c r="I251" s="73"/>
      <c r="J251" s="73"/>
      <c r="K251" s="73">
        <v>1</v>
      </c>
      <c r="L251" s="544" t="s">
        <v>1816</v>
      </c>
      <c r="M251" s="545" t="s">
        <v>1817</v>
      </c>
      <c r="N251" s="545" t="s">
        <v>1290</v>
      </c>
      <c r="O251" s="545">
        <v>90</v>
      </c>
      <c r="P251" s="538" t="s">
        <v>1318</v>
      </c>
      <c r="Q251" s="545" t="s">
        <v>1319</v>
      </c>
      <c r="R251" s="546" t="s">
        <v>162</v>
      </c>
      <c r="S251" s="545" t="s">
        <v>1320</v>
      </c>
      <c r="T251" s="537">
        <f t="shared" si="4"/>
        <v>90</v>
      </c>
      <c r="U251"/>
      <c r="V251" s="73"/>
      <c r="W251" s="73"/>
      <c r="X251" s="73"/>
      <c r="Y251" s="541" t="s">
        <v>1463</v>
      </c>
    </row>
    <row r="252" spans="1:26" ht="12.65" customHeight="1">
      <c r="A252" s="73">
        <v>69</v>
      </c>
      <c r="B252" s="72"/>
      <c r="C252" s="73"/>
      <c r="D252" s="73"/>
      <c r="E252" s="73"/>
      <c r="F252" s="73"/>
      <c r="G252" s="224"/>
      <c r="H252" s="73"/>
      <c r="I252" s="73"/>
      <c r="J252" s="73"/>
      <c r="K252" s="73">
        <v>1</v>
      </c>
      <c r="L252" s="544" t="s">
        <v>1818</v>
      </c>
      <c r="M252" s="545" t="s">
        <v>1819</v>
      </c>
      <c r="N252" s="545" t="s">
        <v>1290</v>
      </c>
      <c r="O252" s="545">
        <v>320</v>
      </c>
      <c r="P252" s="538" t="s">
        <v>1291</v>
      </c>
      <c r="Q252" s="545" t="s">
        <v>1319</v>
      </c>
      <c r="R252" s="546" t="s">
        <v>162</v>
      </c>
      <c r="S252" s="545" t="s">
        <v>1320</v>
      </c>
      <c r="T252" s="537">
        <f t="shared" si="4"/>
        <v>320</v>
      </c>
      <c r="U252"/>
      <c r="V252" s="73"/>
      <c r="W252" s="73"/>
      <c r="X252" s="73"/>
      <c r="Y252" s="541" t="s">
        <v>1378</v>
      </c>
      <c r="Z252" s="74">
        <v>2022</v>
      </c>
    </row>
    <row r="253" spans="1:26" ht="12.65" customHeight="1">
      <c r="A253" s="73">
        <v>80</v>
      </c>
      <c r="B253" s="72"/>
      <c r="C253" s="73"/>
      <c r="D253" s="73"/>
      <c r="E253" s="73"/>
      <c r="F253" s="73"/>
      <c r="G253" s="224"/>
      <c r="H253" s="73"/>
      <c r="I253" s="73"/>
      <c r="J253" s="73"/>
      <c r="K253" s="73">
        <v>1</v>
      </c>
      <c r="L253" s="544" t="s">
        <v>1820</v>
      </c>
      <c r="M253" s="545" t="s">
        <v>1821</v>
      </c>
      <c r="N253" s="545" t="s">
        <v>1288</v>
      </c>
      <c r="O253" s="545">
        <v>6</v>
      </c>
      <c r="P253" s="538" t="s">
        <v>1318</v>
      </c>
      <c r="Q253" s="545" t="s">
        <v>1319</v>
      </c>
      <c r="R253" s="546" t="s">
        <v>162</v>
      </c>
      <c r="S253" s="545" t="s">
        <v>1320</v>
      </c>
      <c r="T253" s="537">
        <f t="shared" si="4"/>
        <v>6</v>
      </c>
      <c r="U253"/>
      <c r="V253" s="73"/>
      <c r="W253" s="73"/>
      <c r="X253" s="73"/>
      <c r="Y253" s="72"/>
      <c r="Z253" s="74">
        <v>2022</v>
      </c>
    </row>
    <row r="254" spans="1:26" ht="12.65" customHeight="1">
      <c r="A254" s="73">
        <v>188</v>
      </c>
      <c r="B254" s="72"/>
      <c r="C254" s="73"/>
      <c r="D254" s="73"/>
      <c r="E254" s="73"/>
      <c r="F254" s="73"/>
      <c r="G254" s="224"/>
      <c r="H254" s="73"/>
      <c r="I254" s="73"/>
      <c r="J254" s="73"/>
      <c r="K254" s="73">
        <v>1</v>
      </c>
      <c r="L254" s="544" t="s">
        <v>2521</v>
      </c>
      <c r="M254" s="545" t="s">
        <v>1822</v>
      </c>
      <c r="N254" s="545" t="s">
        <v>1290</v>
      </c>
      <c r="O254" s="545">
        <v>219</v>
      </c>
      <c r="P254" s="538" t="s">
        <v>1291</v>
      </c>
      <c r="Q254" s="545" t="s">
        <v>1319</v>
      </c>
      <c r="R254" s="546" t="s">
        <v>162</v>
      </c>
      <c r="S254" s="545" t="s">
        <v>1320</v>
      </c>
      <c r="T254" s="537">
        <f t="shared" si="4"/>
        <v>219</v>
      </c>
      <c r="U254"/>
      <c r="V254" s="73"/>
      <c r="W254" s="73"/>
      <c r="X254" s="73"/>
      <c r="Y254" s="72" t="s">
        <v>1463</v>
      </c>
      <c r="Z254" s="74">
        <v>2022</v>
      </c>
    </row>
    <row r="255" spans="1:26" ht="12.65" customHeight="1">
      <c r="A255" s="73">
        <v>79</v>
      </c>
      <c r="B255" s="72"/>
      <c r="C255" s="73"/>
      <c r="D255" s="73"/>
      <c r="E255" s="73"/>
      <c r="F255" s="73"/>
      <c r="G255" s="224"/>
      <c r="H255" s="73"/>
      <c r="I255" s="73"/>
      <c r="J255" s="73"/>
      <c r="K255" s="73">
        <v>1</v>
      </c>
      <c r="L255" s="544" t="s">
        <v>1823</v>
      </c>
      <c r="M255" s="545" t="s">
        <v>1824</v>
      </c>
      <c r="N255" s="545" t="s">
        <v>1290</v>
      </c>
      <c r="O255" s="545">
        <v>65</v>
      </c>
      <c r="P255" s="538" t="s">
        <v>1318</v>
      </c>
      <c r="Q255" s="545" t="s">
        <v>1319</v>
      </c>
      <c r="R255" s="546" t="s">
        <v>162</v>
      </c>
      <c r="S255" s="545" t="s">
        <v>1320</v>
      </c>
      <c r="T255" s="537">
        <f t="shared" si="4"/>
        <v>65</v>
      </c>
      <c r="U255"/>
      <c r="V255" s="73"/>
      <c r="W255" s="73"/>
      <c r="X255" s="73"/>
      <c r="Y255" s="72"/>
    </row>
    <row r="256" spans="1:26" ht="12.65" customHeight="1">
      <c r="A256" s="73">
        <v>61</v>
      </c>
      <c r="B256" s="72"/>
      <c r="C256" s="73"/>
      <c r="D256" s="73"/>
      <c r="E256" s="73"/>
      <c r="F256" s="73"/>
      <c r="G256" s="224"/>
      <c r="H256" s="73"/>
      <c r="I256" s="73"/>
      <c r="J256" s="73"/>
      <c r="K256" s="73">
        <v>1</v>
      </c>
      <c r="L256" s="544" t="s">
        <v>1825</v>
      </c>
      <c r="M256" s="545" t="s">
        <v>1826</v>
      </c>
      <c r="N256" s="545" t="s">
        <v>1288</v>
      </c>
      <c r="O256" s="545">
        <v>9</v>
      </c>
      <c r="P256" s="538" t="s">
        <v>1318</v>
      </c>
      <c r="Q256" s="545" t="s">
        <v>1319</v>
      </c>
      <c r="R256" s="546" t="s">
        <v>162</v>
      </c>
      <c r="S256" s="545" t="s">
        <v>1320</v>
      </c>
      <c r="T256" s="537">
        <f t="shared" si="4"/>
        <v>9</v>
      </c>
      <c r="U256"/>
      <c r="V256" s="73"/>
      <c r="W256" s="73"/>
      <c r="X256" s="73"/>
      <c r="Y256" s="72"/>
      <c r="Z256" s="74">
        <v>2022</v>
      </c>
    </row>
    <row r="257" spans="1:26" ht="12.65" customHeight="1">
      <c r="A257" s="73">
        <v>191</v>
      </c>
      <c r="B257" s="72"/>
      <c r="C257" s="73"/>
      <c r="D257" s="73"/>
      <c r="E257" s="73"/>
      <c r="F257" s="73"/>
      <c r="G257" s="224"/>
      <c r="H257" s="73"/>
      <c r="I257" s="73"/>
      <c r="J257" s="73"/>
      <c r="K257" s="73">
        <v>1</v>
      </c>
      <c r="L257" s="544" t="s">
        <v>1827</v>
      </c>
      <c r="M257" s="545" t="s">
        <v>1828</v>
      </c>
      <c r="N257" s="545" t="s">
        <v>1290</v>
      </c>
      <c r="O257" s="545">
        <v>105</v>
      </c>
      <c r="P257" s="538" t="s">
        <v>1291</v>
      </c>
      <c r="Q257" s="545" t="s">
        <v>1319</v>
      </c>
      <c r="R257" s="546" t="s">
        <v>162</v>
      </c>
      <c r="S257" s="545" t="s">
        <v>1320</v>
      </c>
      <c r="T257" s="537">
        <f t="shared" si="4"/>
        <v>105</v>
      </c>
      <c r="U257"/>
      <c r="V257" s="73"/>
      <c r="W257" s="73"/>
      <c r="X257" s="73"/>
      <c r="Y257" s="72"/>
      <c r="Z257" s="74">
        <v>2022</v>
      </c>
    </row>
    <row r="258" spans="1:26" ht="12.65" customHeight="1">
      <c r="A258" s="73">
        <v>73</v>
      </c>
      <c r="B258" s="72"/>
      <c r="C258" s="73"/>
      <c r="D258" s="73"/>
      <c r="E258" s="73"/>
      <c r="F258" s="73"/>
      <c r="G258" s="224"/>
      <c r="H258" s="73"/>
      <c r="I258" s="73"/>
      <c r="J258" s="73"/>
      <c r="K258" s="73">
        <v>1</v>
      </c>
      <c r="L258" s="544" t="s">
        <v>1829</v>
      </c>
      <c r="M258" s="545" t="s">
        <v>1830</v>
      </c>
      <c r="N258" s="545" t="s">
        <v>1290</v>
      </c>
      <c r="O258" s="545">
        <v>26</v>
      </c>
      <c r="P258" s="538" t="s">
        <v>1318</v>
      </c>
      <c r="Q258" s="545" t="s">
        <v>1319</v>
      </c>
      <c r="R258" s="546" t="s">
        <v>162</v>
      </c>
      <c r="S258" s="545" t="s">
        <v>1320</v>
      </c>
      <c r="T258" s="537">
        <f t="shared" si="4"/>
        <v>26</v>
      </c>
      <c r="U258"/>
      <c r="V258" s="73"/>
      <c r="W258" s="73"/>
      <c r="X258" s="73"/>
      <c r="Y258" s="72"/>
    </row>
    <row r="259" spans="1:26" ht="12.65" customHeight="1">
      <c r="A259" s="73">
        <v>56</v>
      </c>
      <c r="B259" s="72"/>
      <c r="C259" s="73"/>
      <c r="D259" s="73"/>
      <c r="E259" s="73"/>
      <c r="F259" s="73"/>
      <c r="G259" s="224"/>
      <c r="H259" s="73"/>
      <c r="I259" s="73"/>
      <c r="J259" s="73"/>
      <c r="K259" s="73">
        <v>1</v>
      </c>
      <c r="L259" s="544" t="s">
        <v>1831</v>
      </c>
      <c r="M259" s="545" t="s">
        <v>1832</v>
      </c>
      <c r="N259" s="545" t="s">
        <v>1288</v>
      </c>
      <c r="O259" s="545">
        <v>405</v>
      </c>
      <c r="P259" s="538" t="s">
        <v>1291</v>
      </c>
      <c r="Q259" s="545" t="s">
        <v>1319</v>
      </c>
      <c r="R259" s="546" t="s">
        <v>162</v>
      </c>
      <c r="S259" s="545" t="s">
        <v>1320</v>
      </c>
      <c r="T259" s="537">
        <f t="shared" si="4"/>
        <v>405</v>
      </c>
      <c r="U259"/>
      <c r="V259" s="73"/>
      <c r="W259" s="73"/>
      <c r="X259" s="73"/>
      <c r="Y259" s="72" t="s">
        <v>1563</v>
      </c>
      <c r="Z259" s="74">
        <v>2022</v>
      </c>
    </row>
    <row r="260" spans="1:26" ht="12.65" customHeight="1">
      <c r="A260" s="73">
        <v>241</v>
      </c>
      <c r="B260" s="72"/>
      <c r="C260" s="73"/>
      <c r="D260" s="73"/>
      <c r="E260" s="73"/>
      <c r="F260" s="73"/>
      <c r="G260" s="224"/>
      <c r="H260" s="73"/>
      <c r="I260" s="73"/>
      <c r="J260" s="73"/>
      <c r="K260" s="73">
        <v>1</v>
      </c>
      <c r="L260" s="544" t="s">
        <v>1833</v>
      </c>
      <c r="M260" s="545" t="s">
        <v>1834</v>
      </c>
      <c r="N260" s="545" t="s">
        <v>1290</v>
      </c>
      <c r="O260" s="545">
        <v>49</v>
      </c>
      <c r="P260" s="538" t="s">
        <v>1318</v>
      </c>
      <c r="Q260" s="545" t="s">
        <v>1319</v>
      </c>
      <c r="R260" s="546" t="s">
        <v>162</v>
      </c>
      <c r="S260" s="545" t="s">
        <v>1320</v>
      </c>
      <c r="T260" s="537">
        <f t="shared" si="4"/>
        <v>49</v>
      </c>
      <c r="U260"/>
      <c r="V260" s="73"/>
      <c r="W260" s="73"/>
      <c r="X260" s="73"/>
      <c r="Y260" s="72"/>
      <c r="Z260" s="74">
        <v>2022</v>
      </c>
    </row>
    <row r="261" spans="1:26" ht="12.65" customHeight="1">
      <c r="A261" s="73">
        <v>63</v>
      </c>
      <c r="B261" s="72"/>
      <c r="C261" s="73"/>
      <c r="D261" s="73"/>
      <c r="E261" s="73"/>
      <c r="F261" s="73"/>
      <c r="G261" s="224"/>
      <c r="H261" s="73"/>
      <c r="I261" s="73"/>
      <c r="J261" s="73"/>
      <c r="K261" s="73">
        <v>1</v>
      </c>
      <c r="L261" s="544" t="s">
        <v>1835</v>
      </c>
      <c r="M261" s="545" t="s">
        <v>1836</v>
      </c>
      <c r="N261" s="545" t="s">
        <v>1290</v>
      </c>
      <c r="O261" s="545">
        <v>7</v>
      </c>
      <c r="P261" s="538" t="s">
        <v>1318</v>
      </c>
      <c r="Q261" s="545" t="s">
        <v>1319</v>
      </c>
      <c r="R261" s="546" t="s">
        <v>162</v>
      </c>
      <c r="S261" s="545" t="s">
        <v>1320</v>
      </c>
      <c r="T261" s="537">
        <f t="shared" si="4"/>
        <v>7</v>
      </c>
      <c r="U261"/>
      <c r="V261" s="73"/>
      <c r="W261" s="73"/>
      <c r="X261" s="73"/>
      <c r="Y261" s="72"/>
      <c r="Z261" s="74">
        <v>2022</v>
      </c>
    </row>
    <row r="262" spans="1:26" ht="12.65" customHeight="1">
      <c r="A262" s="73">
        <v>217</v>
      </c>
      <c r="B262" s="72"/>
      <c r="C262" s="73"/>
      <c r="D262" s="73"/>
      <c r="E262" s="73"/>
      <c r="F262" s="73"/>
      <c r="G262" s="224"/>
      <c r="H262" s="73"/>
      <c r="I262" s="73"/>
      <c r="J262" s="73"/>
      <c r="K262" s="73">
        <v>1</v>
      </c>
      <c r="L262" s="544" t="s">
        <v>1837</v>
      </c>
      <c r="M262" s="545" t="s">
        <v>1838</v>
      </c>
      <c r="N262" s="545" t="s">
        <v>1288</v>
      </c>
      <c r="O262" s="545">
        <v>23</v>
      </c>
      <c r="P262" s="538" t="s">
        <v>1318</v>
      </c>
      <c r="Q262" s="545" t="s">
        <v>1319</v>
      </c>
      <c r="R262" s="546" t="s">
        <v>162</v>
      </c>
      <c r="S262" s="545" t="s">
        <v>1320</v>
      </c>
      <c r="T262" s="537">
        <f t="shared" si="4"/>
        <v>23</v>
      </c>
      <c r="U262"/>
      <c r="V262" s="73"/>
      <c r="W262" s="73"/>
      <c r="X262" s="73"/>
      <c r="Y262" s="72"/>
      <c r="Z262" s="74">
        <v>2022</v>
      </c>
    </row>
    <row r="263" spans="1:26" ht="12.65" customHeight="1">
      <c r="A263" s="73">
        <v>53</v>
      </c>
      <c r="B263" s="72"/>
      <c r="C263" s="73"/>
      <c r="D263" s="73"/>
      <c r="E263" s="73"/>
      <c r="F263" s="73"/>
      <c r="G263" s="224"/>
      <c r="H263" s="73"/>
      <c r="I263" s="73"/>
      <c r="J263" s="73"/>
      <c r="K263" s="73">
        <v>1</v>
      </c>
      <c r="L263" s="544" t="s">
        <v>1839</v>
      </c>
      <c r="M263" s="545" t="s">
        <v>1840</v>
      </c>
      <c r="N263" s="545" t="s">
        <v>1288</v>
      </c>
      <c r="O263" s="545">
        <v>20</v>
      </c>
      <c r="P263" s="538" t="s">
        <v>1318</v>
      </c>
      <c r="Q263" s="545" t="s">
        <v>1319</v>
      </c>
      <c r="R263" s="546" t="s">
        <v>162</v>
      </c>
      <c r="S263" s="545" t="s">
        <v>1320</v>
      </c>
      <c r="T263" s="537">
        <f t="shared" si="4"/>
        <v>20</v>
      </c>
      <c r="U263"/>
      <c r="V263" s="73"/>
      <c r="W263" s="73"/>
      <c r="X263" s="73"/>
      <c r="Y263" s="72" t="s">
        <v>1463</v>
      </c>
    </row>
    <row r="264" spans="1:26" ht="12.65" customHeight="1">
      <c r="A264" s="73">
        <v>331</v>
      </c>
      <c r="B264" s="72"/>
      <c r="C264" s="73"/>
      <c r="D264" s="73"/>
      <c r="E264" s="73"/>
      <c r="F264" s="73"/>
      <c r="G264" s="224"/>
      <c r="H264" s="73"/>
      <c r="I264" s="73"/>
      <c r="J264" s="73"/>
      <c r="K264" s="73">
        <v>1</v>
      </c>
      <c r="L264" s="544" t="s">
        <v>1843</v>
      </c>
      <c r="M264" s="545" t="s">
        <v>1844</v>
      </c>
      <c r="N264" s="545" t="s">
        <v>1288</v>
      </c>
      <c r="O264" s="545">
        <v>28</v>
      </c>
      <c r="P264" s="538" t="s">
        <v>1318</v>
      </c>
      <c r="Q264" s="545" t="s">
        <v>1319</v>
      </c>
      <c r="R264" s="546" t="s">
        <v>162</v>
      </c>
      <c r="S264" s="545" t="s">
        <v>1320</v>
      </c>
      <c r="T264" s="537">
        <f t="shared" si="4"/>
        <v>28</v>
      </c>
      <c r="U264"/>
      <c r="V264" s="73"/>
      <c r="W264" s="73"/>
      <c r="X264" s="73"/>
      <c r="Y264" s="72"/>
    </row>
    <row r="265" spans="1:26" ht="12.65" customHeight="1">
      <c r="A265" s="73">
        <v>303</v>
      </c>
      <c r="B265" s="72"/>
      <c r="C265" s="73"/>
      <c r="D265" s="73"/>
      <c r="E265" s="73"/>
      <c r="F265" s="73"/>
      <c r="G265" s="224"/>
      <c r="H265" s="73"/>
      <c r="I265" s="73"/>
      <c r="J265" s="73"/>
      <c r="K265" s="73">
        <v>1</v>
      </c>
      <c r="L265" s="544" t="s">
        <v>1845</v>
      </c>
      <c r="M265" s="545" t="s">
        <v>1846</v>
      </c>
      <c r="N265" s="545" t="s">
        <v>1288</v>
      </c>
      <c r="O265" s="545">
        <v>100</v>
      </c>
      <c r="P265" s="538" t="s">
        <v>1291</v>
      </c>
      <c r="Q265" s="545" t="s">
        <v>1319</v>
      </c>
      <c r="R265" s="546" t="s">
        <v>162</v>
      </c>
      <c r="S265" s="545" t="s">
        <v>1320</v>
      </c>
      <c r="T265" s="537">
        <f t="shared" si="4"/>
        <v>100</v>
      </c>
      <c r="U265"/>
      <c r="V265" s="73"/>
      <c r="W265" s="73"/>
      <c r="X265" s="73"/>
      <c r="Y265" s="72"/>
    </row>
    <row r="266" spans="1:26" ht="12.65" customHeight="1">
      <c r="A266" s="73">
        <v>340</v>
      </c>
      <c r="B266" s="72"/>
      <c r="C266" s="73"/>
      <c r="D266" s="73"/>
      <c r="E266" s="73"/>
      <c r="F266" s="73"/>
      <c r="G266" s="224"/>
      <c r="H266" s="73"/>
      <c r="I266" s="73"/>
      <c r="J266" s="73"/>
      <c r="K266" s="73">
        <v>1</v>
      </c>
      <c r="L266" s="544" t="s">
        <v>1847</v>
      </c>
      <c r="M266" s="545" t="s">
        <v>1848</v>
      </c>
      <c r="N266" s="545" t="s">
        <v>1288</v>
      </c>
      <c r="O266" s="545">
        <v>3</v>
      </c>
      <c r="P266" s="538" t="s">
        <v>1318</v>
      </c>
      <c r="Q266" s="545" t="s">
        <v>1319</v>
      </c>
      <c r="R266" s="546" t="s">
        <v>162</v>
      </c>
      <c r="S266" s="545" t="s">
        <v>1320</v>
      </c>
      <c r="T266" s="537">
        <f t="shared" si="4"/>
        <v>3</v>
      </c>
      <c r="U266"/>
      <c r="V266" s="73"/>
      <c r="W266" s="73"/>
      <c r="X266" s="73"/>
      <c r="Y266" s="72" t="s">
        <v>1500</v>
      </c>
    </row>
    <row r="267" spans="1:26" ht="12.65" customHeight="1">
      <c r="A267" s="73">
        <v>362</v>
      </c>
      <c r="B267" s="72"/>
      <c r="C267" s="73"/>
      <c r="D267" s="73"/>
      <c r="E267" s="73"/>
      <c r="F267" s="73"/>
      <c r="G267" s="224"/>
      <c r="H267" s="73"/>
      <c r="I267" s="73"/>
      <c r="J267" s="73"/>
      <c r="K267" s="73">
        <v>1</v>
      </c>
      <c r="L267" s="544" t="s">
        <v>1849</v>
      </c>
      <c r="M267" s="545" t="s">
        <v>1850</v>
      </c>
      <c r="N267" s="545" t="s">
        <v>1288</v>
      </c>
      <c r="O267" s="545">
        <v>14</v>
      </c>
      <c r="P267" s="538" t="s">
        <v>1318</v>
      </c>
      <c r="Q267" s="545" t="s">
        <v>1319</v>
      </c>
      <c r="R267" s="546" t="s">
        <v>162</v>
      </c>
      <c r="S267" s="545" t="s">
        <v>1320</v>
      </c>
      <c r="T267" s="537">
        <f t="shared" si="4"/>
        <v>14</v>
      </c>
      <c r="U267"/>
      <c r="V267" s="73"/>
      <c r="W267" s="73"/>
      <c r="X267" s="73"/>
      <c r="Y267" s="72"/>
    </row>
    <row r="268" spans="1:26" ht="12.65" customHeight="1">
      <c r="A268" s="73">
        <v>268</v>
      </c>
      <c r="B268" s="72"/>
      <c r="C268" s="73"/>
      <c r="D268" s="73"/>
      <c r="E268" s="73"/>
      <c r="F268" s="73"/>
      <c r="G268" s="224"/>
      <c r="H268" s="73"/>
      <c r="I268" s="73"/>
      <c r="J268" s="73"/>
      <c r="K268" s="73">
        <v>1</v>
      </c>
      <c r="L268" s="544" t="s">
        <v>1851</v>
      </c>
      <c r="M268" s="545" t="s">
        <v>1852</v>
      </c>
      <c r="N268" s="545" t="s">
        <v>1288</v>
      </c>
      <c r="O268" s="545">
        <v>8</v>
      </c>
      <c r="P268" s="538" t="s">
        <v>1318</v>
      </c>
      <c r="Q268" s="545" t="s">
        <v>1319</v>
      </c>
      <c r="R268" s="546" t="s">
        <v>162</v>
      </c>
      <c r="S268" s="545" t="s">
        <v>1320</v>
      </c>
      <c r="T268" s="537">
        <f t="shared" si="4"/>
        <v>8</v>
      </c>
      <c r="U268"/>
      <c r="V268" s="73"/>
      <c r="W268" s="73"/>
      <c r="X268" s="73"/>
      <c r="Y268" s="72"/>
    </row>
    <row r="269" spans="1:26" ht="12.65" customHeight="1">
      <c r="A269" s="73">
        <v>322</v>
      </c>
      <c r="B269" s="72"/>
      <c r="C269" s="73"/>
      <c r="D269" s="73"/>
      <c r="E269" s="73"/>
      <c r="F269" s="73"/>
      <c r="G269" s="224"/>
      <c r="H269" s="73"/>
      <c r="I269" s="73"/>
      <c r="J269" s="73"/>
      <c r="K269" s="73">
        <v>1</v>
      </c>
      <c r="L269" s="544" t="s">
        <v>1853</v>
      </c>
      <c r="M269" s="545" t="s">
        <v>1854</v>
      </c>
      <c r="N269" s="545" t="s">
        <v>1290</v>
      </c>
      <c r="O269" s="545">
        <v>1</v>
      </c>
      <c r="P269" s="538" t="s">
        <v>1318</v>
      </c>
      <c r="Q269" s="545" t="s">
        <v>1319</v>
      </c>
      <c r="R269" s="546" t="s">
        <v>162</v>
      </c>
      <c r="S269" s="545" t="s">
        <v>1320</v>
      </c>
      <c r="T269" s="537">
        <f t="shared" si="4"/>
        <v>1</v>
      </c>
      <c r="U269"/>
      <c r="V269" s="73"/>
      <c r="W269" s="73"/>
      <c r="X269" s="73"/>
      <c r="Y269" s="72"/>
    </row>
    <row r="270" spans="1:26" ht="12.65" customHeight="1">
      <c r="A270" s="73">
        <v>304</v>
      </c>
      <c r="B270" s="72"/>
      <c r="C270" s="73"/>
      <c r="D270" s="73"/>
      <c r="E270" s="73"/>
      <c r="F270" s="73"/>
      <c r="G270" s="224"/>
      <c r="H270" s="73"/>
      <c r="I270" s="73"/>
      <c r="J270" s="73"/>
      <c r="K270" s="73">
        <v>1</v>
      </c>
      <c r="L270" s="544" t="s">
        <v>1855</v>
      </c>
      <c r="M270" s="545" t="s">
        <v>1856</v>
      </c>
      <c r="N270" s="545" t="s">
        <v>1288</v>
      </c>
      <c r="O270" s="545">
        <v>1</v>
      </c>
      <c r="P270" s="538" t="s">
        <v>1318</v>
      </c>
      <c r="Q270" s="545" t="s">
        <v>1319</v>
      </c>
      <c r="R270" s="546" t="s">
        <v>162</v>
      </c>
      <c r="S270" s="545" t="s">
        <v>1320</v>
      </c>
      <c r="T270" s="537">
        <f t="shared" si="4"/>
        <v>1</v>
      </c>
      <c r="U270"/>
      <c r="V270" s="73"/>
      <c r="W270" s="73"/>
      <c r="X270" s="73"/>
      <c r="Y270" s="72"/>
    </row>
    <row r="271" spans="1:26" ht="12.65" customHeight="1">
      <c r="A271" s="73">
        <v>81</v>
      </c>
      <c r="B271" s="72"/>
      <c r="C271" s="73"/>
      <c r="D271" s="73"/>
      <c r="E271" s="73"/>
      <c r="F271" s="73"/>
      <c r="G271" s="224"/>
      <c r="H271" s="73"/>
      <c r="I271" s="73"/>
      <c r="J271" s="73"/>
      <c r="K271" s="73">
        <v>1</v>
      </c>
      <c r="L271" s="544" t="s">
        <v>1857</v>
      </c>
      <c r="M271" s="545" t="s">
        <v>1858</v>
      </c>
      <c r="N271" s="545" t="s">
        <v>1288</v>
      </c>
      <c r="O271" s="545">
        <v>4</v>
      </c>
      <c r="P271" s="538" t="s">
        <v>1318</v>
      </c>
      <c r="Q271" s="545" t="s">
        <v>1319</v>
      </c>
      <c r="R271" s="546" t="s">
        <v>162</v>
      </c>
      <c r="S271" s="545" t="s">
        <v>1320</v>
      </c>
      <c r="T271" s="537">
        <f t="shared" si="4"/>
        <v>4</v>
      </c>
      <c r="U271"/>
      <c r="V271" s="73"/>
      <c r="W271" s="73"/>
      <c r="X271" s="73"/>
      <c r="Y271" s="72"/>
    </row>
    <row r="272" spans="1:26" ht="12.65" customHeight="1">
      <c r="A272" s="73">
        <v>276</v>
      </c>
      <c r="B272" s="72"/>
      <c r="C272" s="73"/>
      <c r="D272" s="73"/>
      <c r="E272" s="73"/>
      <c r="F272" s="73"/>
      <c r="G272" s="224"/>
      <c r="H272" s="73"/>
      <c r="I272" s="73"/>
      <c r="J272" s="73"/>
      <c r="K272" s="73">
        <v>1</v>
      </c>
      <c r="L272" s="544" t="s">
        <v>1860</v>
      </c>
      <c r="M272" s="545" t="s">
        <v>1861</v>
      </c>
      <c r="N272" s="545" t="s">
        <v>1288</v>
      </c>
      <c r="O272" s="545">
        <v>5</v>
      </c>
      <c r="P272" s="538" t="s">
        <v>1318</v>
      </c>
      <c r="Q272" s="545" t="s">
        <v>1319</v>
      </c>
      <c r="R272" s="546" t="s">
        <v>162</v>
      </c>
      <c r="S272" s="545" t="s">
        <v>1320</v>
      </c>
      <c r="T272" s="537">
        <f t="shared" ref="T272:T335" si="5">O272</f>
        <v>5</v>
      </c>
      <c r="U272"/>
      <c r="V272" s="73"/>
      <c r="W272" s="73"/>
      <c r="X272" s="73"/>
      <c r="Y272" s="72"/>
    </row>
    <row r="273" spans="1:25" ht="12.65" customHeight="1">
      <c r="A273" s="73">
        <v>283</v>
      </c>
      <c r="B273" s="72"/>
      <c r="C273" s="73"/>
      <c r="D273" s="73"/>
      <c r="E273" s="73"/>
      <c r="F273" s="73"/>
      <c r="G273" s="224"/>
      <c r="H273" s="73"/>
      <c r="I273" s="73"/>
      <c r="J273" s="73"/>
      <c r="K273" s="73">
        <v>1</v>
      </c>
      <c r="L273" s="544" t="s">
        <v>1862</v>
      </c>
      <c r="M273" s="545" t="s">
        <v>1863</v>
      </c>
      <c r="N273" s="545" t="s">
        <v>1288</v>
      </c>
      <c r="O273" s="545">
        <v>1</v>
      </c>
      <c r="P273" s="538" t="s">
        <v>1318</v>
      </c>
      <c r="Q273" s="545" t="s">
        <v>1319</v>
      </c>
      <c r="R273" s="546" t="s">
        <v>162</v>
      </c>
      <c r="S273" s="545" t="s">
        <v>1320</v>
      </c>
      <c r="T273" s="537">
        <f t="shared" si="5"/>
        <v>1</v>
      </c>
      <c r="U273"/>
      <c r="V273" s="73"/>
      <c r="W273" s="73"/>
      <c r="X273" s="73"/>
      <c r="Y273" s="72"/>
    </row>
    <row r="274" spans="1:25" ht="12.65" customHeight="1">
      <c r="A274" s="73">
        <v>282</v>
      </c>
      <c r="B274" s="72"/>
      <c r="C274" s="73"/>
      <c r="D274" s="73"/>
      <c r="E274" s="73"/>
      <c r="F274" s="73"/>
      <c r="G274" s="224"/>
      <c r="H274" s="73"/>
      <c r="I274" s="73"/>
      <c r="J274" s="73"/>
      <c r="K274" s="73">
        <v>1</v>
      </c>
      <c r="L274" s="544" t="s">
        <v>1864</v>
      </c>
      <c r="M274" s="545" t="s">
        <v>1865</v>
      </c>
      <c r="N274" s="545" t="s">
        <v>1288</v>
      </c>
      <c r="O274" s="545">
        <v>1</v>
      </c>
      <c r="P274" s="538" t="s">
        <v>1318</v>
      </c>
      <c r="Q274" s="545" t="s">
        <v>1319</v>
      </c>
      <c r="R274" s="546" t="s">
        <v>162</v>
      </c>
      <c r="S274" s="545" t="s">
        <v>1320</v>
      </c>
      <c r="T274" s="537">
        <f t="shared" si="5"/>
        <v>1</v>
      </c>
      <c r="U274"/>
      <c r="V274" s="73"/>
      <c r="W274" s="73"/>
      <c r="X274" s="73"/>
      <c r="Y274" s="72"/>
    </row>
    <row r="275" spans="1:25" ht="12.65" customHeight="1">
      <c r="A275" s="73">
        <v>250</v>
      </c>
      <c r="B275" s="72"/>
      <c r="C275" s="73"/>
      <c r="D275" s="73"/>
      <c r="E275" s="73"/>
      <c r="F275" s="73"/>
      <c r="G275" s="224"/>
      <c r="H275" s="73"/>
      <c r="I275" s="73"/>
      <c r="J275" s="73"/>
      <c r="K275" s="73">
        <v>1</v>
      </c>
      <c r="L275" s="544" t="s">
        <v>1866</v>
      </c>
      <c r="M275" s="545" t="s">
        <v>1865</v>
      </c>
      <c r="N275" s="545" t="s">
        <v>1288</v>
      </c>
      <c r="O275" s="545">
        <v>8</v>
      </c>
      <c r="P275" s="538" t="s">
        <v>1318</v>
      </c>
      <c r="Q275" s="545" t="s">
        <v>1319</v>
      </c>
      <c r="R275" s="546" t="s">
        <v>162</v>
      </c>
      <c r="S275" s="545" t="s">
        <v>1320</v>
      </c>
      <c r="T275" s="537">
        <f t="shared" si="5"/>
        <v>8</v>
      </c>
      <c r="U275"/>
      <c r="V275" s="73"/>
      <c r="W275" s="73"/>
      <c r="X275" s="73"/>
      <c r="Y275" s="72"/>
    </row>
    <row r="276" spans="1:25" ht="12.65" customHeight="1">
      <c r="A276" s="73">
        <v>243</v>
      </c>
      <c r="B276" s="72"/>
      <c r="C276" s="73"/>
      <c r="D276" s="73"/>
      <c r="E276" s="73"/>
      <c r="F276" s="73"/>
      <c r="G276" s="224"/>
      <c r="H276" s="73"/>
      <c r="I276" s="73"/>
      <c r="J276" s="73"/>
      <c r="K276" s="73">
        <v>1</v>
      </c>
      <c r="L276" s="544" t="s">
        <v>1867</v>
      </c>
      <c r="M276" s="545" t="s">
        <v>1868</v>
      </c>
      <c r="N276" s="545" t="s">
        <v>1288</v>
      </c>
      <c r="O276" s="545">
        <v>2</v>
      </c>
      <c r="P276" s="538" t="s">
        <v>1318</v>
      </c>
      <c r="Q276" s="545" t="s">
        <v>1319</v>
      </c>
      <c r="R276" s="546" t="s">
        <v>162</v>
      </c>
      <c r="S276" s="545" t="s">
        <v>1320</v>
      </c>
      <c r="T276" s="537">
        <f t="shared" si="5"/>
        <v>2</v>
      </c>
      <c r="U276"/>
      <c r="V276" s="73"/>
      <c r="W276" s="73"/>
      <c r="X276" s="73"/>
      <c r="Y276" s="72"/>
    </row>
    <row r="277" spans="1:25" ht="12.65" customHeight="1">
      <c r="A277" s="73">
        <v>302</v>
      </c>
      <c r="B277" s="72"/>
      <c r="C277" s="73"/>
      <c r="D277" s="73"/>
      <c r="E277" s="73"/>
      <c r="F277" s="73"/>
      <c r="G277" s="224"/>
      <c r="H277" s="73"/>
      <c r="I277" s="73"/>
      <c r="J277" s="73"/>
      <c r="K277" s="73">
        <v>1</v>
      </c>
      <c r="L277" s="544" t="s">
        <v>1869</v>
      </c>
      <c r="M277" s="545" t="s">
        <v>1870</v>
      </c>
      <c r="N277" s="545" t="s">
        <v>1288</v>
      </c>
      <c r="O277" s="545">
        <v>80</v>
      </c>
      <c r="P277" s="538" t="s">
        <v>1318</v>
      </c>
      <c r="Q277" s="545" t="s">
        <v>1319</v>
      </c>
      <c r="R277" s="546" t="s">
        <v>162</v>
      </c>
      <c r="S277" s="545" t="s">
        <v>1320</v>
      </c>
      <c r="T277" s="537">
        <f t="shared" si="5"/>
        <v>80</v>
      </c>
      <c r="U277"/>
      <c r="V277" s="73"/>
      <c r="W277" s="73"/>
      <c r="X277" s="73"/>
      <c r="Y277" s="72"/>
    </row>
    <row r="278" spans="1:25" ht="12.65" customHeight="1">
      <c r="A278" s="73">
        <v>256</v>
      </c>
      <c r="B278" s="72"/>
      <c r="C278" s="73"/>
      <c r="D278" s="73"/>
      <c r="E278" s="73"/>
      <c r="F278" s="73"/>
      <c r="G278" s="224"/>
      <c r="H278" s="73"/>
      <c r="I278" s="73"/>
      <c r="J278" s="73"/>
      <c r="K278" s="73">
        <v>1</v>
      </c>
      <c r="L278" s="544" t="s">
        <v>1871</v>
      </c>
      <c r="M278" s="545" t="s">
        <v>1872</v>
      </c>
      <c r="N278" s="545" t="s">
        <v>1288</v>
      </c>
      <c r="O278" s="545">
        <v>15</v>
      </c>
      <c r="P278" s="538" t="s">
        <v>1318</v>
      </c>
      <c r="Q278" s="545" t="s">
        <v>1319</v>
      </c>
      <c r="R278" s="546" t="s">
        <v>162</v>
      </c>
      <c r="S278" s="545" t="s">
        <v>1320</v>
      </c>
      <c r="T278" s="537">
        <f t="shared" si="5"/>
        <v>15</v>
      </c>
      <c r="U278"/>
      <c r="V278" s="73"/>
      <c r="W278" s="73"/>
      <c r="X278" s="73"/>
      <c r="Y278" s="72"/>
    </row>
    <row r="279" spans="1:25" ht="12.65" customHeight="1">
      <c r="A279" s="73">
        <v>361</v>
      </c>
      <c r="B279" s="72"/>
      <c r="C279" s="73"/>
      <c r="D279" s="73"/>
      <c r="E279" s="73"/>
      <c r="F279" s="73"/>
      <c r="G279" s="224"/>
      <c r="H279" s="73"/>
      <c r="I279" s="73"/>
      <c r="J279" s="73"/>
      <c r="K279" s="73">
        <v>1</v>
      </c>
      <c r="L279" s="544" t="s">
        <v>1873</v>
      </c>
      <c r="M279" s="545" t="s">
        <v>1874</v>
      </c>
      <c r="N279" s="545" t="s">
        <v>1288</v>
      </c>
      <c r="O279" s="545">
        <v>13</v>
      </c>
      <c r="P279" s="538" t="s">
        <v>1318</v>
      </c>
      <c r="Q279" s="545" t="s">
        <v>1319</v>
      </c>
      <c r="R279" s="546" t="s">
        <v>162</v>
      </c>
      <c r="S279" s="545" t="s">
        <v>1320</v>
      </c>
      <c r="T279" s="537">
        <f t="shared" si="5"/>
        <v>13</v>
      </c>
      <c r="U279"/>
      <c r="V279" s="73"/>
      <c r="W279" s="73"/>
      <c r="X279" s="73"/>
      <c r="Y279" s="72"/>
    </row>
    <row r="280" spans="1:25" ht="12.65" customHeight="1">
      <c r="A280" s="73">
        <v>325</v>
      </c>
      <c r="B280" s="72"/>
      <c r="C280" s="73"/>
      <c r="D280" s="73"/>
      <c r="E280" s="73"/>
      <c r="F280" s="73"/>
      <c r="G280" s="224"/>
      <c r="H280" s="73"/>
      <c r="I280" s="73"/>
      <c r="J280" s="73"/>
      <c r="K280" s="73">
        <v>1</v>
      </c>
      <c r="L280" s="544" t="s">
        <v>1875</v>
      </c>
      <c r="M280" s="545" t="s">
        <v>1876</v>
      </c>
      <c r="N280" s="545" t="s">
        <v>1288</v>
      </c>
      <c r="O280" s="545">
        <v>7</v>
      </c>
      <c r="P280" s="538" t="s">
        <v>1318</v>
      </c>
      <c r="Q280" s="545" t="s">
        <v>1319</v>
      </c>
      <c r="R280" s="546" t="s">
        <v>162</v>
      </c>
      <c r="S280" s="545" t="s">
        <v>1320</v>
      </c>
      <c r="T280" s="537">
        <f t="shared" si="5"/>
        <v>7</v>
      </c>
      <c r="U280"/>
      <c r="V280" s="73"/>
      <c r="W280" s="73"/>
      <c r="X280" s="73"/>
      <c r="Y280" s="72"/>
    </row>
    <row r="281" spans="1:25" ht="12.65" customHeight="1">
      <c r="A281" s="73">
        <v>317</v>
      </c>
      <c r="B281" s="72"/>
      <c r="C281" s="73"/>
      <c r="D281" s="73"/>
      <c r="E281" s="73"/>
      <c r="F281" s="73"/>
      <c r="G281" s="224"/>
      <c r="H281" s="73"/>
      <c r="I281" s="73"/>
      <c r="J281" s="73"/>
      <c r="K281" s="73">
        <v>1</v>
      </c>
      <c r="L281" s="544" t="s">
        <v>1877</v>
      </c>
      <c r="M281" s="545" t="s">
        <v>1878</v>
      </c>
      <c r="N281" s="545" t="s">
        <v>1288</v>
      </c>
      <c r="O281" s="545">
        <v>2</v>
      </c>
      <c r="P281" s="538" t="s">
        <v>1318</v>
      </c>
      <c r="Q281" s="545" t="s">
        <v>1319</v>
      </c>
      <c r="R281" s="546" t="s">
        <v>162</v>
      </c>
      <c r="S281" s="545" t="s">
        <v>1320</v>
      </c>
      <c r="T281" s="537">
        <f t="shared" si="5"/>
        <v>2</v>
      </c>
      <c r="U281"/>
      <c r="V281" s="73"/>
      <c r="W281" s="73"/>
      <c r="X281" s="73"/>
      <c r="Y281" s="72"/>
    </row>
    <row r="282" spans="1:25" ht="12.65" customHeight="1">
      <c r="A282" s="73">
        <v>298</v>
      </c>
      <c r="B282" s="72"/>
      <c r="C282" s="73"/>
      <c r="D282" s="73"/>
      <c r="E282" s="73"/>
      <c r="F282" s="73"/>
      <c r="G282" s="224"/>
      <c r="H282" s="73"/>
      <c r="I282" s="73"/>
      <c r="J282" s="73"/>
      <c r="K282" s="73">
        <v>1</v>
      </c>
      <c r="L282" s="544" t="s">
        <v>1879</v>
      </c>
      <c r="M282" s="545" t="s">
        <v>1880</v>
      </c>
      <c r="N282" s="545" t="s">
        <v>1288</v>
      </c>
      <c r="O282" s="545">
        <v>7</v>
      </c>
      <c r="P282" s="538" t="s">
        <v>1318</v>
      </c>
      <c r="Q282" s="545" t="s">
        <v>1319</v>
      </c>
      <c r="R282" s="546" t="s">
        <v>162</v>
      </c>
      <c r="S282" s="545" t="s">
        <v>1320</v>
      </c>
      <c r="T282" s="537">
        <f t="shared" si="5"/>
        <v>7</v>
      </c>
      <c r="U282"/>
      <c r="V282" s="73"/>
      <c r="W282" s="73"/>
      <c r="X282" s="73"/>
      <c r="Y282" s="72"/>
    </row>
    <row r="283" spans="1:25" ht="12.65" customHeight="1">
      <c r="A283" s="73">
        <v>261</v>
      </c>
      <c r="B283" s="72"/>
      <c r="C283" s="73"/>
      <c r="D283" s="73"/>
      <c r="E283" s="73"/>
      <c r="F283" s="73"/>
      <c r="G283" s="224"/>
      <c r="H283" s="73"/>
      <c r="I283" s="73"/>
      <c r="J283" s="73"/>
      <c r="K283" s="73">
        <v>1</v>
      </c>
      <c r="L283" s="544" t="s">
        <v>1881</v>
      </c>
      <c r="M283" s="545" t="s">
        <v>1882</v>
      </c>
      <c r="N283" s="545" t="s">
        <v>1288</v>
      </c>
      <c r="O283" s="545">
        <v>6</v>
      </c>
      <c r="P283" s="538" t="s">
        <v>1318</v>
      </c>
      <c r="Q283" s="545" t="s">
        <v>1319</v>
      </c>
      <c r="R283" s="546" t="s">
        <v>162</v>
      </c>
      <c r="S283" s="545" t="s">
        <v>1320</v>
      </c>
      <c r="T283" s="537">
        <f t="shared" si="5"/>
        <v>6</v>
      </c>
      <c r="U283"/>
      <c r="V283" s="73"/>
      <c r="W283" s="73"/>
      <c r="X283" s="73"/>
      <c r="Y283" s="72"/>
    </row>
    <row r="284" spans="1:25" ht="12.65" customHeight="1">
      <c r="A284" s="73">
        <v>297</v>
      </c>
      <c r="B284" s="72"/>
      <c r="C284" s="73"/>
      <c r="D284" s="73"/>
      <c r="E284" s="73"/>
      <c r="F284" s="73"/>
      <c r="G284" s="224"/>
      <c r="H284" s="73"/>
      <c r="I284" s="73"/>
      <c r="J284" s="73"/>
      <c r="K284" s="73">
        <v>1</v>
      </c>
      <c r="L284" s="544" t="s">
        <v>1883</v>
      </c>
      <c r="M284" s="545" t="s">
        <v>1884</v>
      </c>
      <c r="N284" s="545" t="s">
        <v>1288</v>
      </c>
      <c r="O284" s="545">
        <v>2</v>
      </c>
      <c r="P284" s="538" t="s">
        <v>1318</v>
      </c>
      <c r="Q284" s="545" t="s">
        <v>1319</v>
      </c>
      <c r="R284" s="546" t="s">
        <v>162</v>
      </c>
      <c r="S284" s="545" t="s">
        <v>1320</v>
      </c>
      <c r="T284" s="537">
        <f t="shared" si="5"/>
        <v>2</v>
      </c>
      <c r="U284"/>
      <c r="V284" s="73"/>
      <c r="W284" s="73"/>
      <c r="X284" s="73"/>
      <c r="Y284" s="72"/>
    </row>
    <row r="285" spans="1:25" ht="12.65" customHeight="1">
      <c r="A285" s="73">
        <v>291</v>
      </c>
      <c r="B285" s="72"/>
      <c r="C285" s="73"/>
      <c r="D285" s="73"/>
      <c r="E285" s="73"/>
      <c r="F285" s="73"/>
      <c r="G285" s="224"/>
      <c r="H285" s="73"/>
      <c r="I285" s="73"/>
      <c r="J285" s="73"/>
      <c r="K285" s="73">
        <v>1</v>
      </c>
      <c r="L285" s="544" t="s">
        <v>1885</v>
      </c>
      <c r="M285" s="545" t="s">
        <v>1886</v>
      </c>
      <c r="N285" s="545" t="s">
        <v>1288</v>
      </c>
      <c r="O285" s="545">
        <v>3</v>
      </c>
      <c r="P285" s="538" t="s">
        <v>1318</v>
      </c>
      <c r="Q285" s="545" t="s">
        <v>1319</v>
      </c>
      <c r="R285" s="546" t="s">
        <v>162</v>
      </c>
      <c r="S285" s="545" t="s">
        <v>1320</v>
      </c>
      <c r="T285" s="537">
        <f t="shared" si="5"/>
        <v>3</v>
      </c>
      <c r="U285"/>
      <c r="V285" s="73"/>
      <c r="W285" s="73"/>
      <c r="X285" s="73"/>
      <c r="Y285" s="72"/>
    </row>
    <row r="286" spans="1:25" ht="12.65" customHeight="1">
      <c r="A286" s="73">
        <v>257</v>
      </c>
      <c r="B286" s="72"/>
      <c r="C286" s="73"/>
      <c r="D286" s="73"/>
      <c r="E286" s="73"/>
      <c r="F286" s="73"/>
      <c r="G286" s="224"/>
      <c r="H286" s="73"/>
      <c r="I286" s="73"/>
      <c r="J286" s="73"/>
      <c r="K286" s="73">
        <v>1</v>
      </c>
      <c r="L286" s="544" t="s">
        <v>1887</v>
      </c>
      <c r="M286" s="545" t="s">
        <v>1888</v>
      </c>
      <c r="N286" s="545" t="s">
        <v>1288</v>
      </c>
      <c r="O286" s="545">
        <v>6</v>
      </c>
      <c r="P286" s="538" t="s">
        <v>1318</v>
      </c>
      <c r="Q286" s="545" t="s">
        <v>1319</v>
      </c>
      <c r="R286" s="546" t="s">
        <v>162</v>
      </c>
      <c r="S286" s="545" t="s">
        <v>1320</v>
      </c>
      <c r="T286" s="537">
        <f t="shared" si="5"/>
        <v>6</v>
      </c>
      <c r="U286"/>
      <c r="V286" s="73"/>
      <c r="W286" s="73"/>
      <c r="X286" s="73"/>
      <c r="Y286" s="72"/>
    </row>
    <row r="287" spans="1:25" ht="12.65" customHeight="1">
      <c r="A287" s="73">
        <v>270</v>
      </c>
      <c r="B287" s="72"/>
      <c r="C287" s="73"/>
      <c r="D287" s="73"/>
      <c r="E287" s="73"/>
      <c r="F287" s="73"/>
      <c r="G287" s="224"/>
      <c r="H287" s="73"/>
      <c r="I287" s="73"/>
      <c r="J287" s="73"/>
      <c r="K287" s="73">
        <v>1</v>
      </c>
      <c r="L287" s="544" t="s">
        <v>1889</v>
      </c>
      <c r="M287" s="545" t="s">
        <v>1890</v>
      </c>
      <c r="N287" s="545" t="s">
        <v>1288</v>
      </c>
      <c r="O287" s="545">
        <v>2</v>
      </c>
      <c r="P287" s="538" t="s">
        <v>1318</v>
      </c>
      <c r="Q287" s="545" t="s">
        <v>1319</v>
      </c>
      <c r="R287" s="546" t="s">
        <v>162</v>
      </c>
      <c r="S287" s="545" t="s">
        <v>1320</v>
      </c>
      <c r="T287" s="537">
        <f t="shared" si="5"/>
        <v>2</v>
      </c>
      <c r="U287"/>
      <c r="V287" s="73"/>
      <c r="W287" s="73"/>
      <c r="X287" s="73"/>
      <c r="Y287" s="72"/>
    </row>
    <row r="288" spans="1:25" ht="12.65" customHeight="1">
      <c r="A288" s="73">
        <v>260</v>
      </c>
      <c r="B288" s="72"/>
      <c r="C288" s="73"/>
      <c r="D288" s="73"/>
      <c r="E288" s="73"/>
      <c r="F288" s="73"/>
      <c r="G288" s="224"/>
      <c r="H288" s="73"/>
      <c r="I288" s="73"/>
      <c r="J288" s="73"/>
      <c r="K288" s="73">
        <v>1</v>
      </c>
      <c r="L288" s="544" t="s">
        <v>1891</v>
      </c>
      <c r="M288" s="545" t="s">
        <v>1892</v>
      </c>
      <c r="N288" s="545" t="s">
        <v>1288</v>
      </c>
      <c r="O288" s="545">
        <v>7</v>
      </c>
      <c r="P288" s="538" t="s">
        <v>1318</v>
      </c>
      <c r="Q288" s="545" t="s">
        <v>1319</v>
      </c>
      <c r="R288" s="546" t="s">
        <v>162</v>
      </c>
      <c r="S288" s="545" t="s">
        <v>1320</v>
      </c>
      <c r="T288" s="537">
        <f t="shared" si="5"/>
        <v>7</v>
      </c>
      <c r="U288"/>
      <c r="V288" s="73"/>
      <c r="W288" s="73"/>
      <c r="X288" s="73"/>
      <c r="Y288" s="72"/>
    </row>
    <row r="289" spans="1:25" ht="12.65" customHeight="1">
      <c r="A289" s="73">
        <v>296</v>
      </c>
      <c r="B289" s="72"/>
      <c r="C289" s="73"/>
      <c r="D289" s="73"/>
      <c r="E289" s="73"/>
      <c r="F289" s="73"/>
      <c r="G289" s="224"/>
      <c r="H289" s="73"/>
      <c r="I289" s="73"/>
      <c r="J289" s="73"/>
      <c r="K289" s="73">
        <v>1</v>
      </c>
      <c r="L289" s="544" t="s">
        <v>1895</v>
      </c>
      <c r="M289" s="545" t="s">
        <v>1896</v>
      </c>
      <c r="N289" s="545" t="s">
        <v>1288</v>
      </c>
      <c r="O289" s="545">
        <v>1</v>
      </c>
      <c r="P289" s="538" t="s">
        <v>1318</v>
      </c>
      <c r="Q289" s="545" t="s">
        <v>1319</v>
      </c>
      <c r="R289" s="546" t="s">
        <v>162</v>
      </c>
      <c r="S289" s="545" t="s">
        <v>1320</v>
      </c>
      <c r="T289" s="537">
        <f t="shared" si="5"/>
        <v>1</v>
      </c>
      <c r="U289"/>
      <c r="V289" s="73"/>
      <c r="W289" s="73"/>
      <c r="X289" s="73"/>
      <c r="Y289" s="72"/>
    </row>
    <row r="290" spans="1:25" ht="12.65" customHeight="1">
      <c r="A290" s="73">
        <v>247</v>
      </c>
      <c r="B290" s="72"/>
      <c r="C290" s="73"/>
      <c r="D290" s="73"/>
      <c r="E290" s="73"/>
      <c r="F290" s="73"/>
      <c r="G290" s="224"/>
      <c r="H290" s="73"/>
      <c r="I290" s="73"/>
      <c r="J290" s="73"/>
      <c r="K290" s="73">
        <v>1</v>
      </c>
      <c r="L290" s="544" t="s">
        <v>1897</v>
      </c>
      <c r="M290" s="545" t="s">
        <v>1898</v>
      </c>
      <c r="N290" s="545" t="s">
        <v>1288</v>
      </c>
      <c r="O290" s="545">
        <v>4</v>
      </c>
      <c r="P290" s="538" t="s">
        <v>1318</v>
      </c>
      <c r="Q290" s="545" t="s">
        <v>1319</v>
      </c>
      <c r="R290" s="546" t="s">
        <v>162</v>
      </c>
      <c r="S290" s="545" t="s">
        <v>1320</v>
      </c>
      <c r="T290" s="537">
        <f t="shared" si="5"/>
        <v>4</v>
      </c>
      <c r="U290"/>
      <c r="V290" s="73"/>
      <c r="W290" s="73"/>
      <c r="X290" s="73"/>
      <c r="Y290" s="72"/>
    </row>
    <row r="291" spans="1:25" ht="12.65" customHeight="1">
      <c r="A291" s="73">
        <v>252</v>
      </c>
      <c r="B291" s="72"/>
      <c r="C291" s="73"/>
      <c r="D291" s="73"/>
      <c r="E291" s="73"/>
      <c r="F291" s="73"/>
      <c r="G291" s="224"/>
      <c r="H291" s="73"/>
      <c r="I291" s="73"/>
      <c r="J291" s="73"/>
      <c r="K291" s="73">
        <v>1</v>
      </c>
      <c r="L291" s="544" t="s">
        <v>1899</v>
      </c>
      <c r="M291" s="545" t="s">
        <v>1900</v>
      </c>
      <c r="N291" s="545" t="s">
        <v>1288</v>
      </c>
      <c r="O291" s="545">
        <v>1</v>
      </c>
      <c r="P291" s="538" t="s">
        <v>1318</v>
      </c>
      <c r="Q291" s="545" t="s">
        <v>1319</v>
      </c>
      <c r="R291" s="546" t="s">
        <v>162</v>
      </c>
      <c r="S291" s="545" t="s">
        <v>1320</v>
      </c>
      <c r="T291" s="537">
        <f t="shared" si="5"/>
        <v>1</v>
      </c>
      <c r="U291"/>
      <c r="V291" s="73"/>
      <c r="W291" s="73"/>
      <c r="X291" s="73"/>
      <c r="Y291" s="72"/>
    </row>
    <row r="292" spans="1:25" ht="12.65" customHeight="1">
      <c r="A292" s="73">
        <v>279</v>
      </c>
      <c r="B292" s="72"/>
      <c r="C292" s="73"/>
      <c r="D292" s="73"/>
      <c r="E292" s="73"/>
      <c r="F292" s="73"/>
      <c r="G292" s="224"/>
      <c r="H292" s="73"/>
      <c r="I292" s="73"/>
      <c r="J292" s="73"/>
      <c r="K292" s="73">
        <v>1</v>
      </c>
      <c r="L292" s="544" t="s">
        <v>1901</v>
      </c>
      <c r="M292" s="545" t="s">
        <v>1902</v>
      </c>
      <c r="N292" s="545" t="s">
        <v>1288</v>
      </c>
      <c r="O292" s="545">
        <v>1</v>
      </c>
      <c r="P292" s="538" t="s">
        <v>1318</v>
      </c>
      <c r="Q292" s="545" t="s">
        <v>1319</v>
      </c>
      <c r="R292" s="546" t="s">
        <v>162</v>
      </c>
      <c r="S292" s="545" t="s">
        <v>1320</v>
      </c>
      <c r="T292" s="537">
        <f t="shared" si="5"/>
        <v>1</v>
      </c>
      <c r="U292"/>
      <c r="V292" s="73"/>
      <c r="W292" s="73"/>
      <c r="X292" s="73"/>
      <c r="Y292" s="72"/>
    </row>
    <row r="293" spans="1:25" ht="12.65" customHeight="1">
      <c r="A293" s="73">
        <v>244</v>
      </c>
      <c r="B293" s="72"/>
      <c r="C293" s="73"/>
      <c r="D293" s="73"/>
      <c r="E293" s="73"/>
      <c r="F293" s="73"/>
      <c r="G293" s="224"/>
      <c r="H293" s="73"/>
      <c r="I293" s="73"/>
      <c r="J293" s="73"/>
      <c r="K293" s="73">
        <v>1</v>
      </c>
      <c r="L293" s="544" t="s">
        <v>1903</v>
      </c>
      <c r="M293" s="545" t="s">
        <v>1904</v>
      </c>
      <c r="N293" s="545" t="s">
        <v>1288</v>
      </c>
      <c r="O293" s="545">
        <v>234</v>
      </c>
      <c r="P293" s="538" t="s">
        <v>1291</v>
      </c>
      <c r="Q293" s="545" t="s">
        <v>1319</v>
      </c>
      <c r="R293" s="546" t="s">
        <v>162</v>
      </c>
      <c r="S293" s="545" t="s">
        <v>1320</v>
      </c>
      <c r="T293" s="537">
        <f t="shared" si="5"/>
        <v>234</v>
      </c>
      <c r="U293"/>
      <c r="V293" s="73"/>
      <c r="W293" s="73"/>
      <c r="X293" s="73"/>
      <c r="Y293" s="72"/>
    </row>
    <row r="294" spans="1:25" ht="12.65" customHeight="1">
      <c r="A294" s="73">
        <v>367</v>
      </c>
      <c r="B294" s="72"/>
      <c r="C294" s="73"/>
      <c r="D294" s="73"/>
      <c r="E294" s="73"/>
      <c r="F294" s="73"/>
      <c r="G294" s="224"/>
      <c r="H294" s="73"/>
      <c r="I294" s="73"/>
      <c r="J294" s="73"/>
      <c r="K294" s="73">
        <v>1</v>
      </c>
      <c r="L294" s="544" t="s">
        <v>1907</v>
      </c>
      <c r="M294" s="545" t="s">
        <v>1908</v>
      </c>
      <c r="N294" s="545" t="s">
        <v>1288</v>
      </c>
      <c r="O294" s="545">
        <v>4</v>
      </c>
      <c r="P294" s="538" t="s">
        <v>1318</v>
      </c>
      <c r="Q294" s="545" t="s">
        <v>1319</v>
      </c>
      <c r="R294" s="546" t="s">
        <v>162</v>
      </c>
      <c r="S294" s="545" t="s">
        <v>1320</v>
      </c>
      <c r="T294" s="537">
        <f t="shared" si="5"/>
        <v>4</v>
      </c>
      <c r="U294"/>
      <c r="V294" s="73"/>
      <c r="W294" s="73"/>
      <c r="X294" s="73"/>
      <c r="Y294" s="72"/>
    </row>
    <row r="295" spans="1:25" ht="12.65" customHeight="1">
      <c r="A295" s="73">
        <v>254</v>
      </c>
      <c r="B295" s="72"/>
      <c r="C295" s="73"/>
      <c r="D295" s="73"/>
      <c r="E295" s="73"/>
      <c r="F295" s="73"/>
      <c r="G295" s="224"/>
      <c r="H295" s="73"/>
      <c r="I295" s="73"/>
      <c r="J295" s="73"/>
      <c r="K295" s="73">
        <v>1</v>
      </c>
      <c r="L295" s="544" t="s">
        <v>1909</v>
      </c>
      <c r="M295" s="545" t="s">
        <v>1910</v>
      </c>
      <c r="N295" s="545" t="s">
        <v>1288</v>
      </c>
      <c r="O295" s="545">
        <v>2</v>
      </c>
      <c r="P295" s="538" t="s">
        <v>1318</v>
      </c>
      <c r="Q295" s="545" t="s">
        <v>1319</v>
      </c>
      <c r="R295" s="546" t="s">
        <v>162</v>
      </c>
      <c r="S295" s="545" t="s">
        <v>1320</v>
      </c>
      <c r="T295" s="537">
        <f t="shared" si="5"/>
        <v>2</v>
      </c>
      <c r="U295"/>
      <c r="V295" s="73"/>
      <c r="W295" s="73"/>
      <c r="X295" s="73"/>
      <c r="Y295" s="72"/>
    </row>
    <row r="296" spans="1:25" ht="12.65" customHeight="1">
      <c r="A296" s="73">
        <v>278</v>
      </c>
      <c r="B296" s="72"/>
      <c r="C296" s="73"/>
      <c r="D296" s="73"/>
      <c r="E296" s="73"/>
      <c r="F296" s="73"/>
      <c r="G296" s="224"/>
      <c r="H296" s="73"/>
      <c r="I296" s="73"/>
      <c r="J296" s="73"/>
      <c r="K296" s="73">
        <v>1</v>
      </c>
      <c r="L296" s="544" t="s">
        <v>1911</v>
      </c>
      <c r="M296" s="545" t="s">
        <v>1912</v>
      </c>
      <c r="N296" s="545" t="s">
        <v>1288</v>
      </c>
      <c r="O296" s="545">
        <v>5</v>
      </c>
      <c r="P296" s="538" t="s">
        <v>1318</v>
      </c>
      <c r="Q296" s="545" t="s">
        <v>1319</v>
      </c>
      <c r="R296" s="546" t="s">
        <v>162</v>
      </c>
      <c r="S296" s="545" t="s">
        <v>1320</v>
      </c>
      <c r="T296" s="537">
        <f t="shared" si="5"/>
        <v>5</v>
      </c>
      <c r="U296"/>
      <c r="V296" s="73"/>
      <c r="W296" s="73"/>
      <c r="X296" s="73"/>
      <c r="Y296" s="72"/>
    </row>
    <row r="297" spans="1:25" ht="12.65" customHeight="1">
      <c r="A297" s="73">
        <v>258</v>
      </c>
      <c r="B297" s="72"/>
      <c r="C297" s="73"/>
      <c r="D297" s="73"/>
      <c r="E297" s="73"/>
      <c r="F297" s="73"/>
      <c r="G297" s="224"/>
      <c r="H297" s="73"/>
      <c r="I297" s="73"/>
      <c r="J297" s="73"/>
      <c r="K297" s="73">
        <v>1</v>
      </c>
      <c r="L297" s="544" t="s">
        <v>1913</v>
      </c>
      <c r="M297" s="545" t="s">
        <v>1914</v>
      </c>
      <c r="N297" s="545" t="s">
        <v>1288</v>
      </c>
      <c r="O297" s="545">
        <v>30</v>
      </c>
      <c r="P297" s="538" t="s">
        <v>1318</v>
      </c>
      <c r="Q297" s="545" t="s">
        <v>1319</v>
      </c>
      <c r="R297" s="546" t="s">
        <v>162</v>
      </c>
      <c r="S297" s="545" t="s">
        <v>1320</v>
      </c>
      <c r="T297" s="537">
        <f t="shared" si="5"/>
        <v>30</v>
      </c>
      <c r="U297"/>
      <c r="V297" s="73"/>
      <c r="W297" s="73"/>
      <c r="X297" s="73"/>
      <c r="Y297" s="72"/>
    </row>
    <row r="298" spans="1:25" ht="12.65" customHeight="1">
      <c r="A298" s="73">
        <v>285</v>
      </c>
      <c r="B298" s="72"/>
      <c r="C298" s="73"/>
      <c r="D298" s="73"/>
      <c r="E298" s="73"/>
      <c r="F298" s="73"/>
      <c r="G298" s="224"/>
      <c r="H298" s="73"/>
      <c r="I298" s="73"/>
      <c r="J298" s="73"/>
      <c r="K298" s="73">
        <v>1</v>
      </c>
      <c r="L298" s="544" t="s">
        <v>1915</v>
      </c>
      <c r="M298" s="545" t="s">
        <v>1916</v>
      </c>
      <c r="N298" s="545" t="s">
        <v>1288</v>
      </c>
      <c r="O298" s="545">
        <v>1</v>
      </c>
      <c r="P298" s="538" t="s">
        <v>1318</v>
      </c>
      <c r="Q298" s="545" t="s">
        <v>1319</v>
      </c>
      <c r="R298" s="546" t="s">
        <v>162</v>
      </c>
      <c r="S298" s="545" t="s">
        <v>1320</v>
      </c>
      <c r="T298" s="537">
        <f t="shared" si="5"/>
        <v>1</v>
      </c>
      <c r="U298"/>
      <c r="V298" s="73"/>
      <c r="W298" s="73"/>
      <c r="X298" s="73"/>
      <c r="Y298" s="72"/>
    </row>
    <row r="299" spans="1:25" ht="12.65" customHeight="1">
      <c r="A299" s="73">
        <v>341</v>
      </c>
      <c r="B299" s="72"/>
      <c r="C299" s="73"/>
      <c r="D299" s="73"/>
      <c r="E299" s="73"/>
      <c r="F299" s="73"/>
      <c r="G299" s="224"/>
      <c r="H299" s="73"/>
      <c r="I299" s="73"/>
      <c r="J299" s="73"/>
      <c r="K299" s="73">
        <v>1</v>
      </c>
      <c r="L299" s="544" t="s">
        <v>1917</v>
      </c>
      <c r="M299" s="545" t="s">
        <v>1918</v>
      </c>
      <c r="N299" s="545" t="s">
        <v>1288</v>
      </c>
      <c r="O299" s="545">
        <v>4</v>
      </c>
      <c r="P299" s="538" t="s">
        <v>1318</v>
      </c>
      <c r="Q299" s="545" t="s">
        <v>1319</v>
      </c>
      <c r="R299" s="546" t="s">
        <v>162</v>
      </c>
      <c r="S299" s="545" t="s">
        <v>1320</v>
      </c>
      <c r="T299" s="537">
        <f t="shared" si="5"/>
        <v>4</v>
      </c>
      <c r="U299"/>
      <c r="V299" s="73"/>
      <c r="W299" s="73"/>
      <c r="X299" s="73"/>
      <c r="Y299" s="72"/>
    </row>
    <row r="300" spans="1:25" ht="12.65" customHeight="1">
      <c r="A300" s="73">
        <v>251</v>
      </c>
      <c r="B300" s="72"/>
      <c r="C300" s="73"/>
      <c r="D300" s="73"/>
      <c r="E300" s="73"/>
      <c r="F300" s="73"/>
      <c r="G300" s="224"/>
      <c r="H300" s="73"/>
      <c r="I300" s="73"/>
      <c r="J300" s="73"/>
      <c r="K300" s="73">
        <v>1</v>
      </c>
      <c r="L300" s="544" t="s">
        <v>1919</v>
      </c>
      <c r="M300" s="545" t="s">
        <v>1920</v>
      </c>
      <c r="N300" s="545" t="s">
        <v>1288</v>
      </c>
      <c r="O300" s="545">
        <v>8</v>
      </c>
      <c r="P300" s="538" t="s">
        <v>1318</v>
      </c>
      <c r="Q300" s="545" t="s">
        <v>1319</v>
      </c>
      <c r="R300" s="546" t="s">
        <v>162</v>
      </c>
      <c r="S300" s="545" t="s">
        <v>1320</v>
      </c>
      <c r="T300" s="537">
        <f t="shared" si="5"/>
        <v>8</v>
      </c>
      <c r="U300"/>
      <c r="V300" s="73"/>
      <c r="W300" s="73"/>
      <c r="X300" s="73"/>
      <c r="Y300" s="72"/>
    </row>
    <row r="301" spans="1:25" ht="12.65" customHeight="1">
      <c r="A301" s="73">
        <v>277</v>
      </c>
      <c r="B301" s="72"/>
      <c r="C301" s="73"/>
      <c r="D301" s="73"/>
      <c r="E301" s="73"/>
      <c r="F301" s="73"/>
      <c r="G301" s="224"/>
      <c r="H301" s="73"/>
      <c r="I301" s="73"/>
      <c r="J301" s="73"/>
      <c r="K301" s="73">
        <v>1</v>
      </c>
      <c r="L301" s="544" t="s">
        <v>1921</v>
      </c>
      <c r="M301" s="545" t="s">
        <v>1922</v>
      </c>
      <c r="N301" s="545" t="s">
        <v>1288</v>
      </c>
      <c r="O301" s="545">
        <v>6</v>
      </c>
      <c r="P301" s="538" t="s">
        <v>1318</v>
      </c>
      <c r="Q301" s="545" t="s">
        <v>1319</v>
      </c>
      <c r="R301" s="546" t="s">
        <v>162</v>
      </c>
      <c r="S301" s="545" t="s">
        <v>1320</v>
      </c>
      <c r="T301" s="537">
        <f t="shared" si="5"/>
        <v>6</v>
      </c>
      <c r="U301"/>
      <c r="V301" s="73"/>
      <c r="W301" s="73"/>
      <c r="X301" s="73"/>
      <c r="Y301" s="72"/>
    </row>
    <row r="302" spans="1:25" ht="12.65" customHeight="1">
      <c r="A302" s="73">
        <v>305</v>
      </c>
      <c r="B302" s="72"/>
      <c r="C302" s="73"/>
      <c r="D302" s="73"/>
      <c r="E302" s="73"/>
      <c r="F302" s="73"/>
      <c r="G302" s="224"/>
      <c r="H302" s="73"/>
      <c r="I302" s="73"/>
      <c r="J302" s="73"/>
      <c r="K302" s="73">
        <v>1</v>
      </c>
      <c r="L302" s="544" t="s">
        <v>1923</v>
      </c>
      <c r="M302" s="545" t="s">
        <v>1924</v>
      </c>
      <c r="N302" s="545" t="s">
        <v>1288</v>
      </c>
      <c r="O302" s="545">
        <v>15</v>
      </c>
      <c r="P302" s="538" t="s">
        <v>1318</v>
      </c>
      <c r="Q302" s="545" t="s">
        <v>1319</v>
      </c>
      <c r="R302" s="546" t="s">
        <v>162</v>
      </c>
      <c r="S302" s="545" t="s">
        <v>1320</v>
      </c>
      <c r="T302" s="537">
        <f t="shared" si="5"/>
        <v>15</v>
      </c>
      <c r="U302"/>
      <c r="V302" s="73"/>
      <c r="W302" s="73"/>
      <c r="X302" s="73"/>
      <c r="Y302" s="72"/>
    </row>
    <row r="303" spans="1:25" ht="12.65" customHeight="1">
      <c r="A303" s="73">
        <v>292</v>
      </c>
      <c r="B303" s="72"/>
      <c r="C303" s="73"/>
      <c r="D303" s="73"/>
      <c r="E303" s="73"/>
      <c r="F303" s="73"/>
      <c r="G303" s="224"/>
      <c r="H303" s="73"/>
      <c r="I303" s="73"/>
      <c r="J303" s="73"/>
      <c r="K303" s="73">
        <v>1</v>
      </c>
      <c r="L303" s="544" t="s">
        <v>1925</v>
      </c>
      <c r="M303" s="545" t="s">
        <v>1926</v>
      </c>
      <c r="N303" s="545" t="s">
        <v>1288</v>
      </c>
      <c r="O303" s="545">
        <v>16</v>
      </c>
      <c r="P303" s="538" t="s">
        <v>1318</v>
      </c>
      <c r="Q303" s="545" t="s">
        <v>1319</v>
      </c>
      <c r="R303" s="546" t="s">
        <v>162</v>
      </c>
      <c r="S303" s="545" t="s">
        <v>1320</v>
      </c>
      <c r="T303" s="537">
        <f t="shared" si="5"/>
        <v>16</v>
      </c>
      <c r="U303"/>
      <c r="V303" s="73"/>
      <c r="W303" s="73"/>
      <c r="X303" s="73"/>
      <c r="Y303" s="72"/>
    </row>
    <row r="304" spans="1:25" ht="12.65" customHeight="1">
      <c r="A304" s="73">
        <v>326</v>
      </c>
      <c r="B304" s="72"/>
      <c r="C304" s="73"/>
      <c r="D304" s="73"/>
      <c r="E304" s="73"/>
      <c r="F304" s="73"/>
      <c r="G304" s="224"/>
      <c r="H304" s="73"/>
      <c r="I304" s="73"/>
      <c r="J304" s="73"/>
      <c r="K304" s="73">
        <v>1</v>
      </c>
      <c r="L304" s="544" t="s">
        <v>1927</v>
      </c>
      <c r="M304" s="545" t="s">
        <v>1928</v>
      </c>
      <c r="N304" s="545" t="s">
        <v>1288</v>
      </c>
      <c r="O304" s="545">
        <v>18</v>
      </c>
      <c r="P304" s="538" t="s">
        <v>1318</v>
      </c>
      <c r="Q304" s="545" t="s">
        <v>1319</v>
      </c>
      <c r="R304" s="546" t="s">
        <v>162</v>
      </c>
      <c r="S304" s="545" t="s">
        <v>1320</v>
      </c>
      <c r="T304" s="537">
        <f t="shared" si="5"/>
        <v>18</v>
      </c>
      <c r="U304"/>
      <c r="V304" s="73"/>
      <c r="W304" s="73"/>
      <c r="X304" s="73"/>
      <c r="Y304" s="72" t="s">
        <v>1500</v>
      </c>
    </row>
    <row r="305" spans="1:25" ht="12.65" customHeight="1">
      <c r="A305" s="73">
        <v>327</v>
      </c>
      <c r="B305" s="72"/>
      <c r="C305" s="73"/>
      <c r="D305" s="73"/>
      <c r="E305" s="73"/>
      <c r="F305" s="73"/>
      <c r="G305" s="224"/>
      <c r="H305" s="73"/>
      <c r="I305" s="73"/>
      <c r="J305" s="73"/>
      <c r="K305" s="73">
        <v>1</v>
      </c>
      <c r="L305" s="544" t="s">
        <v>1929</v>
      </c>
      <c r="M305" s="545" t="s">
        <v>1930</v>
      </c>
      <c r="N305" s="545" t="s">
        <v>1288</v>
      </c>
      <c r="O305" s="545">
        <v>11</v>
      </c>
      <c r="P305" s="538" t="s">
        <v>1318</v>
      </c>
      <c r="Q305" s="545" t="s">
        <v>1319</v>
      </c>
      <c r="R305" s="546" t="s">
        <v>162</v>
      </c>
      <c r="S305" s="545" t="s">
        <v>1320</v>
      </c>
      <c r="T305" s="537">
        <f t="shared" si="5"/>
        <v>11</v>
      </c>
      <c r="U305"/>
      <c r="V305" s="73"/>
      <c r="W305" s="73"/>
      <c r="X305" s="73"/>
      <c r="Y305" s="72"/>
    </row>
    <row r="306" spans="1:25" ht="12.65" customHeight="1">
      <c r="A306" s="73">
        <v>328</v>
      </c>
      <c r="B306" s="72"/>
      <c r="C306" s="73"/>
      <c r="D306" s="73"/>
      <c r="E306" s="73"/>
      <c r="F306" s="73"/>
      <c r="G306" s="224"/>
      <c r="H306" s="73"/>
      <c r="I306" s="73"/>
      <c r="J306" s="73"/>
      <c r="K306" s="73">
        <v>1</v>
      </c>
      <c r="L306" s="544" t="s">
        <v>1931</v>
      </c>
      <c r="M306" s="545" t="s">
        <v>1932</v>
      </c>
      <c r="N306" s="545" t="s">
        <v>1288</v>
      </c>
      <c r="O306" s="545">
        <v>3</v>
      </c>
      <c r="P306" s="538" t="s">
        <v>1318</v>
      </c>
      <c r="Q306" s="545" t="s">
        <v>1319</v>
      </c>
      <c r="R306" s="546" t="s">
        <v>162</v>
      </c>
      <c r="S306" s="545" t="s">
        <v>1320</v>
      </c>
      <c r="T306" s="537">
        <f t="shared" si="5"/>
        <v>3</v>
      </c>
      <c r="U306"/>
      <c r="V306" s="73"/>
      <c r="W306" s="73"/>
      <c r="X306" s="73"/>
      <c r="Y306" s="72"/>
    </row>
    <row r="307" spans="1:25" ht="12.65" customHeight="1">
      <c r="A307" s="73">
        <v>269</v>
      </c>
      <c r="B307" s="72"/>
      <c r="C307" s="73"/>
      <c r="D307" s="73"/>
      <c r="E307" s="73"/>
      <c r="F307" s="73"/>
      <c r="G307" s="224"/>
      <c r="H307" s="73"/>
      <c r="I307" s="73"/>
      <c r="J307" s="73"/>
      <c r="K307" s="73">
        <v>1</v>
      </c>
      <c r="L307" s="544" t="s">
        <v>1937</v>
      </c>
      <c r="M307" s="545" t="s">
        <v>1938</v>
      </c>
      <c r="N307" s="545" t="s">
        <v>1288</v>
      </c>
      <c r="O307" s="545">
        <v>3</v>
      </c>
      <c r="P307" s="538" t="s">
        <v>1318</v>
      </c>
      <c r="Q307" s="545" t="s">
        <v>1319</v>
      </c>
      <c r="R307" s="546" t="s">
        <v>162</v>
      </c>
      <c r="S307" s="545" t="s">
        <v>1320</v>
      </c>
      <c r="T307" s="537">
        <f t="shared" si="5"/>
        <v>3</v>
      </c>
      <c r="U307"/>
      <c r="V307" s="73"/>
      <c r="W307" s="73"/>
      <c r="X307" s="73"/>
      <c r="Y307" s="72"/>
    </row>
    <row r="308" spans="1:25" ht="12.65" customHeight="1">
      <c r="A308" s="73">
        <v>280</v>
      </c>
      <c r="B308" s="72"/>
      <c r="C308" s="73"/>
      <c r="D308" s="73"/>
      <c r="E308" s="73"/>
      <c r="F308" s="73"/>
      <c r="G308" s="224"/>
      <c r="H308" s="73"/>
      <c r="I308" s="73"/>
      <c r="J308" s="73"/>
      <c r="K308" s="73">
        <v>1</v>
      </c>
      <c r="L308" s="544" t="s">
        <v>1939</v>
      </c>
      <c r="M308" s="545" t="s">
        <v>1940</v>
      </c>
      <c r="N308" s="545" t="s">
        <v>1288</v>
      </c>
      <c r="O308" s="545">
        <v>63</v>
      </c>
      <c r="P308" s="538" t="s">
        <v>1318</v>
      </c>
      <c r="Q308" s="545" t="s">
        <v>1319</v>
      </c>
      <c r="R308" s="546" t="s">
        <v>162</v>
      </c>
      <c r="S308" s="545" t="s">
        <v>1320</v>
      </c>
      <c r="T308" s="537">
        <f t="shared" si="5"/>
        <v>63</v>
      </c>
      <c r="U308"/>
      <c r="V308" s="73"/>
      <c r="W308" s="73"/>
      <c r="X308" s="73"/>
      <c r="Y308" s="72"/>
    </row>
    <row r="309" spans="1:25" ht="12.65" customHeight="1">
      <c r="A309" s="73">
        <v>266</v>
      </c>
      <c r="B309" s="72"/>
      <c r="C309" s="73"/>
      <c r="D309" s="73"/>
      <c r="E309" s="73"/>
      <c r="F309" s="73"/>
      <c r="G309" s="224"/>
      <c r="H309" s="73"/>
      <c r="I309" s="73"/>
      <c r="J309" s="73"/>
      <c r="K309" s="73">
        <v>1</v>
      </c>
      <c r="L309" s="544" t="s">
        <v>1941</v>
      </c>
      <c r="M309" s="545" t="s">
        <v>1942</v>
      </c>
      <c r="N309" s="545" t="s">
        <v>1288</v>
      </c>
      <c r="O309" s="545">
        <v>13</v>
      </c>
      <c r="P309" s="538" t="s">
        <v>1318</v>
      </c>
      <c r="Q309" s="545" t="s">
        <v>1319</v>
      </c>
      <c r="R309" s="546" t="s">
        <v>162</v>
      </c>
      <c r="S309" s="545" t="s">
        <v>1320</v>
      </c>
      <c r="T309" s="537">
        <f t="shared" si="5"/>
        <v>13</v>
      </c>
      <c r="U309"/>
      <c r="V309" s="73"/>
      <c r="W309" s="73"/>
      <c r="X309" s="73"/>
      <c r="Y309" s="72" t="s">
        <v>1500</v>
      </c>
    </row>
    <row r="310" spans="1:25" ht="12.65" customHeight="1">
      <c r="A310" s="73">
        <v>357</v>
      </c>
      <c r="B310" s="72"/>
      <c r="C310" s="73"/>
      <c r="D310" s="73"/>
      <c r="E310" s="73"/>
      <c r="F310" s="73"/>
      <c r="G310" s="224"/>
      <c r="H310" s="73"/>
      <c r="I310" s="73"/>
      <c r="J310" s="73"/>
      <c r="K310" s="73">
        <v>1</v>
      </c>
      <c r="L310" s="544" t="s">
        <v>1943</v>
      </c>
      <c r="M310" s="545" t="s">
        <v>1944</v>
      </c>
      <c r="N310" s="545" t="s">
        <v>1288</v>
      </c>
      <c r="O310" s="545">
        <v>1</v>
      </c>
      <c r="P310" s="538" t="s">
        <v>1318</v>
      </c>
      <c r="Q310" s="545" t="s">
        <v>1319</v>
      </c>
      <c r="R310" s="546" t="s">
        <v>162</v>
      </c>
      <c r="S310" s="545" t="s">
        <v>1320</v>
      </c>
      <c r="T310" s="537">
        <f t="shared" si="5"/>
        <v>1</v>
      </c>
      <c r="U310"/>
      <c r="V310" s="73"/>
      <c r="W310" s="73"/>
      <c r="X310" s="73"/>
      <c r="Y310" s="72"/>
    </row>
    <row r="311" spans="1:25" ht="12.65" customHeight="1">
      <c r="A311" s="73">
        <v>316</v>
      </c>
      <c r="B311" s="72"/>
      <c r="C311" s="73"/>
      <c r="D311" s="73"/>
      <c r="E311" s="73"/>
      <c r="F311" s="73"/>
      <c r="G311" s="224"/>
      <c r="H311" s="73"/>
      <c r="I311" s="73"/>
      <c r="J311" s="73"/>
      <c r="K311" s="73">
        <v>1</v>
      </c>
      <c r="L311" s="544" t="s">
        <v>1945</v>
      </c>
      <c r="M311" s="545" t="s">
        <v>1946</v>
      </c>
      <c r="N311" s="545" t="s">
        <v>1290</v>
      </c>
      <c r="O311" s="545">
        <v>111</v>
      </c>
      <c r="P311" s="538" t="s">
        <v>1291</v>
      </c>
      <c r="Q311" s="545" t="s">
        <v>1319</v>
      </c>
      <c r="R311" s="546" t="s">
        <v>162</v>
      </c>
      <c r="S311" s="545" t="s">
        <v>1320</v>
      </c>
      <c r="T311" s="537">
        <f t="shared" si="5"/>
        <v>111</v>
      </c>
      <c r="U311">
        <v>16.239999999999998</v>
      </c>
      <c r="V311" s="73"/>
      <c r="W311" s="73"/>
      <c r="X311" s="73"/>
      <c r="Y311" s="72" t="s">
        <v>1523</v>
      </c>
    </row>
    <row r="312" spans="1:25" ht="12.65" customHeight="1">
      <c r="A312" s="73">
        <v>248</v>
      </c>
      <c r="B312" s="72"/>
      <c r="C312" s="73"/>
      <c r="D312" s="73"/>
      <c r="E312" s="73"/>
      <c r="F312" s="73"/>
      <c r="G312" s="224"/>
      <c r="H312" s="73"/>
      <c r="I312" s="73"/>
      <c r="J312" s="73"/>
      <c r="K312" s="73">
        <v>1</v>
      </c>
      <c r="L312" s="544" t="s">
        <v>1947</v>
      </c>
      <c r="M312" s="545" t="s">
        <v>1948</v>
      </c>
      <c r="N312" s="545" t="s">
        <v>1290</v>
      </c>
      <c r="O312" s="545">
        <v>67</v>
      </c>
      <c r="P312" s="538" t="s">
        <v>1318</v>
      </c>
      <c r="Q312" s="545" t="s">
        <v>1319</v>
      </c>
      <c r="R312" s="546" t="s">
        <v>162</v>
      </c>
      <c r="S312" s="545" t="s">
        <v>1320</v>
      </c>
      <c r="T312" s="537">
        <f t="shared" si="5"/>
        <v>67</v>
      </c>
      <c r="U312"/>
      <c r="V312" s="73"/>
      <c r="W312" s="73"/>
      <c r="X312" s="73"/>
      <c r="Y312" s="588"/>
    </row>
    <row r="313" spans="1:25" ht="12.65" customHeight="1">
      <c r="A313" s="73">
        <v>93</v>
      </c>
      <c r="B313" s="72"/>
      <c r="C313" s="73"/>
      <c r="D313" s="73"/>
      <c r="E313" s="73"/>
      <c r="F313" s="73"/>
      <c r="G313" s="224"/>
      <c r="H313" s="73"/>
      <c r="I313" s="73"/>
      <c r="J313" s="73"/>
      <c r="K313" s="73">
        <v>1</v>
      </c>
      <c r="L313" s="544" t="s">
        <v>1949</v>
      </c>
      <c r="M313" s="545" t="s">
        <v>1950</v>
      </c>
      <c r="N313" s="545" t="s">
        <v>1288</v>
      </c>
      <c r="O313" s="545">
        <v>46</v>
      </c>
      <c r="P313" s="538" t="s">
        <v>1318</v>
      </c>
      <c r="Q313" s="545" t="s">
        <v>1319</v>
      </c>
      <c r="R313" s="546" t="s">
        <v>162</v>
      </c>
      <c r="S313" s="545" t="s">
        <v>1320</v>
      </c>
      <c r="T313" s="537">
        <f t="shared" si="5"/>
        <v>46</v>
      </c>
      <c r="U313"/>
      <c r="Y313" s="72" t="s">
        <v>1500</v>
      </c>
    </row>
    <row r="314" spans="1:25" ht="12.65" customHeight="1">
      <c r="A314" s="73">
        <v>89</v>
      </c>
      <c r="B314" s="72"/>
      <c r="C314" s="73"/>
      <c r="D314" s="73"/>
      <c r="E314" s="73"/>
      <c r="F314" s="73"/>
      <c r="G314" s="224"/>
      <c r="H314" s="73"/>
      <c r="I314" s="73"/>
      <c r="J314" s="73"/>
      <c r="K314" s="73">
        <v>1</v>
      </c>
      <c r="L314" s="544" t="s">
        <v>1951</v>
      </c>
      <c r="M314" s="545" t="s">
        <v>1952</v>
      </c>
      <c r="N314" s="545" t="s">
        <v>1288</v>
      </c>
      <c r="O314" s="545">
        <v>77</v>
      </c>
      <c r="P314" s="538" t="s">
        <v>1318</v>
      </c>
      <c r="Q314" s="545" t="s">
        <v>1319</v>
      </c>
      <c r="R314" s="546" t="s">
        <v>162</v>
      </c>
      <c r="S314" s="545" t="s">
        <v>1320</v>
      </c>
      <c r="T314" s="537">
        <f t="shared" si="5"/>
        <v>77</v>
      </c>
      <c r="U314"/>
      <c r="V314" s="73"/>
      <c r="W314" s="73"/>
      <c r="X314" s="73"/>
      <c r="Y314" s="72"/>
    </row>
    <row r="315" spans="1:25" ht="12.65" customHeight="1">
      <c r="A315" s="73">
        <v>352</v>
      </c>
      <c r="B315" s="72"/>
      <c r="C315" s="73"/>
      <c r="D315" s="73"/>
      <c r="E315" s="73"/>
      <c r="F315" s="73"/>
      <c r="G315" s="224"/>
      <c r="H315" s="73"/>
      <c r="I315" s="73"/>
      <c r="J315" s="73"/>
      <c r="K315" s="73">
        <v>1</v>
      </c>
      <c r="L315" s="544" t="s">
        <v>1953</v>
      </c>
      <c r="M315" s="545" t="s">
        <v>1954</v>
      </c>
      <c r="N315" s="545" t="s">
        <v>1288</v>
      </c>
      <c r="O315" s="545">
        <v>43</v>
      </c>
      <c r="P315" s="538" t="s">
        <v>1318</v>
      </c>
      <c r="Q315" s="545" t="s">
        <v>1319</v>
      </c>
      <c r="R315" s="546" t="s">
        <v>162</v>
      </c>
      <c r="S315" s="545" t="s">
        <v>1320</v>
      </c>
      <c r="T315" s="537">
        <f t="shared" si="5"/>
        <v>43</v>
      </c>
      <c r="U315"/>
      <c r="V315" s="73"/>
      <c r="W315" s="73"/>
      <c r="X315" s="73"/>
      <c r="Y315" s="72"/>
    </row>
    <row r="316" spans="1:25" ht="12.65" customHeight="1">
      <c r="A316" s="73">
        <v>359</v>
      </c>
      <c r="B316" s="72"/>
      <c r="C316" s="73"/>
      <c r="D316" s="73"/>
      <c r="E316" s="73"/>
      <c r="F316" s="73"/>
      <c r="G316" s="224"/>
      <c r="H316" s="73"/>
      <c r="I316" s="73"/>
      <c r="J316" s="73"/>
      <c r="K316" s="73">
        <v>1</v>
      </c>
      <c r="L316" s="544" t="s">
        <v>1955</v>
      </c>
      <c r="M316" s="545" t="s">
        <v>1956</v>
      </c>
      <c r="N316" s="545" t="s">
        <v>1288</v>
      </c>
      <c r="O316" s="545">
        <v>23</v>
      </c>
      <c r="P316" s="538" t="s">
        <v>1318</v>
      </c>
      <c r="Q316" s="545" t="s">
        <v>1319</v>
      </c>
      <c r="R316" s="546" t="s">
        <v>162</v>
      </c>
      <c r="S316" s="545" t="s">
        <v>1320</v>
      </c>
      <c r="T316" s="537">
        <f t="shared" si="5"/>
        <v>23</v>
      </c>
      <c r="U316"/>
      <c r="V316" s="73"/>
      <c r="W316" s="73"/>
      <c r="X316" s="73"/>
      <c r="Y316" s="72"/>
    </row>
    <row r="317" spans="1:25" ht="12.65" customHeight="1">
      <c r="A317" s="73">
        <v>349</v>
      </c>
      <c r="B317" s="72"/>
      <c r="C317" s="73"/>
      <c r="D317" s="73"/>
      <c r="E317" s="73"/>
      <c r="F317" s="73"/>
      <c r="G317" s="224"/>
      <c r="H317" s="73"/>
      <c r="I317" s="73"/>
      <c r="J317" s="73"/>
      <c r="K317" s="73">
        <v>1</v>
      </c>
      <c r="L317" s="544" t="s">
        <v>1957</v>
      </c>
      <c r="M317" s="545" t="s">
        <v>1958</v>
      </c>
      <c r="N317" s="545" t="s">
        <v>1288</v>
      </c>
      <c r="O317" s="545">
        <v>60</v>
      </c>
      <c r="P317" s="538" t="s">
        <v>1318</v>
      </c>
      <c r="Q317" s="545" t="s">
        <v>1319</v>
      </c>
      <c r="R317" s="546" t="s">
        <v>162</v>
      </c>
      <c r="S317" s="545" t="s">
        <v>1320</v>
      </c>
      <c r="T317" s="537">
        <f t="shared" si="5"/>
        <v>60</v>
      </c>
      <c r="U317"/>
      <c r="V317" s="73"/>
      <c r="W317" s="73"/>
      <c r="X317" s="73"/>
      <c r="Y317" s="72"/>
    </row>
    <row r="318" spans="1:25" ht="12.65" customHeight="1">
      <c r="A318" s="73">
        <v>335</v>
      </c>
      <c r="B318" s="72"/>
      <c r="C318" s="73"/>
      <c r="D318" s="73"/>
      <c r="E318" s="73"/>
      <c r="F318" s="73"/>
      <c r="G318" s="224"/>
      <c r="H318" s="73"/>
      <c r="I318" s="73"/>
      <c r="J318" s="73"/>
      <c r="K318" s="73">
        <v>1</v>
      </c>
      <c r="L318" s="544" t="s">
        <v>1959</v>
      </c>
      <c r="M318" s="545" t="s">
        <v>1960</v>
      </c>
      <c r="N318" s="545" t="s">
        <v>1288</v>
      </c>
      <c r="O318" s="545">
        <v>3</v>
      </c>
      <c r="P318" s="538" t="s">
        <v>1318</v>
      </c>
      <c r="Q318" s="545" t="s">
        <v>1319</v>
      </c>
      <c r="R318" s="546" t="s">
        <v>162</v>
      </c>
      <c r="S318" s="545" t="s">
        <v>1320</v>
      </c>
      <c r="T318" s="537">
        <f t="shared" si="5"/>
        <v>3</v>
      </c>
      <c r="U318"/>
      <c r="V318" s="73"/>
      <c r="W318" s="73"/>
      <c r="X318" s="73"/>
      <c r="Y318" s="72"/>
    </row>
    <row r="319" spans="1:25" ht="12.65" customHeight="1">
      <c r="A319" s="73">
        <v>356</v>
      </c>
      <c r="B319" s="72"/>
      <c r="C319" s="73"/>
      <c r="D319" s="73"/>
      <c r="E319" s="73"/>
      <c r="F319" s="73"/>
      <c r="G319" s="224"/>
      <c r="H319" s="73"/>
      <c r="I319" s="73"/>
      <c r="J319" s="73"/>
      <c r="K319" s="73">
        <v>1</v>
      </c>
      <c r="L319" s="544" t="s">
        <v>1961</v>
      </c>
      <c r="M319" s="545" t="s">
        <v>1962</v>
      </c>
      <c r="N319" s="545" t="s">
        <v>1288</v>
      </c>
      <c r="O319" s="545">
        <v>6</v>
      </c>
      <c r="P319" s="538" t="s">
        <v>1318</v>
      </c>
      <c r="Q319" s="545" t="s">
        <v>1319</v>
      </c>
      <c r="R319" s="546" t="s">
        <v>162</v>
      </c>
      <c r="S319" s="545" t="s">
        <v>1320</v>
      </c>
      <c r="T319" s="537">
        <f t="shared" si="5"/>
        <v>6</v>
      </c>
      <c r="U319"/>
      <c r="V319" s="73"/>
      <c r="W319" s="73"/>
      <c r="X319" s="73"/>
      <c r="Y319" s="72"/>
    </row>
    <row r="320" spans="1:25" ht="12.65" customHeight="1">
      <c r="A320" s="73">
        <v>272</v>
      </c>
      <c r="B320" s="72"/>
      <c r="C320" s="73"/>
      <c r="D320" s="73"/>
      <c r="E320" s="73"/>
      <c r="F320" s="73"/>
      <c r="G320" s="224"/>
      <c r="H320" s="73"/>
      <c r="I320" s="73"/>
      <c r="J320" s="73"/>
      <c r="K320" s="73">
        <v>1</v>
      </c>
      <c r="L320" s="544" t="s">
        <v>1963</v>
      </c>
      <c r="M320" s="545" t="s">
        <v>1964</v>
      </c>
      <c r="N320" s="545" t="s">
        <v>1288</v>
      </c>
      <c r="O320" s="545">
        <v>9</v>
      </c>
      <c r="P320" s="538" t="s">
        <v>1318</v>
      </c>
      <c r="Q320" s="545" t="s">
        <v>1319</v>
      </c>
      <c r="R320" s="546" t="s">
        <v>162</v>
      </c>
      <c r="S320" s="545" t="s">
        <v>1320</v>
      </c>
      <c r="T320" s="537">
        <f t="shared" si="5"/>
        <v>9</v>
      </c>
      <c r="U320"/>
      <c r="V320" s="73"/>
      <c r="W320" s="73"/>
      <c r="X320" s="73"/>
      <c r="Y320" s="72"/>
    </row>
    <row r="321" spans="1:25" ht="12.65" customHeight="1">
      <c r="A321" s="73">
        <v>294</v>
      </c>
      <c r="B321" s="72"/>
      <c r="C321" s="73"/>
      <c r="D321" s="73"/>
      <c r="E321" s="73"/>
      <c r="F321" s="73"/>
      <c r="G321" s="224"/>
      <c r="H321" s="73"/>
      <c r="I321" s="73"/>
      <c r="J321" s="73"/>
      <c r="K321" s="73">
        <v>1</v>
      </c>
      <c r="L321" s="544" t="s">
        <v>1965</v>
      </c>
      <c r="M321" s="545" t="s">
        <v>1966</v>
      </c>
      <c r="N321" s="545" t="s">
        <v>1290</v>
      </c>
      <c r="O321" s="545">
        <v>67</v>
      </c>
      <c r="P321" s="538" t="s">
        <v>1318</v>
      </c>
      <c r="Q321" s="545" t="s">
        <v>1319</v>
      </c>
      <c r="R321" s="546" t="s">
        <v>162</v>
      </c>
      <c r="S321" s="545" t="s">
        <v>1320</v>
      </c>
      <c r="T321" s="537">
        <f t="shared" si="5"/>
        <v>67</v>
      </c>
      <c r="U321"/>
      <c r="V321" s="73"/>
      <c r="W321" s="73"/>
      <c r="X321" s="73"/>
      <c r="Y321" s="72"/>
    </row>
    <row r="322" spans="1:25" ht="12.65" customHeight="1">
      <c r="A322" s="73">
        <v>309</v>
      </c>
      <c r="B322" s="72"/>
      <c r="C322" s="73"/>
      <c r="D322" s="73"/>
      <c r="E322" s="73"/>
      <c r="F322" s="73"/>
      <c r="G322" s="224"/>
      <c r="H322" s="73"/>
      <c r="I322" s="73"/>
      <c r="J322" s="73"/>
      <c r="K322" s="73">
        <v>1</v>
      </c>
      <c r="L322" s="544" t="s">
        <v>1967</v>
      </c>
      <c r="M322" s="545" t="s">
        <v>1968</v>
      </c>
      <c r="N322" s="545" t="s">
        <v>1288</v>
      </c>
      <c r="O322" s="545">
        <v>22</v>
      </c>
      <c r="P322" s="538" t="s">
        <v>1318</v>
      </c>
      <c r="Q322" s="545" t="s">
        <v>1319</v>
      </c>
      <c r="R322" s="546" t="s">
        <v>162</v>
      </c>
      <c r="S322" s="545" t="s">
        <v>1320</v>
      </c>
      <c r="T322" s="537">
        <f t="shared" si="5"/>
        <v>22</v>
      </c>
      <c r="U322"/>
      <c r="V322" s="73"/>
      <c r="W322" s="73"/>
      <c r="X322" s="73"/>
      <c r="Y322" s="72" t="s">
        <v>1500</v>
      </c>
    </row>
    <row r="323" spans="1:25" ht="12.65" customHeight="1">
      <c r="A323" s="73">
        <v>90</v>
      </c>
      <c r="B323" s="72"/>
      <c r="C323" s="73"/>
      <c r="D323" s="73"/>
      <c r="E323" s="73"/>
      <c r="F323" s="73"/>
      <c r="G323" s="224"/>
      <c r="H323" s="73"/>
      <c r="I323" s="73"/>
      <c r="J323" s="73"/>
      <c r="K323" s="73">
        <v>1</v>
      </c>
      <c r="L323" s="544" t="s">
        <v>1969</v>
      </c>
      <c r="M323" s="545" t="s">
        <v>1970</v>
      </c>
      <c r="N323" s="545" t="s">
        <v>1290</v>
      </c>
      <c r="O323" s="545">
        <v>95</v>
      </c>
      <c r="P323" s="538" t="s">
        <v>1318</v>
      </c>
      <c r="Q323" s="545" t="s">
        <v>1319</v>
      </c>
      <c r="R323" s="546" t="s">
        <v>162</v>
      </c>
      <c r="S323" s="545" t="s">
        <v>1320</v>
      </c>
      <c r="T323" s="537">
        <f t="shared" si="5"/>
        <v>95</v>
      </c>
      <c r="U323">
        <v>95.2</v>
      </c>
      <c r="V323" s="73"/>
      <c r="W323" s="73"/>
      <c r="X323" s="73"/>
      <c r="Y323" s="72" t="s">
        <v>1523</v>
      </c>
    </row>
    <row r="324" spans="1:25" ht="12.65" customHeight="1">
      <c r="A324" s="73">
        <v>334</v>
      </c>
      <c r="B324" s="72"/>
      <c r="C324" s="73"/>
      <c r="D324" s="73"/>
      <c r="E324" s="73"/>
      <c r="F324" s="73"/>
      <c r="G324" s="224"/>
      <c r="H324" s="73"/>
      <c r="I324" s="73"/>
      <c r="J324" s="73"/>
      <c r="K324" s="73">
        <v>1</v>
      </c>
      <c r="L324" s="544" t="s">
        <v>1971</v>
      </c>
      <c r="M324" s="545" t="s">
        <v>1972</v>
      </c>
      <c r="N324" s="545" t="s">
        <v>1290</v>
      </c>
      <c r="O324" s="545">
        <v>204</v>
      </c>
      <c r="P324" s="538" t="s">
        <v>1291</v>
      </c>
      <c r="Q324" s="545" t="s">
        <v>1319</v>
      </c>
      <c r="R324" s="546" t="s">
        <v>162</v>
      </c>
      <c r="S324" s="545" t="s">
        <v>1320</v>
      </c>
      <c r="T324" s="537">
        <f t="shared" si="5"/>
        <v>204</v>
      </c>
      <c r="U324">
        <v>48.48</v>
      </c>
      <c r="V324" s="73"/>
      <c r="W324" s="73"/>
      <c r="X324" s="73"/>
      <c r="Y324" s="72" t="s">
        <v>1523</v>
      </c>
    </row>
    <row r="325" spans="1:25" ht="12.65" customHeight="1">
      <c r="A325" s="73">
        <v>91</v>
      </c>
      <c r="B325" s="72"/>
      <c r="C325" s="73"/>
      <c r="D325" s="73"/>
      <c r="E325" s="73"/>
      <c r="F325" s="73"/>
      <c r="G325" s="224"/>
      <c r="H325" s="73"/>
      <c r="I325" s="73"/>
      <c r="J325" s="73"/>
      <c r="K325" s="73">
        <v>1</v>
      </c>
      <c r="L325" s="544" t="s">
        <v>1973</v>
      </c>
      <c r="M325" s="545" t="s">
        <v>1974</v>
      </c>
      <c r="N325" s="545" t="s">
        <v>1290</v>
      </c>
      <c r="O325" s="545">
        <v>111</v>
      </c>
      <c r="P325" s="538" t="s">
        <v>1291</v>
      </c>
      <c r="Q325" s="545" t="s">
        <v>1319</v>
      </c>
      <c r="R325" s="546" t="s">
        <v>162</v>
      </c>
      <c r="S325" s="545" t="s">
        <v>1320</v>
      </c>
      <c r="T325" s="537">
        <f t="shared" si="5"/>
        <v>111</v>
      </c>
      <c r="U325"/>
      <c r="Y325" s="72"/>
    </row>
    <row r="326" spans="1:25" ht="12.65" customHeight="1">
      <c r="A326" s="73">
        <v>98</v>
      </c>
      <c r="B326" s="72"/>
      <c r="C326" s="73"/>
      <c r="D326" s="73"/>
      <c r="E326" s="73"/>
      <c r="F326" s="73"/>
      <c r="G326" s="224"/>
      <c r="H326" s="73"/>
      <c r="I326" s="73"/>
      <c r="J326" s="73"/>
      <c r="K326" s="73">
        <v>1</v>
      </c>
      <c r="L326" s="544" t="s">
        <v>1975</v>
      </c>
      <c r="M326" s="545" t="s">
        <v>1976</v>
      </c>
      <c r="N326" s="545" t="s">
        <v>1288</v>
      </c>
      <c r="O326" s="545">
        <v>37</v>
      </c>
      <c r="P326" s="538" t="s">
        <v>1318</v>
      </c>
      <c r="Q326" s="545" t="s">
        <v>1319</v>
      </c>
      <c r="R326" s="546" t="s">
        <v>162</v>
      </c>
      <c r="S326" s="545" t="s">
        <v>1320</v>
      </c>
      <c r="T326" s="537">
        <f t="shared" si="5"/>
        <v>37</v>
      </c>
      <c r="U326"/>
      <c r="Y326" s="72"/>
    </row>
    <row r="327" spans="1:25" ht="12.65" customHeight="1">
      <c r="A327" s="73">
        <v>94</v>
      </c>
      <c r="B327" s="72"/>
      <c r="C327" s="73"/>
      <c r="D327" s="73"/>
      <c r="E327" s="73"/>
      <c r="F327" s="73"/>
      <c r="G327" s="224"/>
      <c r="H327" s="73"/>
      <c r="I327" s="73"/>
      <c r="J327" s="73"/>
      <c r="K327" s="73">
        <v>1</v>
      </c>
      <c r="L327" s="544" t="s">
        <v>1977</v>
      </c>
      <c r="M327" s="545" t="s">
        <v>1978</v>
      </c>
      <c r="N327" s="545" t="s">
        <v>1288</v>
      </c>
      <c r="O327" s="545">
        <v>13</v>
      </c>
      <c r="P327" s="538" t="s">
        <v>1318</v>
      </c>
      <c r="Q327" s="545" t="s">
        <v>1319</v>
      </c>
      <c r="R327" s="546" t="s">
        <v>162</v>
      </c>
      <c r="S327" s="545" t="s">
        <v>1320</v>
      </c>
      <c r="T327" s="537">
        <f t="shared" si="5"/>
        <v>13</v>
      </c>
      <c r="U327"/>
      <c r="V327" s="73"/>
      <c r="W327" s="73"/>
      <c r="X327" s="73"/>
      <c r="Y327" s="72"/>
    </row>
    <row r="328" spans="1:25" ht="12.65" customHeight="1">
      <c r="A328" s="73">
        <v>346</v>
      </c>
      <c r="B328" s="72"/>
      <c r="C328" s="73"/>
      <c r="D328" s="73"/>
      <c r="E328" s="73"/>
      <c r="F328" s="73"/>
      <c r="G328" s="224"/>
      <c r="H328" s="73"/>
      <c r="I328" s="73"/>
      <c r="J328" s="73"/>
      <c r="K328" s="73">
        <v>1</v>
      </c>
      <c r="L328" s="544" t="s">
        <v>1979</v>
      </c>
      <c r="M328" s="545" t="s">
        <v>1980</v>
      </c>
      <c r="N328" s="545" t="s">
        <v>1288</v>
      </c>
      <c r="O328" s="545">
        <v>3</v>
      </c>
      <c r="P328" s="538" t="s">
        <v>1318</v>
      </c>
      <c r="Q328" s="545" t="s">
        <v>1319</v>
      </c>
      <c r="R328" s="546" t="s">
        <v>162</v>
      </c>
      <c r="S328" s="545" t="s">
        <v>1320</v>
      </c>
      <c r="T328" s="537">
        <f t="shared" si="5"/>
        <v>3</v>
      </c>
      <c r="U328"/>
      <c r="V328" s="73"/>
      <c r="W328" s="73"/>
      <c r="X328" s="73"/>
      <c r="Y328" s="72"/>
    </row>
    <row r="329" spans="1:25" ht="12.65" customHeight="1">
      <c r="A329" s="73">
        <v>271</v>
      </c>
      <c r="B329" s="72"/>
      <c r="C329" s="73"/>
      <c r="D329" s="73"/>
      <c r="E329" s="73"/>
      <c r="F329" s="73"/>
      <c r="G329" s="224"/>
      <c r="H329" s="73"/>
      <c r="I329" s="73"/>
      <c r="J329" s="73"/>
      <c r="K329" s="73">
        <v>1</v>
      </c>
      <c r="L329" s="544" t="s">
        <v>1983</v>
      </c>
      <c r="M329" s="545" t="s">
        <v>1984</v>
      </c>
      <c r="N329" s="545" t="s">
        <v>1290</v>
      </c>
      <c r="O329" s="545">
        <v>109</v>
      </c>
      <c r="P329" s="538" t="s">
        <v>1291</v>
      </c>
      <c r="Q329" s="545" t="s">
        <v>1319</v>
      </c>
      <c r="R329" s="546" t="s">
        <v>162</v>
      </c>
      <c r="S329" s="545" t="s">
        <v>1320</v>
      </c>
      <c r="T329" s="537">
        <f t="shared" si="5"/>
        <v>109</v>
      </c>
      <c r="U329">
        <v>24.28</v>
      </c>
      <c r="V329" s="73"/>
      <c r="W329" s="73"/>
      <c r="X329" s="73"/>
      <c r="Y329" s="72" t="s">
        <v>1523</v>
      </c>
    </row>
    <row r="330" spans="1:25" ht="12.65" customHeight="1">
      <c r="A330" s="73">
        <v>92</v>
      </c>
      <c r="B330" s="72"/>
      <c r="C330" s="73"/>
      <c r="D330" s="73"/>
      <c r="E330" s="73"/>
      <c r="F330" s="73"/>
      <c r="G330" s="224"/>
      <c r="H330" s="73"/>
      <c r="I330" s="73"/>
      <c r="J330" s="73"/>
      <c r="K330" s="73">
        <v>1</v>
      </c>
      <c r="L330" s="536" t="s">
        <v>1989</v>
      </c>
      <c r="M330" s="537" t="s">
        <v>1990</v>
      </c>
      <c r="N330" s="537" t="s">
        <v>1290</v>
      </c>
      <c r="O330" s="537">
        <v>420</v>
      </c>
      <c r="P330" s="538" t="s">
        <v>1291</v>
      </c>
      <c r="Q330" s="537" t="s">
        <v>1319</v>
      </c>
      <c r="R330" s="539" t="s">
        <v>162</v>
      </c>
      <c r="S330" s="537" t="s">
        <v>1320</v>
      </c>
      <c r="T330" s="537">
        <f t="shared" si="5"/>
        <v>420</v>
      </c>
      <c r="U330"/>
      <c r="V330" s="73"/>
      <c r="W330" s="73"/>
      <c r="X330" s="73"/>
      <c r="Y330" s="547"/>
    </row>
    <row r="331" spans="1:25" ht="12.65" customHeight="1">
      <c r="A331" s="73">
        <v>347</v>
      </c>
      <c r="B331" s="72"/>
      <c r="C331" s="73"/>
      <c r="D331" s="73"/>
      <c r="E331" s="73"/>
      <c r="F331" s="73"/>
      <c r="G331" s="224"/>
      <c r="H331" s="73"/>
      <c r="I331" s="73"/>
      <c r="J331" s="73"/>
      <c r="K331" s="73">
        <v>1</v>
      </c>
      <c r="L331" s="544" t="s">
        <v>1991</v>
      </c>
      <c r="M331" s="545" t="s">
        <v>1992</v>
      </c>
      <c r="N331" s="545" t="s">
        <v>1288</v>
      </c>
      <c r="O331" s="545">
        <v>8</v>
      </c>
      <c r="P331" s="538" t="s">
        <v>1318</v>
      </c>
      <c r="Q331" s="545" t="s">
        <v>1319</v>
      </c>
      <c r="R331" s="546" t="s">
        <v>162</v>
      </c>
      <c r="S331" s="545" t="s">
        <v>1320</v>
      </c>
      <c r="T331" s="537">
        <f t="shared" si="5"/>
        <v>8</v>
      </c>
      <c r="U331"/>
      <c r="V331" s="73"/>
      <c r="W331" s="73"/>
      <c r="X331" s="73"/>
      <c r="Y331" s="72"/>
    </row>
    <row r="332" spans="1:25" ht="12.65" customHeight="1">
      <c r="A332" s="73">
        <v>319</v>
      </c>
      <c r="B332" s="72"/>
      <c r="C332" s="73"/>
      <c r="D332" s="73"/>
      <c r="E332" s="73"/>
      <c r="F332" s="73"/>
      <c r="G332" s="224"/>
      <c r="H332" s="73"/>
      <c r="I332" s="73"/>
      <c r="J332" s="73"/>
      <c r="K332" s="73">
        <v>1</v>
      </c>
      <c r="L332" s="544" t="s">
        <v>1995</v>
      </c>
      <c r="M332" s="545" t="s">
        <v>1996</v>
      </c>
      <c r="N332" s="545" t="s">
        <v>1288</v>
      </c>
      <c r="O332" s="545">
        <v>36</v>
      </c>
      <c r="P332" s="538" t="s">
        <v>1318</v>
      </c>
      <c r="Q332" s="545" t="s">
        <v>1319</v>
      </c>
      <c r="R332" s="546" t="s">
        <v>162</v>
      </c>
      <c r="S332" s="545" t="s">
        <v>1320</v>
      </c>
      <c r="T332" s="537">
        <f t="shared" si="5"/>
        <v>36</v>
      </c>
      <c r="U332"/>
      <c r="V332" s="73"/>
      <c r="W332" s="73"/>
      <c r="X332" s="73"/>
      <c r="Y332" s="72"/>
    </row>
    <row r="333" spans="1:25" ht="12.65" customHeight="1">
      <c r="A333" s="73">
        <v>249</v>
      </c>
      <c r="B333" s="72"/>
      <c r="C333" s="73"/>
      <c r="D333" s="73"/>
      <c r="E333" s="73"/>
      <c r="F333" s="73"/>
      <c r="G333" s="224"/>
      <c r="H333" s="73"/>
      <c r="I333" s="73"/>
      <c r="J333" s="73"/>
      <c r="K333" s="73">
        <v>1</v>
      </c>
      <c r="L333" s="544" t="s">
        <v>1997</v>
      </c>
      <c r="M333" s="545" t="s">
        <v>1998</v>
      </c>
      <c r="N333" s="545" t="s">
        <v>1288</v>
      </c>
      <c r="O333" s="545">
        <v>2</v>
      </c>
      <c r="P333" s="538" t="s">
        <v>1318</v>
      </c>
      <c r="Q333" s="545" t="s">
        <v>1319</v>
      </c>
      <c r="R333" s="546" t="s">
        <v>162</v>
      </c>
      <c r="S333" s="545" t="s">
        <v>1320</v>
      </c>
      <c r="T333" s="537">
        <f t="shared" si="5"/>
        <v>2</v>
      </c>
      <c r="U333"/>
      <c r="V333" s="73"/>
      <c r="W333" s="73"/>
      <c r="X333" s="73"/>
      <c r="Y333" s="72"/>
    </row>
    <row r="334" spans="1:25" ht="12.65" customHeight="1">
      <c r="A334" s="73">
        <v>342</v>
      </c>
      <c r="B334" s="72"/>
      <c r="C334" s="73"/>
      <c r="D334" s="73"/>
      <c r="E334" s="73"/>
      <c r="F334" s="73"/>
      <c r="G334" s="224"/>
      <c r="H334" s="73"/>
      <c r="I334" s="73"/>
      <c r="J334" s="73"/>
      <c r="K334" s="73">
        <v>1</v>
      </c>
      <c r="L334" s="544" t="s">
        <v>1999</v>
      </c>
      <c r="M334" s="545" t="s">
        <v>2000</v>
      </c>
      <c r="N334" s="545" t="s">
        <v>1290</v>
      </c>
      <c r="O334" s="545">
        <v>7</v>
      </c>
      <c r="P334" s="538" t="s">
        <v>1318</v>
      </c>
      <c r="Q334" s="545" t="s">
        <v>1319</v>
      </c>
      <c r="R334" s="546" t="s">
        <v>162</v>
      </c>
      <c r="S334" s="545" t="s">
        <v>1320</v>
      </c>
      <c r="T334" s="537">
        <f t="shared" si="5"/>
        <v>7</v>
      </c>
      <c r="U334"/>
      <c r="V334" s="73"/>
      <c r="W334" s="73"/>
      <c r="X334" s="73"/>
      <c r="Y334" s="72" t="s">
        <v>1395</v>
      </c>
    </row>
    <row r="335" spans="1:25" ht="12.65" customHeight="1">
      <c r="A335" s="73">
        <v>100</v>
      </c>
      <c r="B335" s="72"/>
      <c r="C335" s="73"/>
      <c r="D335" s="73"/>
      <c r="E335" s="73"/>
      <c r="F335" s="73"/>
      <c r="G335" s="224"/>
      <c r="H335" s="73"/>
      <c r="I335" s="73"/>
      <c r="J335" s="73"/>
      <c r="K335" s="73">
        <v>1</v>
      </c>
      <c r="L335" s="536" t="s">
        <v>2001</v>
      </c>
      <c r="M335" s="537" t="s">
        <v>2002</v>
      </c>
      <c r="N335" s="537" t="s">
        <v>1290</v>
      </c>
      <c r="O335" s="537">
        <v>42</v>
      </c>
      <c r="P335" s="538" t="s">
        <v>1318</v>
      </c>
      <c r="Q335" s="537" t="s">
        <v>1319</v>
      </c>
      <c r="R335" s="539" t="s">
        <v>162</v>
      </c>
      <c r="S335" s="537" t="s">
        <v>1320</v>
      </c>
      <c r="T335" s="537">
        <f t="shared" si="5"/>
        <v>42</v>
      </c>
      <c r="U335"/>
      <c r="V335" s="73"/>
      <c r="W335" s="73"/>
      <c r="X335" s="73"/>
      <c r="Y335" s="547" t="s">
        <v>2518</v>
      </c>
    </row>
    <row r="336" spans="1:25" ht="12.65" customHeight="1">
      <c r="A336" s="73">
        <v>306</v>
      </c>
      <c r="B336" s="72"/>
      <c r="C336" s="73"/>
      <c r="D336" s="73"/>
      <c r="E336" s="73"/>
      <c r="F336" s="73"/>
      <c r="G336" s="224"/>
      <c r="H336" s="73"/>
      <c r="I336" s="73"/>
      <c r="J336" s="73"/>
      <c r="K336" s="73">
        <v>1</v>
      </c>
      <c r="L336" s="544" t="s">
        <v>2003</v>
      </c>
      <c r="M336" s="545" t="s">
        <v>2004</v>
      </c>
      <c r="N336" s="545" t="s">
        <v>1288</v>
      </c>
      <c r="O336" s="545">
        <v>244</v>
      </c>
      <c r="P336" s="538" t="s">
        <v>1291</v>
      </c>
      <c r="Q336" s="545" t="s">
        <v>1319</v>
      </c>
      <c r="R336" s="546" t="s">
        <v>162</v>
      </c>
      <c r="S336" s="545" t="s">
        <v>1320</v>
      </c>
      <c r="T336" s="537">
        <f t="shared" ref="T336:T399" si="6">O336</f>
        <v>244</v>
      </c>
      <c r="U336"/>
      <c r="V336" s="73"/>
      <c r="W336" s="73"/>
      <c r="X336" s="73"/>
      <c r="Y336" s="72"/>
    </row>
    <row r="337" spans="1:26" ht="12.65" customHeight="1">
      <c r="A337" s="73">
        <v>344</v>
      </c>
      <c r="B337" s="72"/>
      <c r="C337" s="73"/>
      <c r="D337" s="73"/>
      <c r="E337" s="73"/>
      <c r="F337" s="73"/>
      <c r="G337" s="224"/>
      <c r="H337" s="73"/>
      <c r="I337" s="73"/>
      <c r="J337" s="73"/>
      <c r="K337" s="73">
        <v>1</v>
      </c>
      <c r="L337" s="544" t="s">
        <v>2005</v>
      </c>
      <c r="M337" s="545" t="s">
        <v>2006</v>
      </c>
      <c r="N337" s="545" t="s">
        <v>1286</v>
      </c>
      <c r="O337" s="545">
        <v>110</v>
      </c>
      <c r="P337" s="538" t="s">
        <v>1291</v>
      </c>
      <c r="Q337" s="545" t="s">
        <v>1319</v>
      </c>
      <c r="R337" s="546" t="s">
        <v>162</v>
      </c>
      <c r="S337" s="545" t="s">
        <v>1320</v>
      </c>
      <c r="T337" s="537">
        <f t="shared" si="6"/>
        <v>110</v>
      </c>
      <c r="U337"/>
      <c r="V337" s="73"/>
      <c r="W337" s="73"/>
      <c r="X337" s="73"/>
      <c r="Y337" s="72"/>
    </row>
    <row r="338" spans="1:26" ht="12.65" customHeight="1">
      <c r="A338" s="73">
        <v>343</v>
      </c>
      <c r="B338" s="72"/>
      <c r="C338" s="73"/>
      <c r="D338" s="73"/>
      <c r="E338" s="73"/>
      <c r="F338" s="73"/>
      <c r="G338" s="224"/>
      <c r="H338" s="73"/>
      <c r="I338" s="73"/>
      <c r="J338" s="73"/>
      <c r="K338" s="73">
        <v>1</v>
      </c>
      <c r="L338" s="544" t="s">
        <v>2007</v>
      </c>
      <c r="M338" s="545" t="s">
        <v>2008</v>
      </c>
      <c r="N338" s="545" t="s">
        <v>1288</v>
      </c>
      <c r="O338" s="545">
        <v>24</v>
      </c>
      <c r="P338" s="538" t="s">
        <v>1318</v>
      </c>
      <c r="Q338" s="545" t="s">
        <v>1319</v>
      </c>
      <c r="R338" s="546" t="s">
        <v>162</v>
      </c>
      <c r="S338" s="545" t="s">
        <v>1320</v>
      </c>
      <c r="T338" s="537">
        <f t="shared" si="6"/>
        <v>24</v>
      </c>
      <c r="U338"/>
      <c r="V338" s="73"/>
      <c r="W338" s="73"/>
      <c r="X338" s="73"/>
      <c r="Y338" s="72"/>
    </row>
    <row r="339" spans="1:26" ht="12.65" customHeight="1">
      <c r="A339" s="73">
        <v>265</v>
      </c>
      <c r="B339" s="72"/>
      <c r="C339" s="73"/>
      <c r="D339" s="73"/>
      <c r="E339" s="73"/>
      <c r="F339" s="73"/>
      <c r="G339" s="224"/>
      <c r="H339" s="73"/>
      <c r="I339" s="73"/>
      <c r="J339" s="73"/>
      <c r="K339" s="73">
        <v>1</v>
      </c>
      <c r="L339" s="544" t="s">
        <v>2009</v>
      </c>
      <c r="M339" s="545" t="s">
        <v>2010</v>
      </c>
      <c r="N339" s="545" t="s">
        <v>1288</v>
      </c>
      <c r="O339" s="545">
        <v>37</v>
      </c>
      <c r="P339" s="538" t="s">
        <v>1318</v>
      </c>
      <c r="Q339" s="545" t="s">
        <v>1319</v>
      </c>
      <c r="R339" s="546" t="s">
        <v>162</v>
      </c>
      <c r="S339" s="545" t="s">
        <v>1320</v>
      </c>
      <c r="T339" s="537">
        <f t="shared" si="6"/>
        <v>37</v>
      </c>
      <c r="U339"/>
      <c r="V339" s="73"/>
      <c r="W339" s="73"/>
      <c r="X339" s="73"/>
      <c r="Y339" s="72"/>
    </row>
    <row r="340" spans="1:26" ht="12.65" customHeight="1">
      <c r="A340" s="73">
        <v>83</v>
      </c>
      <c r="B340" s="72"/>
      <c r="C340" s="73"/>
      <c r="D340" s="73"/>
      <c r="E340" s="73"/>
      <c r="F340" s="73"/>
      <c r="G340" s="224"/>
      <c r="H340" s="73"/>
      <c r="I340" s="73"/>
      <c r="J340" s="73"/>
      <c r="K340" s="73">
        <v>1</v>
      </c>
      <c r="L340" s="544" t="s">
        <v>2011</v>
      </c>
      <c r="M340" s="545" t="s">
        <v>2012</v>
      </c>
      <c r="N340" s="545" t="s">
        <v>1288</v>
      </c>
      <c r="O340" s="545">
        <v>43</v>
      </c>
      <c r="P340" s="538" t="s">
        <v>1318</v>
      </c>
      <c r="Q340" s="545" t="s">
        <v>1319</v>
      </c>
      <c r="R340" s="546" t="s">
        <v>162</v>
      </c>
      <c r="S340" s="545" t="s">
        <v>1320</v>
      </c>
      <c r="T340" s="537">
        <f t="shared" si="6"/>
        <v>43</v>
      </c>
      <c r="U340"/>
      <c r="V340" s="73"/>
      <c r="W340" s="73"/>
      <c r="X340" s="73"/>
      <c r="Y340" s="72" t="s">
        <v>1395</v>
      </c>
    </row>
    <row r="341" spans="1:26" ht="12.65" customHeight="1">
      <c r="A341" s="73">
        <v>87</v>
      </c>
      <c r="B341" s="72"/>
      <c r="C341" s="73"/>
      <c r="D341" s="73"/>
      <c r="E341" s="73"/>
      <c r="F341" s="73"/>
      <c r="G341" s="224"/>
      <c r="H341" s="73"/>
      <c r="I341" s="73"/>
      <c r="J341" s="73"/>
      <c r="K341" s="73">
        <v>1</v>
      </c>
      <c r="L341" s="544" t="s">
        <v>2013</v>
      </c>
      <c r="M341" s="545" t="s">
        <v>2014</v>
      </c>
      <c r="N341" s="545" t="s">
        <v>1288</v>
      </c>
      <c r="O341" s="545">
        <v>11</v>
      </c>
      <c r="P341" s="538" t="s">
        <v>1318</v>
      </c>
      <c r="Q341" s="545" t="s">
        <v>1319</v>
      </c>
      <c r="R341" s="546" t="s">
        <v>162</v>
      </c>
      <c r="S341" s="545" t="s">
        <v>1320</v>
      </c>
      <c r="T341" s="537">
        <f t="shared" si="6"/>
        <v>11</v>
      </c>
      <c r="U341"/>
      <c r="V341" s="73"/>
      <c r="W341" s="73"/>
      <c r="X341" s="73"/>
      <c r="Y341" s="72"/>
    </row>
    <row r="342" spans="1:26" ht="12.65" customHeight="1">
      <c r="A342" s="73">
        <v>363</v>
      </c>
      <c r="B342" s="72"/>
      <c r="C342" s="73"/>
      <c r="D342" s="73"/>
      <c r="E342" s="73"/>
      <c r="F342" s="73"/>
      <c r="G342" s="224"/>
      <c r="H342" s="73"/>
      <c r="I342" s="73"/>
      <c r="J342" s="73"/>
      <c r="K342" s="73">
        <v>1</v>
      </c>
      <c r="L342" s="544" t="s">
        <v>2015</v>
      </c>
      <c r="M342" s="545" t="s">
        <v>2016</v>
      </c>
      <c r="N342" s="545" t="s">
        <v>1288</v>
      </c>
      <c r="O342" s="545">
        <v>23</v>
      </c>
      <c r="P342" s="538" t="s">
        <v>1318</v>
      </c>
      <c r="Q342" s="545" t="s">
        <v>1319</v>
      </c>
      <c r="R342" s="546" t="s">
        <v>162</v>
      </c>
      <c r="S342" s="545" t="s">
        <v>1320</v>
      </c>
      <c r="T342" s="537">
        <f t="shared" si="6"/>
        <v>23</v>
      </c>
      <c r="U342"/>
      <c r="V342" s="73"/>
      <c r="W342" s="73"/>
      <c r="X342" s="73"/>
      <c r="Y342" s="72" t="s">
        <v>1500</v>
      </c>
      <c r="Z342" s="74">
        <v>2022</v>
      </c>
    </row>
    <row r="343" spans="1:26" ht="12.65" customHeight="1">
      <c r="A343" s="73">
        <v>419</v>
      </c>
      <c r="B343" s="72"/>
      <c r="C343" s="73"/>
      <c r="D343" s="73"/>
      <c r="E343" s="73"/>
      <c r="F343" s="73"/>
      <c r="G343" s="224"/>
      <c r="H343" s="73"/>
      <c r="I343" s="73"/>
      <c r="J343" s="73"/>
      <c r="K343" s="73">
        <v>1</v>
      </c>
      <c r="L343" s="544" t="s">
        <v>2017</v>
      </c>
      <c r="M343" s="545" t="s">
        <v>2018</v>
      </c>
      <c r="N343" s="545" t="s">
        <v>1288</v>
      </c>
      <c r="O343" s="545">
        <v>22</v>
      </c>
      <c r="P343" s="538" t="s">
        <v>1318</v>
      </c>
      <c r="Q343" s="545" t="s">
        <v>1319</v>
      </c>
      <c r="R343" s="546" t="s">
        <v>162</v>
      </c>
      <c r="S343" s="545" t="s">
        <v>1320</v>
      </c>
      <c r="T343" s="537">
        <f t="shared" si="6"/>
        <v>22</v>
      </c>
      <c r="U343"/>
      <c r="V343" s="73"/>
      <c r="W343" s="73"/>
      <c r="X343" s="73"/>
      <c r="Y343" s="72"/>
    </row>
    <row r="344" spans="1:26" ht="12.65" customHeight="1">
      <c r="A344" s="73">
        <v>183</v>
      </c>
      <c r="B344" s="72"/>
      <c r="C344" s="73"/>
      <c r="D344" s="73"/>
      <c r="E344" s="73"/>
      <c r="F344" s="73"/>
      <c r="G344" s="224"/>
      <c r="H344" s="73"/>
      <c r="I344" s="73"/>
      <c r="J344" s="73"/>
      <c r="K344" s="73">
        <v>1</v>
      </c>
      <c r="L344" s="544" t="s">
        <v>2522</v>
      </c>
      <c r="M344" s="545" t="s">
        <v>2021</v>
      </c>
      <c r="N344" s="545" t="s">
        <v>1288</v>
      </c>
      <c r="O344" s="545">
        <v>7</v>
      </c>
      <c r="P344" s="538" t="s">
        <v>1318</v>
      </c>
      <c r="Q344" s="545" t="s">
        <v>1319</v>
      </c>
      <c r="R344" s="546" t="s">
        <v>162</v>
      </c>
      <c r="S344" s="545" t="s">
        <v>1320</v>
      </c>
      <c r="T344" s="537">
        <f t="shared" si="6"/>
        <v>7</v>
      </c>
      <c r="U344"/>
      <c r="V344" s="73"/>
      <c r="W344" s="73"/>
      <c r="X344" s="73"/>
      <c r="Y344" s="72"/>
    </row>
    <row r="345" spans="1:26" ht="12.65" customHeight="1">
      <c r="A345" s="73">
        <v>210</v>
      </c>
      <c r="B345" s="72"/>
      <c r="C345" s="73"/>
      <c r="D345" s="73"/>
      <c r="E345" s="73"/>
      <c r="F345" s="73"/>
      <c r="G345" s="224"/>
      <c r="H345" s="73"/>
      <c r="I345" s="73"/>
      <c r="J345" s="73"/>
      <c r="K345" s="73">
        <v>1</v>
      </c>
      <c r="L345" s="544" t="s">
        <v>2022</v>
      </c>
      <c r="M345" s="545" t="s">
        <v>2023</v>
      </c>
      <c r="N345" s="545" t="s">
        <v>1290</v>
      </c>
      <c r="O345" s="545">
        <v>122</v>
      </c>
      <c r="P345" s="538" t="s">
        <v>1291</v>
      </c>
      <c r="Q345" s="545" t="s">
        <v>1319</v>
      </c>
      <c r="R345" s="546" t="s">
        <v>162</v>
      </c>
      <c r="S345" s="545" t="s">
        <v>1320</v>
      </c>
      <c r="T345" s="537">
        <f t="shared" si="6"/>
        <v>122</v>
      </c>
      <c r="U345"/>
      <c r="V345" s="73"/>
      <c r="W345" s="73"/>
      <c r="X345" s="73"/>
      <c r="Y345" s="72"/>
    </row>
    <row r="346" spans="1:26" ht="12.65" customHeight="1">
      <c r="A346" s="73">
        <v>194</v>
      </c>
      <c r="B346" s="72"/>
      <c r="C346" s="73"/>
      <c r="D346" s="73"/>
      <c r="E346" s="73"/>
      <c r="F346" s="73"/>
      <c r="G346" s="224"/>
      <c r="H346" s="73"/>
      <c r="I346" s="73"/>
      <c r="J346" s="73"/>
      <c r="K346" s="73">
        <v>1</v>
      </c>
      <c r="L346" s="544" t="s">
        <v>2024</v>
      </c>
      <c r="M346" s="545" t="s">
        <v>2025</v>
      </c>
      <c r="N346" s="545" t="s">
        <v>1288</v>
      </c>
      <c r="O346" s="545">
        <v>2</v>
      </c>
      <c r="P346" s="538" t="s">
        <v>1318</v>
      </c>
      <c r="Q346" s="545" t="s">
        <v>1319</v>
      </c>
      <c r="R346" s="546" t="s">
        <v>162</v>
      </c>
      <c r="S346" s="545" t="s">
        <v>1320</v>
      </c>
      <c r="T346" s="537">
        <f t="shared" si="6"/>
        <v>2</v>
      </c>
      <c r="U346"/>
      <c r="V346" s="73"/>
      <c r="W346" s="73"/>
      <c r="X346" s="73"/>
      <c r="Y346" s="72"/>
    </row>
    <row r="347" spans="1:26" ht="12.65" customHeight="1">
      <c r="A347" s="73">
        <v>205</v>
      </c>
      <c r="B347" s="72"/>
      <c r="C347" s="73"/>
      <c r="D347" s="73"/>
      <c r="E347" s="73"/>
      <c r="F347" s="73"/>
      <c r="G347" s="224"/>
      <c r="H347" s="73"/>
      <c r="I347" s="73"/>
      <c r="J347" s="73"/>
      <c r="K347" s="73">
        <v>1</v>
      </c>
      <c r="L347" s="544" t="s">
        <v>2026</v>
      </c>
      <c r="M347" s="545" t="s">
        <v>2027</v>
      </c>
      <c r="N347" s="545" t="s">
        <v>1288</v>
      </c>
      <c r="O347" s="545">
        <v>42</v>
      </c>
      <c r="P347" s="538" t="s">
        <v>1318</v>
      </c>
      <c r="Q347" s="545" t="s">
        <v>1319</v>
      </c>
      <c r="R347" s="546" t="s">
        <v>162</v>
      </c>
      <c r="S347" s="545" t="s">
        <v>1320</v>
      </c>
      <c r="T347" s="537">
        <f t="shared" si="6"/>
        <v>42</v>
      </c>
      <c r="U347"/>
      <c r="V347" s="73"/>
      <c r="W347" s="73"/>
      <c r="X347" s="73"/>
      <c r="Y347" s="72"/>
    </row>
    <row r="348" spans="1:26" ht="12.65" customHeight="1">
      <c r="A348" s="73">
        <v>193</v>
      </c>
      <c r="B348" s="72"/>
      <c r="C348" s="73"/>
      <c r="D348" s="73"/>
      <c r="E348" s="73"/>
      <c r="F348" s="73"/>
      <c r="G348" s="224"/>
      <c r="H348" s="73"/>
      <c r="I348" s="73"/>
      <c r="J348" s="73"/>
      <c r="K348" s="73">
        <v>1</v>
      </c>
      <c r="L348" s="544" t="s">
        <v>2028</v>
      </c>
      <c r="M348" s="545" t="s">
        <v>2029</v>
      </c>
      <c r="N348" s="545" t="s">
        <v>1288</v>
      </c>
      <c r="O348" s="545">
        <v>19</v>
      </c>
      <c r="P348" s="538" t="s">
        <v>1318</v>
      </c>
      <c r="Q348" s="545" t="s">
        <v>1319</v>
      </c>
      <c r="R348" s="546" t="s">
        <v>162</v>
      </c>
      <c r="S348" s="545" t="s">
        <v>1320</v>
      </c>
      <c r="T348" s="537">
        <f t="shared" si="6"/>
        <v>19</v>
      </c>
      <c r="U348"/>
      <c r="V348" s="73"/>
      <c r="W348" s="73"/>
      <c r="X348" s="73"/>
      <c r="Y348" s="72"/>
      <c r="Z348" s="74">
        <v>2022</v>
      </c>
    </row>
    <row r="349" spans="1:26" ht="12.65" customHeight="1">
      <c r="A349" s="73">
        <v>184</v>
      </c>
      <c r="B349" s="72"/>
      <c r="C349" s="73"/>
      <c r="D349" s="73"/>
      <c r="E349" s="73"/>
      <c r="F349" s="73"/>
      <c r="G349" s="224"/>
      <c r="H349" s="73"/>
      <c r="I349" s="73"/>
      <c r="J349" s="73"/>
      <c r="K349" s="73">
        <v>1</v>
      </c>
      <c r="L349" s="544" t="s">
        <v>2030</v>
      </c>
      <c r="M349" s="545" t="s">
        <v>2031</v>
      </c>
      <c r="N349" s="545" t="s">
        <v>1290</v>
      </c>
      <c r="O349" s="545">
        <v>4</v>
      </c>
      <c r="P349" s="538" t="s">
        <v>1318</v>
      </c>
      <c r="Q349" s="545" t="s">
        <v>1319</v>
      </c>
      <c r="R349" s="546" t="s">
        <v>162</v>
      </c>
      <c r="S349" s="545" t="s">
        <v>1320</v>
      </c>
      <c r="T349" s="537">
        <f t="shared" si="6"/>
        <v>4</v>
      </c>
      <c r="U349"/>
      <c r="V349" s="73"/>
      <c r="W349" s="73"/>
      <c r="X349" s="73"/>
      <c r="Y349" s="72"/>
      <c r="Z349" s="74">
        <v>2022</v>
      </c>
    </row>
    <row r="350" spans="1:26" ht="12.65" customHeight="1">
      <c r="A350" s="73">
        <v>189</v>
      </c>
      <c r="B350" s="72"/>
      <c r="C350" s="73"/>
      <c r="D350" s="73"/>
      <c r="E350" s="73"/>
      <c r="F350" s="73"/>
      <c r="G350" s="224"/>
      <c r="H350" s="73"/>
      <c r="I350" s="73"/>
      <c r="J350" s="73"/>
      <c r="K350" s="73">
        <v>1</v>
      </c>
      <c r="L350" s="544" t="s">
        <v>2032</v>
      </c>
      <c r="M350" s="545" t="s">
        <v>2033</v>
      </c>
      <c r="N350" s="545" t="s">
        <v>1290</v>
      </c>
      <c r="O350" s="545">
        <v>124</v>
      </c>
      <c r="P350" s="538" t="s">
        <v>1291</v>
      </c>
      <c r="Q350" s="545" t="s">
        <v>1319</v>
      </c>
      <c r="R350" s="546" t="s">
        <v>162</v>
      </c>
      <c r="S350" s="545" t="s">
        <v>1320</v>
      </c>
      <c r="T350" s="537">
        <f t="shared" si="6"/>
        <v>124</v>
      </c>
      <c r="U350"/>
      <c r="V350" s="73"/>
      <c r="W350" s="73"/>
      <c r="X350" s="73"/>
      <c r="Y350" s="72" t="s">
        <v>2642</v>
      </c>
      <c r="Z350" s="74">
        <v>2022</v>
      </c>
    </row>
    <row r="351" spans="1:26" ht="12.65" customHeight="1">
      <c r="A351" s="73">
        <v>132</v>
      </c>
      <c r="B351" s="72"/>
      <c r="C351" s="73"/>
      <c r="D351" s="73"/>
      <c r="E351" s="73"/>
      <c r="F351" s="73"/>
      <c r="G351" s="224"/>
      <c r="H351" s="73"/>
      <c r="I351" s="73"/>
      <c r="J351" s="73"/>
      <c r="K351" s="73">
        <v>1</v>
      </c>
      <c r="L351" s="544" t="s">
        <v>2034</v>
      </c>
      <c r="M351" s="545" t="s">
        <v>2035</v>
      </c>
      <c r="N351" s="545" t="s">
        <v>1290</v>
      </c>
      <c r="O351" s="545">
        <v>199</v>
      </c>
      <c r="P351" s="538" t="s">
        <v>1291</v>
      </c>
      <c r="Q351" s="545" t="s">
        <v>1319</v>
      </c>
      <c r="R351" s="546" t="s">
        <v>162</v>
      </c>
      <c r="S351" s="545" t="s">
        <v>1320</v>
      </c>
      <c r="T351" s="537">
        <f t="shared" si="6"/>
        <v>199</v>
      </c>
      <c r="U351"/>
      <c r="V351" s="73"/>
      <c r="W351" s="73"/>
      <c r="X351" s="73"/>
      <c r="Y351" s="72" t="s">
        <v>2642</v>
      </c>
      <c r="Z351" s="74">
        <v>2022</v>
      </c>
    </row>
    <row r="352" spans="1:26" ht="12.65" customHeight="1">
      <c r="A352" s="73">
        <v>400</v>
      </c>
      <c r="B352" s="72"/>
      <c r="C352" s="73"/>
      <c r="D352" s="73"/>
      <c r="E352" s="73"/>
      <c r="F352" s="73"/>
      <c r="G352" s="224"/>
      <c r="H352" s="73"/>
      <c r="I352" s="73"/>
      <c r="J352" s="73"/>
      <c r="K352" s="73">
        <v>1</v>
      </c>
      <c r="L352" s="544" t="s">
        <v>2036</v>
      </c>
      <c r="M352" s="545" t="s">
        <v>2037</v>
      </c>
      <c r="N352" s="545" t="s">
        <v>1290</v>
      </c>
      <c r="O352" s="545">
        <v>75</v>
      </c>
      <c r="P352" s="538" t="s">
        <v>1318</v>
      </c>
      <c r="Q352" s="545" t="s">
        <v>1319</v>
      </c>
      <c r="R352" s="546" t="s">
        <v>162</v>
      </c>
      <c r="S352" s="545" t="s">
        <v>1320</v>
      </c>
      <c r="T352" s="537">
        <f t="shared" si="6"/>
        <v>75</v>
      </c>
      <c r="U352"/>
      <c r="V352" s="73"/>
      <c r="W352" s="73"/>
      <c r="X352" s="73"/>
      <c r="Y352" s="72" t="s">
        <v>2642</v>
      </c>
      <c r="Z352" s="74">
        <v>2022</v>
      </c>
    </row>
    <row r="353" spans="1:26" ht="12.65" customHeight="1">
      <c r="A353" s="73">
        <v>153</v>
      </c>
      <c r="B353" s="72"/>
      <c r="C353" s="73"/>
      <c r="D353" s="73"/>
      <c r="E353" s="73"/>
      <c r="F353" s="73"/>
      <c r="G353" s="224"/>
      <c r="H353" s="73"/>
      <c r="I353" s="73"/>
      <c r="J353" s="73"/>
      <c r="K353" s="73">
        <v>1</v>
      </c>
      <c r="L353" s="544" t="s">
        <v>2038</v>
      </c>
      <c r="M353" s="545" t="s">
        <v>2039</v>
      </c>
      <c r="N353" s="545" t="s">
        <v>1290</v>
      </c>
      <c r="O353" s="545">
        <v>208</v>
      </c>
      <c r="P353" s="538" t="s">
        <v>1291</v>
      </c>
      <c r="Q353" s="545" t="s">
        <v>1319</v>
      </c>
      <c r="R353" s="546" t="s">
        <v>162</v>
      </c>
      <c r="S353" s="545" t="s">
        <v>1320</v>
      </c>
      <c r="T353" s="537">
        <f t="shared" si="6"/>
        <v>208</v>
      </c>
      <c r="U353"/>
      <c r="V353" s="73"/>
      <c r="W353" s="73"/>
      <c r="X353" s="73"/>
      <c r="Y353" s="72" t="s">
        <v>2642</v>
      </c>
      <c r="Z353" s="74">
        <v>2022</v>
      </c>
    </row>
    <row r="354" spans="1:26" ht="12.65" customHeight="1">
      <c r="A354" s="73">
        <v>136</v>
      </c>
      <c r="B354" s="72"/>
      <c r="C354" s="73"/>
      <c r="D354" s="73"/>
      <c r="E354" s="73"/>
      <c r="F354" s="73"/>
      <c r="G354" s="224"/>
      <c r="H354" s="73"/>
      <c r="I354" s="73"/>
      <c r="J354" s="73"/>
      <c r="K354" s="73">
        <v>1</v>
      </c>
      <c r="L354" s="544" t="s">
        <v>2040</v>
      </c>
      <c r="M354" s="545" t="s">
        <v>2041</v>
      </c>
      <c r="N354" s="545" t="s">
        <v>1290</v>
      </c>
      <c r="O354" s="545">
        <v>111</v>
      </c>
      <c r="P354" s="538" t="s">
        <v>1291</v>
      </c>
      <c r="Q354" s="545" t="s">
        <v>1319</v>
      </c>
      <c r="R354" s="546" t="s">
        <v>162</v>
      </c>
      <c r="S354" s="545" t="s">
        <v>1320</v>
      </c>
      <c r="T354" s="537">
        <f t="shared" si="6"/>
        <v>111</v>
      </c>
      <c r="U354"/>
      <c r="V354" s="73"/>
      <c r="W354" s="73"/>
      <c r="X354" s="73"/>
      <c r="Y354" s="72"/>
      <c r="Z354" s="74">
        <v>2022</v>
      </c>
    </row>
    <row r="355" spans="1:26" ht="12.65" customHeight="1">
      <c r="A355" s="73">
        <v>2</v>
      </c>
      <c r="B355" s="72"/>
      <c r="C355" s="73"/>
      <c r="D355" s="73"/>
      <c r="E355" s="73"/>
      <c r="F355" s="73"/>
      <c r="G355" s="224"/>
      <c r="H355" s="73"/>
      <c r="I355" s="73"/>
      <c r="J355" s="73"/>
      <c r="K355" s="73">
        <v>1</v>
      </c>
      <c r="L355" s="544" t="s">
        <v>2042</v>
      </c>
      <c r="M355" s="545" t="s">
        <v>2043</v>
      </c>
      <c r="N355" s="545" t="s">
        <v>1290</v>
      </c>
      <c r="O355" s="545">
        <v>38</v>
      </c>
      <c r="P355" s="538" t="s">
        <v>1318</v>
      </c>
      <c r="Q355" s="545" t="s">
        <v>1319</v>
      </c>
      <c r="R355" s="546" t="s">
        <v>162</v>
      </c>
      <c r="S355" s="545" t="s">
        <v>1320</v>
      </c>
      <c r="T355" s="537">
        <f t="shared" si="6"/>
        <v>38</v>
      </c>
      <c r="U355"/>
      <c r="V355" s="73"/>
      <c r="W355" s="73"/>
      <c r="X355" s="73"/>
      <c r="Y355" s="72" t="s">
        <v>1571</v>
      </c>
      <c r="Z355" s="74">
        <v>2022</v>
      </c>
    </row>
    <row r="356" spans="1:26" ht="12.65" customHeight="1">
      <c r="A356" s="73">
        <v>9</v>
      </c>
      <c r="B356" s="72"/>
      <c r="C356" s="73"/>
      <c r="D356" s="73"/>
      <c r="E356" s="73"/>
      <c r="F356" s="73"/>
      <c r="G356" s="224"/>
      <c r="H356" s="73"/>
      <c r="I356" s="73"/>
      <c r="J356" s="73"/>
      <c r="K356" s="73">
        <v>1</v>
      </c>
      <c r="L356" s="544" t="s">
        <v>2044</v>
      </c>
      <c r="M356" s="545" t="s">
        <v>2045</v>
      </c>
      <c r="N356" s="545" t="s">
        <v>1288</v>
      </c>
      <c r="O356" s="545">
        <v>237</v>
      </c>
      <c r="P356" s="538" t="s">
        <v>1291</v>
      </c>
      <c r="Q356" s="545" t="s">
        <v>1319</v>
      </c>
      <c r="R356" s="546" t="s">
        <v>162</v>
      </c>
      <c r="S356" s="545" t="s">
        <v>1320</v>
      </c>
      <c r="T356" s="537">
        <f t="shared" si="6"/>
        <v>237</v>
      </c>
      <c r="U356"/>
      <c r="V356" s="73"/>
      <c r="W356" s="73"/>
      <c r="X356" s="73"/>
      <c r="Y356" s="72" t="s">
        <v>1500</v>
      </c>
      <c r="Z356" s="74">
        <v>2022</v>
      </c>
    </row>
    <row r="357" spans="1:26" ht="12.65" customHeight="1">
      <c r="A357" s="73">
        <v>10</v>
      </c>
      <c r="B357" s="72"/>
      <c r="C357" s="73"/>
      <c r="D357" s="73"/>
      <c r="E357" s="73"/>
      <c r="F357" s="73"/>
      <c r="G357" s="224"/>
      <c r="H357" s="73"/>
      <c r="I357" s="73"/>
      <c r="J357" s="73"/>
      <c r="K357" s="73">
        <v>1</v>
      </c>
      <c r="L357" s="544" t="s">
        <v>2046</v>
      </c>
      <c r="M357" s="545" t="s">
        <v>2047</v>
      </c>
      <c r="N357" s="545" t="s">
        <v>1290</v>
      </c>
      <c r="O357" s="545">
        <v>39</v>
      </c>
      <c r="P357" s="538" t="s">
        <v>1318</v>
      </c>
      <c r="Q357" s="545" t="s">
        <v>1319</v>
      </c>
      <c r="R357" s="546" t="s">
        <v>162</v>
      </c>
      <c r="S357" s="545" t="s">
        <v>1320</v>
      </c>
      <c r="T357" s="537">
        <f t="shared" si="6"/>
        <v>39</v>
      </c>
      <c r="U357"/>
      <c r="V357" s="73"/>
      <c r="W357" s="73"/>
      <c r="X357" s="73"/>
      <c r="Y357" s="72"/>
      <c r="Z357" s="74">
        <v>2022</v>
      </c>
    </row>
    <row r="358" spans="1:26" ht="12.65" customHeight="1">
      <c r="A358" s="73">
        <v>6</v>
      </c>
      <c r="B358" s="72"/>
      <c r="C358" s="73"/>
      <c r="D358" s="73"/>
      <c r="E358" s="73"/>
      <c r="F358" s="73"/>
      <c r="G358" s="224"/>
      <c r="H358" s="73"/>
      <c r="I358" s="73"/>
      <c r="J358" s="73"/>
      <c r="K358" s="73">
        <v>1</v>
      </c>
      <c r="L358" s="544" t="s">
        <v>2048</v>
      </c>
      <c r="M358" s="545" t="s">
        <v>2049</v>
      </c>
      <c r="N358" s="545" t="s">
        <v>1288</v>
      </c>
      <c r="O358" s="545">
        <v>43</v>
      </c>
      <c r="P358" s="538" t="s">
        <v>1318</v>
      </c>
      <c r="Q358" s="545" t="s">
        <v>1319</v>
      </c>
      <c r="R358" s="546" t="s">
        <v>162</v>
      </c>
      <c r="S358" s="545" t="s">
        <v>1320</v>
      </c>
      <c r="T358" s="537">
        <f t="shared" si="6"/>
        <v>43</v>
      </c>
      <c r="U358"/>
      <c r="V358" s="73"/>
      <c r="W358" s="73"/>
      <c r="X358" s="73"/>
      <c r="Y358" s="72"/>
      <c r="Z358" s="74">
        <v>2022</v>
      </c>
    </row>
    <row r="359" spans="1:26" ht="12.65" customHeight="1">
      <c r="A359" s="73">
        <v>11</v>
      </c>
      <c r="B359" s="72"/>
      <c r="C359" s="73"/>
      <c r="D359" s="73"/>
      <c r="E359" s="73"/>
      <c r="F359" s="73"/>
      <c r="G359" s="224"/>
      <c r="H359" s="73"/>
      <c r="I359" s="73"/>
      <c r="J359" s="73"/>
      <c r="K359" s="73">
        <v>1</v>
      </c>
      <c r="L359" s="544" t="s">
        <v>2050</v>
      </c>
      <c r="M359" s="545" t="s">
        <v>2051</v>
      </c>
      <c r="N359" s="545" t="s">
        <v>1290</v>
      </c>
      <c r="O359" s="545">
        <v>59</v>
      </c>
      <c r="P359" s="538" t="s">
        <v>1318</v>
      </c>
      <c r="Q359" s="545" t="s">
        <v>1319</v>
      </c>
      <c r="R359" s="546" t="s">
        <v>162</v>
      </c>
      <c r="S359" s="545" t="s">
        <v>1320</v>
      </c>
      <c r="T359" s="537">
        <f t="shared" si="6"/>
        <v>59</v>
      </c>
      <c r="U359"/>
      <c r="V359" s="73"/>
      <c r="W359" s="73"/>
      <c r="X359" s="73"/>
      <c r="Y359" s="72" t="s">
        <v>1571</v>
      </c>
      <c r="Z359" s="74">
        <v>2022</v>
      </c>
    </row>
    <row r="360" spans="1:26" ht="12.65" customHeight="1">
      <c r="A360" s="73">
        <v>8</v>
      </c>
      <c r="B360" s="72"/>
      <c r="C360" s="73"/>
      <c r="D360" s="73"/>
      <c r="E360" s="73"/>
      <c r="F360" s="73"/>
      <c r="G360" s="224"/>
      <c r="H360" s="73"/>
      <c r="I360" s="73"/>
      <c r="J360" s="73"/>
      <c r="K360" s="73">
        <v>1</v>
      </c>
      <c r="L360" s="544" t="s">
        <v>2052</v>
      </c>
      <c r="M360" s="545" t="s">
        <v>2053</v>
      </c>
      <c r="N360" s="545" t="s">
        <v>1290</v>
      </c>
      <c r="O360" s="545">
        <v>240</v>
      </c>
      <c r="P360" s="538" t="s">
        <v>1291</v>
      </c>
      <c r="Q360" s="545" t="s">
        <v>1319</v>
      </c>
      <c r="R360" s="546" t="s">
        <v>162</v>
      </c>
      <c r="S360" s="545" t="s">
        <v>1320</v>
      </c>
      <c r="T360" s="537">
        <f t="shared" si="6"/>
        <v>240</v>
      </c>
      <c r="U360"/>
      <c r="V360" s="73"/>
      <c r="W360" s="73"/>
      <c r="X360" s="73"/>
      <c r="Y360" s="72" t="s">
        <v>1500</v>
      </c>
      <c r="Z360" s="74">
        <v>2022</v>
      </c>
    </row>
    <row r="361" spans="1:26" ht="12.65" customHeight="1">
      <c r="A361" s="73">
        <v>4</v>
      </c>
      <c r="B361" s="72"/>
      <c r="C361" s="73"/>
      <c r="D361" s="73"/>
      <c r="E361" s="73"/>
      <c r="F361" s="73"/>
      <c r="G361" s="224"/>
      <c r="H361" s="73"/>
      <c r="I361" s="73"/>
      <c r="J361" s="73"/>
      <c r="K361" s="73">
        <v>1</v>
      </c>
      <c r="L361" s="544" t="s">
        <v>2054</v>
      </c>
      <c r="M361" s="545" t="s">
        <v>2055</v>
      </c>
      <c r="N361" s="545" t="s">
        <v>1288</v>
      </c>
      <c r="O361" s="545">
        <v>10</v>
      </c>
      <c r="P361" s="538" t="s">
        <v>1318</v>
      </c>
      <c r="Q361" s="545" t="s">
        <v>1319</v>
      </c>
      <c r="R361" s="546" t="s">
        <v>162</v>
      </c>
      <c r="S361" s="545" t="s">
        <v>1320</v>
      </c>
      <c r="T361" s="537">
        <f t="shared" si="6"/>
        <v>10</v>
      </c>
      <c r="U361"/>
      <c r="V361" s="73"/>
      <c r="W361" s="73"/>
      <c r="X361" s="73"/>
      <c r="Y361" s="72" t="s">
        <v>1500</v>
      </c>
      <c r="Z361" s="74">
        <v>2022</v>
      </c>
    </row>
    <row r="362" spans="1:26" ht="12.65" customHeight="1">
      <c r="A362" s="73">
        <v>139</v>
      </c>
      <c r="B362" s="72"/>
      <c r="C362" s="73"/>
      <c r="D362" s="73"/>
      <c r="E362" s="73"/>
      <c r="F362" s="73"/>
      <c r="G362" s="224"/>
      <c r="H362" s="73"/>
      <c r="I362" s="73"/>
      <c r="J362" s="73"/>
      <c r="K362" s="73">
        <v>1</v>
      </c>
      <c r="L362" s="544" t="s">
        <v>2056</v>
      </c>
      <c r="M362" s="545" t="s">
        <v>2057</v>
      </c>
      <c r="N362" s="545" t="s">
        <v>1288</v>
      </c>
      <c r="O362" s="545">
        <v>24</v>
      </c>
      <c r="P362" s="538" t="s">
        <v>1318</v>
      </c>
      <c r="Q362" s="545" t="s">
        <v>1319</v>
      </c>
      <c r="R362" s="546" t="s">
        <v>162</v>
      </c>
      <c r="S362" s="545" t="s">
        <v>1320</v>
      </c>
      <c r="T362" s="537">
        <f t="shared" si="6"/>
        <v>24</v>
      </c>
      <c r="U362"/>
      <c r="V362" s="73"/>
      <c r="W362" s="73"/>
      <c r="X362" s="73"/>
      <c r="Y362" s="72"/>
      <c r="Z362" s="74">
        <v>2022</v>
      </c>
    </row>
    <row r="363" spans="1:26" ht="12.65" customHeight="1">
      <c r="A363" s="73">
        <v>1</v>
      </c>
      <c r="B363" s="72"/>
      <c r="C363" s="73" t="s">
        <v>2058</v>
      </c>
      <c r="D363" s="73"/>
      <c r="E363" s="73"/>
      <c r="F363" s="73"/>
      <c r="G363" s="224"/>
      <c r="H363" s="73"/>
      <c r="I363" s="73"/>
      <c r="J363" s="73"/>
      <c r="K363" s="73">
        <v>1</v>
      </c>
      <c r="L363" s="544" t="s">
        <v>2059</v>
      </c>
      <c r="M363" s="545" t="s">
        <v>2060</v>
      </c>
      <c r="N363" s="545" t="s">
        <v>1290</v>
      </c>
      <c r="O363" s="545">
        <v>27</v>
      </c>
      <c r="P363" s="538" t="s">
        <v>1318</v>
      </c>
      <c r="Q363" s="545" t="s">
        <v>1319</v>
      </c>
      <c r="R363" s="546" t="s">
        <v>162</v>
      </c>
      <c r="S363" s="545" t="s">
        <v>1320</v>
      </c>
      <c r="T363" s="537">
        <f t="shared" si="6"/>
        <v>27</v>
      </c>
      <c r="U363"/>
      <c r="V363" s="73"/>
      <c r="W363" s="73"/>
      <c r="X363" s="73"/>
      <c r="Y363" s="72" t="s">
        <v>1500</v>
      </c>
      <c r="Z363" s="74">
        <v>2022</v>
      </c>
    </row>
    <row r="364" spans="1:26" ht="12.65" customHeight="1">
      <c r="A364" s="73">
        <v>138</v>
      </c>
      <c r="B364" s="72"/>
      <c r="C364" s="73"/>
      <c r="D364" s="73"/>
      <c r="E364" s="73"/>
      <c r="F364" s="73"/>
      <c r="G364" s="224"/>
      <c r="H364" s="73"/>
      <c r="I364" s="73"/>
      <c r="J364" s="73"/>
      <c r="K364" s="73">
        <v>1</v>
      </c>
      <c r="L364" s="544" t="s">
        <v>2061</v>
      </c>
      <c r="M364" s="545" t="s">
        <v>2062</v>
      </c>
      <c r="N364" s="545" t="s">
        <v>1290</v>
      </c>
      <c r="O364" s="545">
        <v>11</v>
      </c>
      <c r="P364" s="538" t="s">
        <v>1318</v>
      </c>
      <c r="Q364" s="545" t="s">
        <v>1319</v>
      </c>
      <c r="R364" s="546" t="s">
        <v>162</v>
      </c>
      <c r="S364" s="545" t="s">
        <v>1320</v>
      </c>
      <c r="T364" s="537">
        <f t="shared" si="6"/>
        <v>11</v>
      </c>
      <c r="U364"/>
      <c r="V364" s="73"/>
      <c r="W364" s="73"/>
      <c r="X364" s="73"/>
      <c r="Y364" s="72" t="s">
        <v>1500</v>
      </c>
      <c r="Z364" s="74">
        <v>2022</v>
      </c>
    </row>
    <row r="365" spans="1:26" ht="12.65" customHeight="1">
      <c r="A365" s="73">
        <v>7</v>
      </c>
      <c r="B365" s="72"/>
      <c r="C365" s="73"/>
      <c r="D365" s="73"/>
      <c r="E365" s="73"/>
      <c r="F365" s="73"/>
      <c r="G365" s="224"/>
      <c r="H365" s="73"/>
      <c r="I365" s="73"/>
      <c r="J365" s="73"/>
      <c r="K365" s="73">
        <v>1</v>
      </c>
      <c r="L365" s="544" t="s">
        <v>2063</v>
      </c>
      <c r="M365" s="545" t="s">
        <v>2064</v>
      </c>
      <c r="N365" s="545" t="s">
        <v>1288</v>
      </c>
      <c r="O365" s="545">
        <v>14</v>
      </c>
      <c r="P365" s="538" t="s">
        <v>1318</v>
      </c>
      <c r="Q365" s="545" t="s">
        <v>1319</v>
      </c>
      <c r="R365" s="546" t="s">
        <v>162</v>
      </c>
      <c r="S365" s="545" t="s">
        <v>1320</v>
      </c>
      <c r="T365" s="537">
        <f t="shared" si="6"/>
        <v>14</v>
      </c>
      <c r="U365"/>
      <c r="V365" s="73"/>
      <c r="W365" s="73"/>
      <c r="X365" s="73"/>
      <c r="Y365" s="72" t="s">
        <v>1500</v>
      </c>
    </row>
    <row r="366" spans="1:26" ht="12.65" customHeight="1">
      <c r="A366" s="73">
        <v>12</v>
      </c>
      <c r="B366" s="72"/>
      <c r="C366" s="73"/>
      <c r="D366" s="73"/>
      <c r="E366" s="73"/>
      <c r="F366" s="73"/>
      <c r="G366" s="224"/>
      <c r="H366" s="73"/>
      <c r="I366" s="73"/>
      <c r="J366" s="73"/>
      <c r="K366" s="73">
        <v>1</v>
      </c>
      <c r="L366" s="544" t="s">
        <v>2065</v>
      </c>
      <c r="M366" s="545" t="s">
        <v>2066</v>
      </c>
      <c r="N366" s="545" t="s">
        <v>1286</v>
      </c>
      <c r="O366" s="545">
        <v>8</v>
      </c>
      <c r="P366" s="538" t="s">
        <v>1318</v>
      </c>
      <c r="Q366" s="545" t="s">
        <v>1319</v>
      </c>
      <c r="R366" s="546" t="s">
        <v>162</v>
      </c>
      <c r="S366" s="545" t="s">
        <v>1320</v>
      </c>
      <c r="T366" s="537">
        <f t="shared" si="6"/>
        <v>8</v>
      </c>
      <c r="U366"/>
      <c r="V366" s="73"/>
      <c r="W366" s="73"/>
      <c r="X366" s="73"/>
      <c r="Y366" s="72" t="s">
        <v>1571</v>
      </c>
    </row>
    <row r="367" spans="1:26" ht="12.65" customHeight="1">
      <c r="A367" s="73">
        <v>135</v>
      </c>
      <c r="B367" s="72"/>
      <c r="C367" s="73"/>
      <c r="D367" s="73"/>
      <c r="E367" s="73"/>
      <c r="F367" s="73"/>
      <c r="G367" s="224"/>
      <c r="H367" s="73"/>
      <c r="I367" s="73"/>
      <c r="J367" s="73"/>
      <c r="K367" s="73">
        <v>1</v>
      </c>
      <c r="L367" s="544" t="s">
        <v>2067</v>
      </c>
      <c r="M367" s="545" t="s">
        <v>2068</v>
      </c>
      <c r="N367" s="545" t="s">
        <v>1288</v>
      </c>
      <c r="O367" s="545">
        <v>44</v>
      </c>
      <c r="P367" s="538" t="s">
        <v>1318</v>
      </c>
      <c r="Q367" s="545" t="s">
        <v>1319</v>
      </c>
      <c r="R367" s="546" t="s">
        <v>162</v>
      </c>
      <c r="S367" s="545" t="s">
        <v>1320</v>
      </c>
      <c r="T367" s="537">
        <f t="shared" si="6"/>
        <v>44</v>
      </c>
      <c r="U367"/>
      <c r="V367" s="73"/>
      <c r="W367" s="73"/>
      <c r="X367" s="73"/>
      <c r="Y367" s="72" t="s">
        <v>1571</v>
      </c>
      <c r="Z367" s="74">
        <v>2022</v>
      </c>
    </row>
    <row r="368" spans="1:26" ht="12.65" customHeight="1">
      <c r="A368" s="73">
        <v>137</v>
      </c>
      <c r="B368" s="72"/>
      <c r="C368" s="73"/>
      <c r="D368" s="73"/>
      <c r="E368" s="73"/>
      <c r="F368" s="73"/>
      <c r="G368" s="224"/>
      <c r="H368" s="73"/>
      <c r="I368" s="73"/>
      <c r="J368" s="73"/>
      <c r="K368" s="73">
        <v>1</v>
      </c>
      <c r="L368" s="544" t="s">
        <v>2069</v>
      </c>
      <c r="M368" s="545" t="s">
        <v>2070</v>
      </c>
      <c r="N368" s="545" t="s">
        <v>1290</v>
      </c>
      <c r="O368" s="545">
        <v>35</v>
      </c>
      <c r="P368" s="538" t="s">
        <v>1318</v>
      </c>
      <c r="Q368" s="545" t="s">
        <v>1319</v>
      </c>
      <c r="R368" s="546" t="s">
        <v>162</v>
      </c>
      <c r="S368" s="545" t="s">
        <v>1320</v>
      </c>
      <c r="T368" s="537">
        <f t="shared" si="6"/>
        <v>35</v>
      </c>
      <c r="U368"/>
      <c r="V368" s="73"/>
      <c r="W368" s="73"/>
      <c r="X368" s="73"/>
      <c r="Y368" s="72" t="s">
        <v>1571</v>
      </c>
      <c r="Z368" s="74">
        <v>2022</v>
      </c>
    </row>
    <row r="369" spans="1:26" ht="12.65" customHeight="1">
      <c r="A369" s="73">
        <v>5</v>
      </c>
      <c r="B369" s="72"/>
      <c r="C369" s="73"/>
      <c r="D369" s="73"/>
      <c r="E369" s="73"/>
      <c r="F369" s="73"/>
      <c r="G369" s="224"/>
      <c r="H369" s="73"/>
      <c r="I369" s="73"/>
      <c r="J369" s="73"/>
      <c r="K369" s="73">
        <v>1</v>
      </c>
      <c r="L369" s="544" t="s">
        <v>2071</v>
      </c>
      <c r="M369" s="539" t="s">
        <v>2072</v>
      </c>
      <c r="N369" s="545" t="s">
        <v>1288</v>
      </c>
      <c r="O369" s="545">
        <v>61</v>
      </c>
      <c r="P369" s="538" t="s">
        <v>1318</v>
      </c>
      <c r="Q369" s="545" t="s">
        <v>1319</v>
      </c>
      <c r="R369" s="546" t="s">
        <v>162</v>
      </c>
      <c r="S369" s="545" t="s">
        <v>1320</v>
      </c>
      <c r="T369" s="537">
        <f t="shared" si="6"/>
        <v>61</v>
      </c>
      <c r="U369"/>
      <c r="V369" s="73"/>
      <c r="W369" s="73"/>
      <c r="X369" s="73"/>
      <c r="Y369" s="72"/>
      <c r="Z369" s="74">
        <v>2022</v>
      </c>
    </row>
    <row r="370" spans="1:26" ht="12.65" customHeight="1">
      <c r="A370" s="73">
        <v>3</v>
      </c>
      <c r="B370" s="72"/>
      <c r="C370" s="73"/>
      <c r="D370" s="73"/>
      <c r="E370" s="73"/>
      <c r="F370" s="73"/>
      <c r="G370" s="224"/>
      <c r="H370" s="73"/>
      <c r="I370" s="73"/>
      <c r="J370" s="73"/>
      <c r="K370" s="73">
        <v>1</v>
      </c>
      <c r="L370" s="544" t="s">
        <v>2073</v>
      </c>
      <c r="M370" s="539" t="s">
        <v>2074</v>
      </c>
      <c r="N370" s="545" t="s">
        <v>1288</v>
      </c>
      <c r="O370" s="545">
        <v>39</v>
      </c>
      <c r="P370" s="538" t="s">
        <v>1318</v>
      </c>
      <c r="Q370" s="545" t="s">
        <v>1319</v>
      </c>
      <c r="R370" s="546" t="s">
        <v>162</v>
      </c>
      <c r="S370" s="545" t="s">
        <v>1320</v>
      </c>
      <c r="T370" s="537">
        <f t="shared" si="6"/>
        <v>39</v>
      </c>
      <c r="U370"/>
      <c r="V370" s="73"/>
      <c r="W370" s="73"/>
      <c r="X370" s="73"/>
      <c r="Y370" s="72"/>
      <c r="Z370" s="74">
        <v>2022</v>
      </c>
    </row>
    <row r="371" spans="1:26" ht="12.65" customHeight="1">
      <c r="A371" s="73">
        <v>195</v>
      </c>
      <c r="B371" s="72"/>
      <c r="C371" s="73"/>
      <c r="D371" s="73"/>
      <c r="E371" s="73"/>
      <c r="F371" s="73"/>
      <c r="G371" s="224"/>
      <c r="H371" s="73"/>
      <c r="I371" s="73"/>
      <c r="J371" s="73"/>
      <c r="K371" s="73">
        <v>1</v>
      </c>
      <c r="L371" s="544" t="s">
        <v>2075</v>
      </c>
      <c r="M371" s="539" t="s">
        <v>2076</v>
      </c>
      <c r="N371" s="545" t="s">
        <v>1288</v>
      </c>
      <c r="O371" s="545">
        <v>145</v>
      </c>
      <c r="P371" s="538" t="s">
        <v>1291</v>
      </c>
      <c r="Q371" s="545" t="s">
        <v>1319</v>
      </c>
      <c r="R371" s="546" t="s">
        <v>162</v>
      </c>
      <c r="S371" s="545" t="s">
        <v>1320</v>
      </c>
      <c r="T371" s="537">
        <f t="shared" si="6"/>
        <v>145</v>
      </c>
      <c r="U371"/>
      <c r="V371" s="73"/>
      <c r="W371" s="73"/>
      <c r="X371" s="73"/>
      <c r="Y371" s="72" t="s">
        <v>1371</v>
      </c>
      <c r="Z371" s="74">
        <v>2022</v>
      </c>
    </row>
    <row r="372" spans="1:26" ht="12.65" customHeight="1">
      <c r="A372" s="73">
        <v>417</v>
      </c>
      <c r="B372" s="72"/>
      <c r="C372" s="73"/>
      <c r="D372" s="73"/>
      <c r="E372" s="73"/>
      <c r="F372" s="73"/>
      <c r="G372" s="224"/>
      <c r="H372" s="73"/>
      <c r="I372" s="73"/>
      <c r="J372" s="73"/>
      <c r="K372" s="73">
        <v>1</v>
      </c>
      <c r="L372" s="544" t="s">
        <v>2077</v>
      </c>
      <c r="M372" s="539" t="s">
        <v>2078</v>
      </c>
      <c r="N372" s="545" t="s">
        <v>1288</v>
      </c>
      <c r="O372" s="545">
        <v>325</v>
      </c>
      <c r="P372" s="538" t="s">
        <v>1291</v>
      </c>
      <c r="Q372" s="545" t="s">
        <v>1319</v>
      </c>
      <c r="R372" s="546" t="s">
        <v>162</v>
      </c>
      <c r="S372" s="545" t="s">
        <v>1320</v>
      </c>
      <c r="T372" s="537">
        <f t="shared" si="6"/>
        <v>325</v>
      </c>
      <c r="U372"/>
      <c r="V372" s="73"/>
      <c r="W372" s="73"/>
      <c r="X372" s="73"/>
      <c r="Y372" s="72" t="s">
        <v>2644</v>
      </c>
    </row>
    <row r="373" spans="1:26" ht="12.65" customHeight="1">
      <c r="A373" s="73">
        <v>220</v>
      </c>
      <c r="B373" s="72"/>
      <c r="C373" s="73"/>
      <c r="D373" s="73"/>
      <c r="E373" s="73"/>
      <c r="F373" s="73"/>
      <c r="G373" s="224"/>
      <c r="H373" s="73"/>
      <c r="I373" s="73"/>
      <c r="J373" s="73"/>
      <c r="K373" s="73">
        <v>1</v>
      </c>
      <c r="L373" s="544" t="s">
        <v>2079</v>
      </c>
      <c r="M373" s="537" t="s">
        <v>2080</v>
      </c>
      <c r="N373" s="545" t="s">
        <v>1290</v>
      </c>
      <c r="O373" s="545">
        <v>282</v>
      </c>
      <c r="P373" s="538" t="s">
        <v>1291</v>
      </c>
      <c r="Q373" s="545" t="s">
        <v>1319</v>
      </c>
      <c r="R373" s="546" t="s">
        <v>162</v>
      </c>
      <c r="S373" s="545" t="s">
        <v>1320</v>
      </c>
      <c r="T373" s="537">
        <f t="shared" si="6"/>
        <v>282</v>
      </c>
      <c r="U373"/>
      <c r="V373" s="73"/>
      <c r="W373" s="73"/>
      <c r="X373" s="73"/>
      <c r="Y373" s="72" t="s">
        <v>2644</v>
      </c>
      <c r="Z373" s="74">
        <v>2022</v>
      </c>
    </row>
    <row r="374" spans="1:26" ht="12.65" customHeight="1">
      <c r="A374" s="73">
        <v>58</v>
      </c>
      <c r="B374" s="72"/>
      <c r="C374" s="73"/>
      <c r="D374" s="73"/>
      <c r="E374" s="73"/>
      <c r="F374" s="73"/>
      <c r="G374" s="224"/>
      <c r="H374" s="73"/>
      <c r="I374" s="73"/>
      <c r="J374" s="73"/>
      <c r="K374" s="73">
        <v>1</v>
      </c>
      <c r="L374" s="544" t="s">
        <v>2081</v>
      </c>
      <c r="M374" s="537" t="s">
        <v>2082</v>
      </c>
      <c r="N374" s="545" t="s">
        <v>1290</v>
      </c>
      <c r="O374" s="545">
        <v>17</v>
      </c>
      <c r="P374" s="538" t="s">
        <v>1318</v>
      </c>
      <c r="Q374" s="545" t="s">
        <v>1319</v>
      </c>
      <c r="R374" s="546" t="s">
        <v>162</v>
      </c>
      <c r="S374" s="545" t="s">
        <v>1320</v>
      </c>
      <c r="T374" s="537">
        <f t="shared" si="6"/>
        <v>17</v>
      </c>
      <c r="U374"/>
      <c r="V374" s="73"/>
      <c r="W374" s="73"/>
      <c r="X374" s="73"/>
      <c r="Y374" s="72"/>
      <c r="Z374" s="74">
        <v>2022</v>
      </c>
    </row>
    <row r="375" spans="1:26" ht="12.65" customHeight="1">
      <c r="A375" s="73">
        <v>223</v>
      </c>
      <c r="B375" s="72"/>
      <c r="C375" s="73"/>
      <c r="D375" s="73"/>
      <c r="E375" s="73"/>
      <c r="F375" s="73"/>
      <c r="G375" s="224"/>
      <c r="H375" s="73"/>
      <c r="I375" s="73"/>
      <c r="J375" s="73"/>
      <c r="K375" s="73">
        <v>1</v>
      </c>
      <c r="L375" s="544" t="s">
        <v>2083</v>
      </c>
      <c r="M375" s="539" t="s">
        <v>2084</v>
      </c>
      <c r="N375" s="545" t="s">
        <v>1288</v>
      </c>
      <c r="O375" s="545">
        <v>4</v>
      </c>
      <c r="P375" s="538" t="s">
        <v>1318</v>
      </c>
      <c r="Q375" s="545" t="s">
        <v>1319</v>
      </c>
      <c r="R375" s="546" t="s">
        <v>162</v>
      </c>
      <c r="S375" s="545" t="s">
        <v>1320</v>
      </c>
      <c r="T375" s="537">
        <f t="shared" si="6"/>
        <v>4</v>
      </c>
      <c r="U375"/>
      <c r="V375" s="73"/>
      <c r="W375" s="73"/>
      <c r="X375" s="73"/>
      <c r="Y375" s="72"/>
      <c r="Z375" s="74">
        <v>2022</v>
      </c>
    </row>
    <row r="376" spans="1:26" ht="12.65" customHeight="1">
      <c r="A376" s="73">
        <v>218</v>
      </c>
      <c r="B376" s="72"/>
      <c r="C376" s="73"/>
      <c r="D376" s="73"/>
      <c r="E376" s="73"/>
      <c r="F376" s="73"/>
      <c r="G376" s="224"/>
      <c r="H376" s="73"/>
      <c r="I376" s="73"/>
      <c r="J376" s="73"/>
      <c r="K376" s="73">
        <v>1</v>
      </c>
      <c r="L376" s="544" t="s">
        <v>2085</v>
      </c>
      <c r="M376" s="539" t="s">
        <v>2086</v>
      </c>
      <c r="N376" s="545" t="s">
        <v>1288</v>
      </c>
      <c r="O376" s="545">
        <v>4</v>
      </c>
      <c r="P376" s="538" t="s">
        <v>1291</v>
      </c>
      <c r="Q376" s="545" t="s">
        <v>1319</v>
      </c>
      <c r="R376" s="546" t="s">
        <v>162</v>
      </c>
      <c r="S376" s="545" t="s">
        <v>1320</v>
      </c>
      <c r="T376" s="537">
        <f t="shared" si="6"/>
        <v>4</v>
      </c>
      <c r="U376"/>
      <c r="V376" s="73"/>
      <c r="W376" s="73"/>
      <c r="X376" s="73"/>
      <c r="Y376" s="72"/>
      <c r="Z376" s="74">
        <v>2022</v>
      </c>
    </row>
    <row r="377" spans="1:26" ht="12.65" customHeight="1">
      <c r="A377" s="73">
        <v>235</v>
      </c>
      <c r="B377" s="72"/>
      <c r="C377" s="73"/>
      <c r="D377" s="73"/>
      <c r="E377" s="73"/>
      <c r="F377" s="73"/>
      <c r="G377" s="224"/>
      <c r="H377" s="73"/>
      <c r="I377" s="73"/>
      <c r="J377" s="73"/>
      <c r="K377" s="73">
        <v>1</v>
      </c>
      <c r="L377" s="544" t="s">
        <v>2087</v>
      </c>
      <c r="M377" s="539" t="s">
        <v>2088</v>
      </c>
      <c r="N377" s="545" t="s">
        <v>1288</v>
      </c>
      <c r="O377" s="545">
        <v>202</v>
      </c>
      <c r="P377" s="538" t="s">
        <v>1291</v>
      </c>
      <c r="Q377" s="545" t="s">
        <v>1319</v>
      </c>
      <c r="R377" s="546" t="s">
        <v>162</v>
      </c>
      <c r="S377" s="545" t="s">
        <v>1320</v>
      </c>
      <c r="T377" s="537">
        <f t="shared" si="6"/>
        <v>202</v>
      </c>
      <c r="U377"/>
      <c r="V377" s="73"/>
      <c r="W377" s="73"/>
      <c r="X377" s="73"/>
      <c r="Y377" s="72" t="s">
        <v>1463</v>
      </c>
      <c r="Z377" s="74">
        <v>2022</v>
      </c>
    </row>
    <row r="378" spans="1:26" ht="12.65" customHeight="1">
      <c r="A378" s="73">
        <v>240</v>
      </c>
      <c r="B378" s="72"/>
      <c r="C378" s="73"/>
      <c r="D378" s="73"/>
      <c r="E378" s="73"/>
      <c r="F378" s="73"/>
      <c r="G378" s="224"/>
      <c r="H378" s="73"/>
      <c r="I378" s="73"/>
      <c r="J378" s="73"/>
      <c r="K378" s="73">
        <v>1</v>
      </c>
      <c r="L378" s="544" t="s">
        <v>2089</v>
      </c>
      <c r="M378" s="539" t="s">
        <v>2090</v>
      </c>
      <c r="N378" s="545" t="s">
        <v>1288</v>
      </c>
      <c r="O378" s="545">
        <v>113</v>
      </c>
      <c r="P378" s="538" t="s">
        <v>1291</v>
      </c>
      <c r="Q378" s="545" t="s">
        <v>1319</v>
      </c>
      <c r="R378" s="546" t="s">
        <v>162</v>
      </c>
      <c r="S378" s="545" t="s">
        <v>1320</v>
      </c>
      <c r="T378" s="537">
        <f t="shared" si="6"/>
        <v>113</v>
      </c>
      <c r="U378"/>
      <c r="V378" s="73"/>
      <c r="W378" s="73"/>
      <c r="X378" s="73"/>
      <c r="Y378" s="72" t="s">
        <v>2645</v>
      </c>
      <c r="Z378" s="74">
        <v>2022</v>
      </c>
    </row>
    <row r="379" spans="1:26" ht="12.65" customHeight="1">
      <c r="A379" s="73">
        <v>78</v>
      </c>
      <c r="B379" s="72"/>
      <c r="C379" s="73"/>
      <c r="D379" s="73"/>
      <c r="E379" s="73"/>
      <c r="F379" s="73"/>
      <c r="G379" s="224"/>
      <c r="H379" s="73"/>
      <c r="I379" s="73"/>
      <c r="J379" s="73"/>
      <c r="K379" s="73">
        <v>1</v>
      </c>
      <c r="L379" s="544" t="s">
        <v>2091</v>
      </c>
      <c r="M379" s="537" t="s">
        <v>2092</v>
      </c>
      <c r="N379" s="545" t="s">
        <v>1290</v>
      </c>
      <c r="O379" s="545">
        <v>47</v>
      </c>
      <c r="P379" s="538" t="s">
        <v>1318</v>
      </c>
      <c r="Q379" s="545" t="s">
        <v>1319</v>
      </c>
      <c r="R379" s="546" t="s">
        <v>162</v>
      </c>
      <c r="S379" s="545" t="s">
        <v>1320</v>
      </c>
      <c r="T379" s="537">
        <f t="shared" si="6"/>
        <v>47</v>
      </c>
      <c r="U379"/>
      <c r="V379" s="73"/>
      <c r="W379" s="73"/>
      <c r="X379" s="73"/>
      <c r="Y379" s="72"/>
      <c r="Z379" s="74">
        <v>2022</v>
      </c>
    </row>
    <row r="380" spans="1:26" ht="12.65" customHeight="1">
      <c r="A380" s="73">
        <v>57</v>
      </c>
      <c r="B380" s="72"/>
      <c r="C380" s="73"/>
      <c r="D380" s="73"/>
      <c r="E380" s="73"/>
      <c r="F380" s="73"/>
      <c r="G380" s="224"/>
      <c r="H380" s="73"/>
      <c r="I380" s="73"/>
      <c r="J380" s="73"/>
      <c r="K380" s="73">
        <v>1</v>
      </c>
      <c r="L380" s="544" t="s">
        <v>2523</v>
      </c>
      <c r="M380" s="539" t="s">
        <v>2093</v>
      </c>
      <c r="N380" s="545" t="s">
        <v>1288</v>
      </c>
      <c r="O380" s="545">
        <v>57</v>
      </c>
      <c r="P380" s="538" t="s">
        <v>1318</v>
      </c>
      <c r="Q380" s="545" t="s">
        <v>1319</v>
      </c>
      <c r="R380" s="546" t="s">
        <v>162</v>
      </c>
      <c r="S380" s="545" t="s">
        <v>1320</v>
      </c>
      <c r="T380" s="537">
        <f t="shared" si="6"/>
        <v>57</v>
      </c>
      <c r="U380"/>
      <c r="V380" s="73"/>
      <c r="W380" s="73"/>
      <c r="X380" s="73"/>
      <c r="Y380" s="72" t="s">
        <v>1563</v>
      </c>
      <c r="Z380" s="74">
        <v>2022</v>
      </c>
    </row>
    <row r="381" spans="1:26" ht="12.65" customHeight="1">
      <c r="A381" s="73">
        <v>185</v>
      </c>
      <c r="B381" s="72"/>
      <c r="C381" s="73"/>
      <c r="D381" s="73"/>
      <c r="E381" s="73"/>
      <c r="F381" s="73"/>
      <c r="G381" s="224"/>
      <c r="H381" s="73"/>
      <c r="I381" s="73"/>
      <c r="J381" s="73"/>
      <c r="K381" s="73">
        <v>1</v>
      </c>
      <c r="L381" s="544" t="s">
        <v>2094</v>
      </c>
      <c r="M381" s="539" t="s">
        <v>2095</v>
      </c>
      <c r="N381" s="545" t="s">
        <v>1288</v>
      </c>
      <c r="O381" s="545">
        <v>94</v>
      </c>
      <c r="P381" s="538" t="s">
        <v>1318</v>
      </c>
      <c r="Q381" s="545" t="s">
        <v>1319</v>
      </c>
      <c r="R381" s="546" t="s">
        <v>162</v>
      </c>
      <c r="S381" s="545" t="s">
        <v>1320</v>
      </c>
      <c r="T381" s="537">
        <f t="shared" si="6"/>
        <v>94</v>
      </c>
      <c r="U381"/>
      <c r="V381" s="73"/>
      <c r="W381" s="73"/>
      <c r="X381" s="73"/>
      <c r="Y381" s="72"/>
      <c r="Z381" s="74">
        <v>2022</v>
      </c>
    </row>
    <row r="382" spans="1:26" ht="12.65" customHeight="1">
      <c r="A382" s="73">
        <v>239</v>
      </c>
      <c r="B382" s="72"/>
      <c r="C382" s="73"/>
      <c r="D382" s="73"/>
      <c r="E382" s="73"/>
      <c r="F382" s="73"/>
      <c r="G382" s="224"/>
      <c r="H382" s="73"/>
      <c r="I382" s="73"/>
      <c r="J382" s="73"/>
      <c r="K382" s="73">
        <v>1</v>
      </c>
      <c r="L382" s="544" t="s">
        <v>2098</v>
      </c>
      <c r="M382" s="539" t="s">
        <v>2099</v>
      </c>
      <c r="N382" s="545" t="s">
        <v>1288</v>
      </c>
      <c r="O382" s="545">
        <v>18</v>
      </c>
      <c r="P382" s="538" t="s">
        <v>1318</v>
      </c>
      <c r="Q382" s="545" t="s">
        <v>1319</v>
      </c>
      <c r="R382" s="546" t="s">
        <v>162</v>
      </c>
      <c r="S382" s="545" t="s">
        <v>1320</v>
      </c>
      <c r="T382" s="537">
        <f t="shared" si="6"/>
        <v>18</v>
      </c>
      <c r="U382"/>
      <c r="V382" s="73"/>
      <c r="W382" s="73"/>
      <c r="X382" s="73"/>
      <c r="Y382" s="72"/>
    </row>
    <row r="383" spans="1:26" ht="12.65" customHeight="1">
      <c r="A383" s="73">
        <v>236</v>
      </c>
      <c r="B383" s="72"/>
      <c r="C383" s="73"/>
      <c r="D383" s="73"/>
      <c r="E383" s="73"/>
      <c r="F383" s="73"/>
      <c r="G383" s="224"/>
      <c r="H383" s="73"/>
      <c r="I383" s="73"/>
      <c r="J383" s="73"/>
      <c r="K383" s="73">
        <v>1</v>
      </c>
      <c r="L383" s="544" t="s">
        <v>2100</v>
      </c>
      <c r="M383" s="537" t="s">
        <v>2101</v>
      </c>
      <c r="N383" s="545" t="s">
        <v>1290</v>
      </c>
      <c r="O383" s="545">
        <v>107</v>
      </c>
      <c r="P383" s="538" t="s">
        <v>1291</v>
      </c>
      <c r="Q383" s="545" t="s">
        <v>1319</v>
      </c>
      <c r="R383" s="546" t="s">
        <v>162</v>
      </c>
      <c r="S383" s="545" t="s">
        <v>1320</v>
      </c>
      <c r="T383" s="537">
        <f t="shared" si="6"/>
        <v>107</v>
      </c>
      <c r="U383"/>
      <c r="V383" s="73"/>
      <c r="W383" s="73"/>
      <c r="X383" s="73"/>
      <c r="Y383" s="72"/>
      <c r="Z383" s="74">
        <v>2022</v>
      </c>
    </row>
    <row r="384" spans="1:26" ht="12.65" customHeight="1">
      <c r="A384" s="73">
        <v>62</v>
      </c>
      <c r="B384" s="72"/>
      <c r="C384" s="73"/>
      <c r="D384" s="73"/>
      <c r="E384" s="73"/>
      <c r="F384" s="73"/>
      <c r="G384" s="224"/>
      <c r="H384" s="73"/>
      <c r="I384" s="73"/>
      <c r="J384" s="73"/>
      <c r="K384" s="73">
        <v>1</v>
      </c>
      <c r="L384" s="544" t="s">
        <v>2524</v>
      </c>
      <c r="M384" s="539" t="s">
        <v>2102</v>
      </c>
      <c r="N384" s="545" t="s">
        <v>1288</v>
      </c>
      <c r="O384" s="545">
        <v>101</v>
      </c>
      <c r="P384" s="538" t="s">
        <v>1291</v>
      </c>
      <c r="Q384" s="545" t="s">
        <v>1319</v>
      </c>
      <c r="R384" s="546" t="s">
        <v>162</v>
      </c>
      <c r="S384" s="545" t="s">
        <v>1320</v>
      </c>
      <c r="T384" s="537">
        <f t="shared" si="6"/>
        <v>101</v>
      </c>
      <c r="U384"/>
      <c r="V384" s="73"/>
      <c r="W384" s="73"/>
      <c r="X384" s="73"/>
      <c r="Y384" s="72"/>
    </row>
    <row r="385" spans="1:26" s="205" customFormat="1" ht="12.65" customHeight="1">
      <c r="A385" s="73">
        <v>211</v>
      </c>
      <c r="B385" s="72"/>
      <c r="C385" s="73"/>
      <c r="D385" s="73"/>
      <c r="E385" s="73"/>
      <c r="F385" s="73"/>
      <c r="G385" s="224"/>
      <c r="H385" s="73"/>
      <c r="I385" s="73"/>
      <c r="J385" s="73"/>
      <c r="K385" s="73">
        <v>1</v>
      </c>
      <c r="L385" s="544" t="s">
        <v>2103</v>
      </c>
      <c r="M385" s="545" t="s">
        <v>2104</v>
      </c>
      <c r="N385" s="545" t="s">
        <v>1288</v>
      </c>
      <c r="O385" s="545">
        <v>13</v>
      </c>
      <c r="P385" s="538" t="s">
        <v>1318</v>
      </c>
      <c r="Q385" s="545" t="s">
        <v>1319</v>
      </c>
      <c r="R385" s="546" t="s">
        <v>162</v>
      </c>
      <c r="S385" s="545" t="s">
        <v>1320</v>
      </c>
      <c r="T385" s="537">
        <f t="shared" si="6"/>
        <v>13</v>
      </c>
      <c r="U385"/>
      <c r="V385" s="73"/>
      <c r="W385" s="73"/>
      <c r="X385" s="73"/>
      <c r="Y385" s="72" t="s">
        <v>1463</v>
      </c>
      <c r="Z385" s="74"/>
    </row>
    <row r="386" spans="1:26" ht="12.65" customHeight="1">
      <c r="A386" s="73">
        <v>230</v>
      </c>
      <c r="B386" s="72"/>
      <c r="C386" s="73"/>
      <c r="D386" s="73"/>
      <c r="E386" s="73"/>
      <c r="F386" s="73"/>
      <c r="G386" s="224"/>
      <c r="H386" s="73"/>
      <c r="I386" s="73"/>
      <c r="J386" s="73"/>
      <c r="K386" s="73">
        <v>1</v>
      </c>
      <c r="L386" s="544" t="s">
        <v>2105</v>
      </c>
      <c r="M386" s="537" t="s">
        <v>2106</v>
      </c>
      <c r="N386" s="545" t="s">
        <v>1290</v>
      </c>
      <c r="O386" s="545">
        <v>41</v>
      </c>
      <c r="P386" s="538" t="s">
        <v>1318</v>
      </c>
      <c r="Q386" s="545" t="s">
        <v>1319</v>
      </c>
      <c r="R386" s="546" t="s">
        <v>162</v>
      </c>
      <c r="S386" s="545" t="s">
        <v>1320</v>
      </c>
      <c r="T386" s="537">
        <f t="shared" si="6"/>
        <v>41</v>
      </c>
      <c r="U386"/>
      <c r="V386" s="73"/>
      <c r="W386" s="73"/>
      <c r="X386" s="73"/>
      <c r="Y386" s="72"/>
      <c r="Z386" s="74">
        <v>2022</v>
      </c>
    </row>
    <row r="387" spans="1:26" ht="12.65" customHeight="1">
      <c r="A387" s="73">
        <v>212</v>
      </c>
      <c r="B387" s="72"/>
      <c r="C387" s="73"/>
      <c r="D387" s="73"/>
      <c r="E387" s="73"/>
      <c r="F387" s="73"/>
      <c r="G387" s="224"/>
      <c r="H387" s="73"/>
      <c r="I387" s="73"/>
      <c r="J387" s="73"/>
      <c r="K387" s="73">
        <v>1</v>
      </c>
      <c r="L387" s="544" t="s">
        <v>2107</v>
      </c>
      <c r="M387" s="537" t="s">
        <v>2108</v>
      </c>
      <c r="N387" s="545" t="s">
        <v>1288</v>
      </c>
      <c r="O387" s="545">
        <v>120</v>
      </c>
      <c r="P387" s="538" t="s">
        <v>1291</v>
      </c>
      <c r="Q387" s="545" t="s">
        <v>1319</v>
      </c>
      <c r="R387" s="546" t="s">
        <v>162</v>
      </c>
      <c r="S387" s="545" t="s">
        <v>1320</v>
      </c>
      <c r="T387" s="537">
        <f t="shared" si="6"/>
        <v>120</v>
      </c>
      <c r="U387"/>
      <c r="V387" s="73"/>
      <c r="W387" s="73"/>
      <c r="X387" s="73"/>
      <c r="Y387" s="72"/>
      <c r="Z387" s="74">
        <v>2022</v>
      </c>
    </row>
    <row r="388" spans="1:26" ht="12.65" customHeight="1">
      <c r="A388" s="73">
        <v>74</v>
      </c>
      <c r="B388" s="72"/>
      <c r="C388" s="73"/>
      <c r="D388" s="73"/>
      <c r="E388" s="73"/>
      <c r="F388" s="73"/>
      <c r="G388" s="224"/>
      <c r="H388" s="73"/>
      <c r="I388" s="73"/>
      <c r="J388" s="73"/>
      <c r="K388" s="73">
        <v>1</v>
      </c>
      <c r="L388" s="544" t="s">
        <v>2111</v>
      </c>
      <c r="M388" s="537" t="s">
        <v>2112</v>
      </c>
      <c r="N388" s="545" t="s">
        <v>1288</v>
      </c>
      <c r="O388" s="545">
        <v>66</v>
      </c>
      <c r="P388" s="538" t="s">
        <v>1318</v>
      </c>
      <c r="Q388" s="545" t="s">
        <v>1319</v>
      </c>
      <c r="R388" s="546" t="s">
        <v>162</v>
      </c>
      <c r="S388" s="545" t="s">
        <v>1320</v>
      </c>
      <c r="T388" s="537">
        <f t="shared" si="6"/>
        <v>66</v>
      </c>
      <c r="U388"/>
      <c r="V388" s="73"/>
      <c r="W388" s="73"/>
      <c r="X388" s="73"/>
      <c r="Y388" s="72"/>
      <c r="Z388" s="74">
        <v>2022</v>
      </c>
    </row>
    <row r="389" spans="1:26" ht="12.65" customHeight="1">
      <c r="A389" s="73">
        <v>229</v>
      </c>
      <c r="B389" s="72"/>
      <c r="C389" s="73"/>
      <c r="D389" s="73"/>
      <c r="E389" s="73"/>
      <c r="F389" s="73"/>
      <c r="G389" s="224"/>
      <c r="H389" s="73"/>
      <c r="I389" s="73"/>
      <c r="J389" s="73"/>
      <c r="K389" s="73">
        <v>1</v>
      </c>
      <c r="L389" s="544" t="s">
        <v>2113</v>
      </c>
      <c r="M389" s="537" t="s">
        <v>2114</v>
      </c>
      <c r="N389" s="545" t="s">
        <v>1288</v>
      </c>
      <c r="O389" s="545">
        <v>17</v>
      </c>
      <c r="P389" s="538" t="s">
        <v>1318</v>
      </c>
      <c r="Q389" s="545" t="s">
        <v>1319</v>
      </c>
      <c r="R389" s="546" t="s">
        <v>162</v>
      </c>
      <c r="S389" s="545" t="s">
        <v>1320</v>
      </c>
      <c r="T389" s="537">
        <f t="shared" si="6"/>
        <v>17</v>
      </c>
      <c r="U389"/>
      <c r="V389" s="73"/>
      <c r="W389" s="73"/>
      <c r="X389" s="73"/>
      <c r="Y389" s="72"/>
    </row>
    <row r="390" spans="1:26" ht="12.65" customHeight="1">
      <c r="A390" s="73">
        <v>196</v>
      </c>
      <c r="B390" s="72"/>
      <c r="C390" s="73"/>
      <c r="D390" s="73"/>
      <c r="E390" s="73"/>
      <c r="F390" s="73"/>
      <c r="G390" s="224"/>
      <c r="H390" s="73"/>
      <c r="I390" s="73"/>
      <c r="J390" s="73"/>
      <c r="K390" s="73">
        <v>1</v>
      </c>
      <c r="L390" s="544" t="s">
        <v>2115</v>
      </c>
      <c r="M390" s="537" t="s">
        <v>2116</v>
      </c>
      <c r="N390" s="545" t="s">
        <v>1288</v>
      </c>
      <c r="O390" s="545">
        <v>143</v>
      </c>
      <c r="P390" s="538" t="s">
        <v>1291</v>
      </c>
      <c r="Q390" s="545" t="s">
        <v>1319</v>
      </c>
      <c r="R390" s="546" t="s">
        <v>162</v>
      </c>
      <c r="S390" s="545" t="s">
        <v>1320</v>
      </c>
      <c r="T390" s="537">
        <f t="shared" si="6"/>
        <v>143</v>
      </c>
      <c r="U390"/>
      <c r="V390" s="73"/>
      <c r="W390" s="73"/>
      <c r="X390" s="73"/>
      <c r="Y390" s="72" t="s">
        <v>2645</v>
      </c>
    </row>
    <row r="391" spans="1:26" ht="12.65" customHeight="1">
      <c r="A391" s="73">
        <v>60</v>
      </c>
      <c r="B391" s="72"/>
      <c r="C391" s="73"/>
      <c r="D391" s="73"/>
      <c r="E391" s="73"/>
      <c r="F391" s="73"/>
      <c r="G391" s="224"/>
      <c r="H391" s="73"/>
      <c r="I391" s="73"/>
      <c r="J391" s="73"/>
      <c r="K391" s="73">
        <v>1</v>
      </c>
      <c r="L391" s="544" t="s">
        <v>2117</v>
      </c>
      <c r="M391" s="537" t="s">
        <v>2118</v>
      </c>
      <c r="N391" s="545" t="s">
        <v>1288</v>
      </c>
      <c r="O391" s="545">
        <v>8</v>
      </c>
      <c r="P391" s="538" t="s">
        <v>1318</v>
      </c>
      <c r="Q391" s="545" t="s">
        <v>1319</v>
      </c>
      <c r="R391" s="546" t="s">
        <v>162</v>
      </c>
      <c r="S391" s="545" t="s">
        <v>1320</v>
      </c>
      <c r="T391" s="537">
        <f t="shared" si="6"/>
        <v>8</v>
      </c>
      <c r="U391"/>
      <c r="V391" s="73"/>
      <c r="W391" s="73"/>
      <c r="X391" s="73"/>
      <c r="Y391" s="72"/>
    </row>
    <row r="392" spans="1:26" ht="12.65" customHeight="1">
      <c r="A392" s="73">
        <v>232</v>
      </c>
      <c r="B392" s="72"/>
      <c r="C392" s="73"/>
      <c r="D392" s="73"/>
      <c r="E392" s="73"/>
      <c r="F392" s="73"/>
      <c r="G392" s="224"/>
      <c r="H392" s="73"/>
      <c r="I392" s="73"/>
      <c r="J392" s="73"/>
      <c r="K392" s="73">
        <v>1</v>
      </c>
      <c r="L392" s="544" t="s">
        <v>2119</v>
      </c>
      <c r="M392" s="537" t="s">
        <v>2120</v>
      </c>
      <c r="N392" s="545" t="s">
        <v>1288</v>
      </c>
      <c r="O392" s="545">
        <v>14</v>
      </c>
      <c r="P392" s="538" t="s">
        <v>1318</v>
      </c>
      <c r="Q392" s="545" t="s">
        <v>1319</v>
      </c>
      <c r="R392" s="546" t="s">
        <v>162</v>
      </c>
      <c r="S392" s="545" t="s">
        <v>1320</v>
      </c>
      <c r="T392" s="537">
        <f t="shared" si="6"/>
        <v>14</v>
      </c>
      <c r="U392"/>
      <c r="V392" s="73"/>
      <c r="W392" s="73"/>
      <c r="X392" s="73"/>
      <c r="Y392" s="72"/>
      <c r="Z392" s="74">
        <v>2022</v>
      </c>
    </row>
    <row r="393" spans="1:26" ht="12.65" customHeight="1">
      <c r="A393" s="73">
        <v>182</v>
      </c>
      <c r="B393" s="72"/>
      <c r="C393" s="73"/>
      <c r="D393" s="73"/>
      <c r="E393" s="73"/>
      <c r="F393" s="73"/>
      <c r="G393" s="224"/>
      <c r="H393" s="73"/>
      <c r="I393" s="73"/>
      <c r="J393" s="73"/>
      <c r="K393" s="73">
        <v>1</v>
      </c>
      <c r="L393" s="544" t="s">
        <v>2121</v>
      </c>
      <c r="M393" s="537" t="s">
        <v>2122</v>
      </c>
      <c r="N393" s="545" t="s">
        <v>1288</v>
      </c>
      <c r="O393" s="545">
        <v>58</v>
      </c>
      <c r="P393" s="538" t="s">
        <v>1318</v>
      </c>
      <c r="Q393" s="545" t="s">
        <v>1319</v>
      </c>
      <c r="R393" s="546" t="s">
        <v>162</v>
      </c>
      <c r="S393" s="545" t="s">
        <v>1320</v>
      </c>
      <c r="T393" s="537">
        <f t="shared" si="6"/>
        <v>58</v>
      </c>
      <c r="U393"/>
      <c r="V393" s="73"/>
      <c r="W393" s="73"/>
      <c r="X393" s="73"/>
      <c r="Y393" s="72"/>
      <c r="Z393" s="74">
        <v>2022</v>
      </c>
    </row>
    <row r="394" spans="1:26" ht="12.65" customHeight="1">
      <c r="A394" s="73">
        <v>224</v>
      </c>
      <c r="B394" s="72"/>
      <c r="C394" s="73"/>
      <c r="D394" s="73"/>
      <c r="E394" s="73"/>
      <c r="F394" s="73"/>
      <c r="G394" s="224"/>
      <c r="H394" s="73"/>
      <c r="I394" s="73"/>
      <c r="J394" s="73"/>
      <c r="K394" s="73">
        <v>1</v>
      </c>
      <c r="L394" s="544" t="s">
        <v>2123</v>
      </c>
      <c r="M394" s="537" t="s">
        <v>2124</v>
      </c>
      <c r="N394" s="545" t="s">
        <v>1288</v>
      </c>
      <c r="O394" s="545">
        <v>42</v>
      </c>
      <c r="P394" s="538" t="s">
        <v>1318</v>
      </c>
      <c r="Q394" s="545" t="s">
        <v>1319</v>
      </c>
      <c r="R394" s="546" t="s">
        <v>162</v>
      </c>
      <c r="S394" s="545" t="s">
        <v>1320</v>
      </c>
      <c r="T394" s="537">
        <f t="shared" si="6"/>
        <v>42</v>
      </c>
      <c r="U394"/>
      <c r="V394" s="73"/>
      <c r="W394" s="73"/>
      <c r="X394" s="73"/>
      <c r="Y394" s="72"/>
    </row>
    <row r="395" spans="1:26" ht="12.65" customHeight="1">
      <c r="A395" s="73">
        <v>197</v>
      </c>
      <c r="B395" s="72"/>
      <c r="C395" s="73"/>
      <c r="D395" s="73"/>
      <c r="E395" s="73"/>
      <c r="F395" s="73"/>
      <c r="G395" s="224"/>
      <c r="H395" s="73"/>
      <c r="I395" s="73"/>
      <c r="J395" s="73"/>
      <c r="K395" s="73">
        <v>1</v>
      </c>
      <c r="L395" s="544" t="s">
        <v>2125</v>
      </c>
      <c r="M395" s="537" t="s">
        <v>2126</v>
      </c>
      <c r="N395" s="545" t="s">
        <v>1288</v>
      </c>
      <c r="O395" s="545">
        <v>1</v>
      </c>
      <c r="P395" s="538" t="s">
        <v>1318</v>
      </c>
      <c r="Q395" s="545" t="s">
        <v>1319</v>
      </c>
      <c r="R395" s="546" t="s">
        <v>162</v>
      </c>
      <c r="S395" s="545" t="s">
        <v>1320</v>
      </c>
      <c r="T395" s="537">
        <f t="shared" si="6"/>
        <v>1</v>
      </c>
      <c r="U395"/>
      <c r="V395" s="73"/>
      <c r="W395" s="73"/>
      <c r="X395" s="73"/>
      <c r="Y395" s="72"/>
    </row>
    <row r="396" spans="1:26" ht="12.65" customHeight="1">
      <c r="A396" s="73">
        <v>233</v>
      </c>
      <c r="B396" s="72"/>
      <c r="C396" s="73"/>
      <c r="D396" s="73"/>
      <c r="E396" s="73"/>
      <c r="F396" s="73"/>
      <c r="G396" s="224"/>
      <c r="H396" s="73"/>
      <c r="I396" s="73"/>
      <c r="J396" s="73"/>
      <c r="K396" s="73">
        <v>1</v>
      </c>
      <c r="L396" s="544" t="s">
        <v>2127</v>
      </c>
      <c r="M396" s="537" t="s">
        <v>2128</v>
      </c>
      <c r="N396" s="545" t="s">
        <v>1288</v>
      </c>
      <c r="O396" s="545">
        <v>74</v>
      </c>
      <c r="P396" s="538" t="s">
        <v>1318</v>
      </c>
      <c r="Q396" s="545" t="s">
        <v>1319</v>
      </c>
      <c r="R396" s="546" t="s">
        <v>162</v>
      </c>
      <c r="S396" s="545" t="s">
        <v>1320</v>
      </c>
      <c r="T396" s="537">
        <f t="shared" si="6"/>
        <v>74</v>
      </c>
      <c r="U396"/>
      <c r="V396" s="73"/>
      <c r="W396" s="73"/>
      <c r="X396" s="73"/>
      <c r="Y396" s="72"/>
    </row>
    <row r="397" spans="1:26" ht="12.65" customHeight="1">
      <c r="A397" s="73">
        <v>198</v>
      </c>
      <c r="B397" s="72"/>
      <c r="C397" s="73"/>
      <c r="D397" s="73"/>
      <c r="E397" s="73"/>
      <c r="F397" s="73"/>
      <c r="G397" s="224"/>
      <c r="H397" s="73"/>
      <c r="I397" s="73"/>
      <c r="J397" s="73"/>
      <c r="K397" s="73">
        <v>1</v>
      </c>
      <c r="L397" s="544" t="s">
        <v>2129</v>
      </c>
      <c r="M397" s="537" t="s">
        <v>2130</v>
      </c>
      <c r="N397" s="545" t="s">
        <v>1288</v>
      </c>
      <c r="O397" s="545">
        <v>14</v>
      </c>
      <c r="P397" s="538" t="s">
        <v>1318</v>
      </c>
      <c r="Q397" s="545" t="s">
        <v>1319</v>
      </c>
      <c r="R397" s="546" t="s">
        <v>162</v>
      </c>
      <c r="S397" s="545" t="s">
        <v>1320</v>
      </c>
      <c r="T397" s="537">
        <f t="shared" si="6"/>
        <v>14</v>
      </c>
      <c r="U397"/>
      <c r="V397" s="73"/>
      <c r="W397" s="73"/>
      <c r="X397" s="73"/>
      <c r="Y397" s="72"/>
      <c r="Z397" s="74">
        <v>2022</v>
      </c>
    </row>
    <row r="398" spans="1:26" ht="12.65" customHeight="1">
      <c r="A398" s="73">
        <v>199</v>
      </c>
      <c r="B398" s="72"/>
      <c r="C398" s="73"/>
      <c r="D398" s="73"/>
      <c r="E398" s="73"/>
      <c r="F398" s="73"/>
      <c r="G398" s="224"/>
      <c r="H398" s="73"/>
      <c r="I398" s="73"/>
      <c r="J398" s="73"/>
      <c r="K398" s="73">
        <v>1</v>
      </c>
      <c r="L398" s="544" t="s">
        <v>2131</v>
      </c>
      <c r="M398" s="537" t="s">
        <v>2132</v>
      </c>
      <c r="N398" s="545" t="s">
        <v>1290</v>
      </c>
      <c r="O398" s="545">
        <v>104</v>
      </c>
      <c r="P398" s="538" t="s">
        <v>1291</v>
      </c>
      <c r="Q398" s="545" t="s">
        <v>1319</v>
      </c>
      <c r="R398" s="546" t="s">
        <v>162</v>
      </c>
      <c r="S398" s="545" t="s">
        <v>1320</v>
      </c>
      <c r="T398" s="537">
        <f t="shared" si="6"/>
        <v>104</v>
      </c>
      <c r="U398"/>
      <c r="V398" s="73"/>
      <c r="W398" s="73"/>
      <c r="X398" s="73"/>
      <c r="Y398" s="72"/>
      <c r="Z398" s="74">
        <v>2022</v>
      </c>
    </row>
    <row r="399" spans="1:26" ht="12.65" customHeight="1">
      <c r="A399" s="73">
        <v>222</v>
      </c>
      <c r="B399" s="72"/>
      <c r="C399" s="73"/>
      <c r="D399" s="73"/>
      <c r="E399" s="73"/>
      <c r="F399" s="73"/>
      <c r="G399" s="224"/>
      <c r="H399" s="73"/>
      <c r="I399" s="73"/>
      <c r="J399" s="73"/>
      <c r="K399" s="73">
        <v>1</v>
      </c>
      <c r="L399" s="544" t="s">
        <v>2133</v>
      </c>
      <c r="M399" s="537" t="s">
        <v>2134</v>
      </c>
      <c r="N399" s="545" t="s">
        <v>1290</v>
      </c>
      <c r="O399" s="545">
        <v>60</v>
      </c>
      <c r="P399" s="538" t="s">
        <v>1318</v>
      </c>
      <c r="Q399" s="545" t="s">
        <v>1319</v>
      </c>
      <c r="R399" s="546" t="s">
        <v>162</v>
      </c>
      <c r="S399" s="545" t="s">
        <v>1320</v>
      </c>
      <c r="T399" s="537">
        <f t="shared" si="6"/>
        <v>60</v>
      </c>
      <c r="U399"/>
      <c r="V399" s="73"/>
      <c r="W399" s="73"/>
      <c r="X399" s="73"/>
      <c r="Y399" s="72"/>
      <c r="Z399" s="74">
        <v>2022</v>
      </c>
    </row>
    <row r="400" spans="1:26" ht="12.65" customHeight="1">
      <c r="A400" s="73">
        <v>187</v>
      </c>
      <c r="B400" s="72"/>
      <c r="C400" s="73"/>
      <c r="D400" s="73"/>
      <c r="E400" s="73"/>
      <c r="F400" s="73"/>
      <c r="G400" s="224"/>
      <c r="H400" s="73"/>
      <c r="I400" s="73"/>
      <c r="J400" s="73"/>
      <c r="K400" s="73">
        <v>1</v>
      </c>
      <c r="L400" s="549" t="s">
        <v>2137</v>
      </c>
      <c r="M400" s="550" t="s">
        <v>2138</v>
      </c>
      <c r="N400" s="551" t="s">
        <v>1288</v>
      </c>
      <c r="O400" s="551">
        <v>30</v>
      </c>
      <c r="P400" s="538" t="s">
        <v>1318</v>
      </c>
      <c r="Q400" s="551" t="s">
        <v>1319</v>
      </c>
      <c r="R400" s="552"/>
      <c r="S400" s="553" t="s">
        <v>1320</v>
      </c>
      <c r="T400" s="550">
        <f t="shared" ref="T400:T410" si="7">O400</f>
        <v>30</v>
      </c>
      <c r="U400"/>
      <c r="V400" s="73"/>
      <c r="W400" s="73"/>
      <c r="X400" s="73"/>
      <c r="Y400" s="72"/>
      <c r="Z400" s="74">
        <v>2022</v>
      </c>
    </row>
    <row r="401" spans="1:27" ht="42" customHeight="1">
      <c r="A401" s="73">
        <v>216</v>
      </c>
      <c r="B401" s="72"/>
      <c r="C401" s="73"/>
      <c r="D401" s="73" t="s">
        <v>2525</v>
      </c>
      <c r="E401" s="73"/>
      <c r="F401" s="73"/>
      <c r="G401" s="224"/>
      <c r="H401" s="73"/>
      <c r="I401" s="73"/>
      <c r="J401" s="73"/>
      <c r="K401" s="73">
        <v>1</v>
      </c>
      <c r="L401" s="554" t="s">
        <v>2139</v>
      </c>
      <c r="M401" s="593" t="s">
        <v>2140</v>
      </c>
      <c r="N401" s="537" t="s">
        <v>1288</v>
      </c>
      <c r="O401" s="537">
        <v>76</v>
      </c>
      <c r="P401" s="538" t="s">
        <v>1318</v>
      </c>
      <c r="Q401" s="537" t="s">
        <v>1319</v>
      </c>
      <c r="R401" s="555"/>
      <c r="S401" s="537" t="s">
        <v>1320</v>
      </c>
      <c r="T401" s="537">
        <f t="shared" si="7"/>
        <v>76</v>
      </c>
      <c r="U401" s="556"/>
      <c r="V401" s="73"/>
      <c r="W401" s="73"/>
      <c r="X401" s="73"/>
    </row>
    <row r="402" spans="1:27" ht="42" customHeight="1">
      <c r="A402" s="73"/>
      <c r="B402" s="72"/>
      <c r="C402" s="73"/>
      <c r="D402" s="73" t="s">
        <v>2526</v>
      </c>
      <c r="E402" s="73"/>
      <c r="F402" s="73"/>
      <c r="G402" s="224"/>
      <c r="H402" s="73"/>
      <c r="I402" s="73"/>
      <c r="J402" s="73"/>
      <c r="K402" s="73">
        <v>1</v>
      </c>
      <c r="L402" s="591" t="s">
        <v>2527</v>
      </c>
      <c r="M402" s="557" t="s">
        <v>2528</v>
      </c>
      <c r="N402" s="556" t="s">
        <v>1288</v>
      </c>
      <c r="O402" s="556">
        <v>71</v>
      </c>
      <c r="P402" s="538" t="s">
        <v>1318</v>
      </c>
      <c r="Q402" s="556" t="s">
        <v>1319</v>
      </c>
      <c r="R402" s="594"/>
      <c r="S402" s="556" t="s">
        <v>1320</v>
      </c>
      <c r="T402" s="556">
        <f t="shared" si="7"/>
        <v>71</v>
      </c>
      <c r="U402" s="556"/>
      <c r="V402" s="73"/>
      <c r="W402" s="73"/>
      <c r="X402" s="73"/>
      <c r="Z402" s="74" t="s">
        <v>2516</v>
      </c>
      <c r="AA402" s="74" t="s">
        <v>2529</v>
      </c>
    </row>
    <row r="403" spans="1:27" ht="12.65" customHeight="1">
      <c r="A403" s="73"/>
      <c r="B403" s="72"/>
      <c r="C403" s="73"/>
      <c r="D403" s="73" t="s">
        <v>2526</v>
      </c>
      <c r="E403" s="73"/>
      <c r="F403" s="73"/>
      <c r="G403" s="224"/>
      <c r="H403" s="73"/>
      <c r="I403" s="73"/>
      <c r="J403" s="73"/>
      <c r="K403" s="73">
        <v>1</v>
      </c>
      <c r="L403" s="589" t="s">
        <v>2530</v>
      </c>
      <c r="M403" s="197" t="s">
        <v>2531</v>
      </c>
      <c r="N403" s="587" t="s">
        <v>1288</v>
      </c>
      <c r="O403" s="587">
        <v>21</v>
      </c>
      <c r="P403" s="538" t="s">
        <v>1318</v>
      </c>
      <c r="Q403" s="587" t="s">
        <v>1319</v>
      </c>
      <c r="R403" s="590"/>
      <c r="S403" s="587"/>
      <c r="T403" s="556">
        <f t="shared" si="7"/>
        <v>21</v>
      </c>
      <c r="U403" s="556"/>
      <c r="V403" s="73"/>
      <c r="W403" s="73"/>
      <c r="X403" s="73"/>
      <c r="Z403" s="74" t="s">
        <v>2516</v>
      </c>
      <c r="AA403" s="74" t="s">
        <v>2532</v>
      </c>
    </row>
    <row r="404" spans="1:27" ht="12.65" customHeight="1">
      <c r="A404" s="73"/>
      <c r="B404" s="72"/>
      <c r="C404" s="73"/>
      <c r="D404" s="73" t="s">
        <v>2526</v>
      </c>
      <c r="E404" s="73"/>
      <c r="F404" s="73"/>
      <c r="G404" s="224"/>
      <c r="H404" s="73"/>
      <c r="I404" s="73"/>
      <c r="J404" s="73"/>
      <c r="K404" s="73">
        <v>1</v>
      </c>
      <c r="L404" s="589" t="s">
        <v>2533</v>
      </c>
      <c r="M404" s="557" t="s">
        <v>2534</v>
      </c>
      <c r="N404" s="587" t="s">
        <v>1288</v>
      </c>
      <c r="O404" s="587">
        <v>48</v>
      </c>
      <c r="P404" s="538" t="s">
        <v>1318</v>
      </c>
      <c r="Q404" s="587" t="s">
        <v>1319</v>
      </c>
      <c r="R404" s="590"/>
      <c r="S404" s="587" t="s">
        <v>1320</v>
      </c>
      <c r="T404" s="556">
        <f t="shared" si="7"/>
        <v>48</v>
      </c>
      <c r="U404" s="556"/>
      <c r="V404" s="73"/>
      <c r="W404" s="73"/>
      <c r="X404" s="73"/>
      <c r="Z404" s="74" t="s">
        <v>2516</v>
      </c>
      <c r="AA404" s="74" t="s">
        <v>2535</v>
      </c>
    </row>
    <row r="405" spans="1:27" ht="12.65" customHeight="1">
      <c r="A405" s="73"/>
      <c r="B405" s="72"/>
      <c r="C405" s="73"/>
      <c r="D405" s="73" t="s">
        <v>2526</v>
      </c>
      <c r="E405" s="73"/>
      <c r="F405" s="73"/>
      <c r="G405" s="224"/>
      <c r="H405" s="73"/>
      <c r="I405" s="73"/>
      <c r="J405" s="73"/>
      <c r="K405" s="73">
        <v>1</v>
      </c>
      <c r="L405" s="589" t="s">
        <v>2536</v>
      </c>
      <c r="M405" s="557" t="s">
        <v>2537</v>
      </c>
      <c r="N405" s="587" t="s">
        <v>1288</v>
      </c>
      <c r="O405" s="587">
        <v>18</v>
      </c>
      <c r="P405" s="538" t="s">
        <v>1318</v>
      </c>
      <c r="Q405" s="587" t="s">
        <v>1319</v>
      </c>
      <c r="R405" s="590"/>
      <c r="S405" s="587" t="s">
        <v>1320</v>
      </c>
      <c r="T405" s="556">
        <f t="shared" si="7"/>
        <v>18</v>
      </c>
      <c r="U405" s="556"/>
      <c r="V405" s="73"/>
      <c r="W405" s="73"/>
      <c r="X405" s="73"/>
      <c r="Z405" s="74" t="s">
        <v>2516</v>
      </c>
      <c r="AA405" s="74" t="s">
        <v>2535</v>
      </c>
    </row>
    <row r="406" spans="1:27" ht="12.65" customHeight="1">
      <c r="A406" s="73"/>
      <c r="B406" s="72"/>
      <c r="C406" s="73"/>
      <c r="D406" s="73" t="s">
        <v>2526</v>
      </c>
      <c r="E406" s="73"/>
      <c r="F406" s="73"/>
      <c r="G406" s="224"/>
      <c r="H406" s="73"/>
      <c r="I406" s="73"/>
      <c r="J406" s="73"/>
      <c r="K406" s="73">
        <v>1</v>
      </c>
      <c r="L406" s="589" t="s">
        <v>2538</v>
      </c>
      <c r="M406" s="558" t="s">
        <v>2539</v>
      </c>
      <c r="N406" s="587" t="s">
        <v>1288</v>
      </c>
      <c r="O406" s="587">
        <v>8</v>
      </c>
      <c r="P406" s="538" t="s">
        <v>1318</v>
      </c>
      <c r="Q406" s="587" t="s">
        <v>1319</v>
      </c>
      <c r="R406" s="590"/>
      <c r="S406" s="587" t="s">
        <v>1320</v>
      </c>
      <c r="T406" s="556">
        <f t="shared" si="7"/>
        <v>8</v>
      </c>
      <c r="U406" s="556"/>
      <c r="V406" s="73"/>
      <c r="W406" s="73"/>
      <c r="X406" s="73"/>
      <c r="Z406" s="74" t="s">
        <v>2516</v>
      </c>
      <c r="AA406" s="74" t="s">
        <v>2535</v>
      </c>
    </row>
    <row r="407" spans="1:27" ht="12.65" customHeight="1">
      <c r="A407" s="73"/>
      <c r="B407" s="72"/>
      <c r="C407" s="73"/>
      <c r="D407" s="73" t="s">
        <v>2526</v>
      </c>
      <c r="E407" s="73"/>
      <c r="F407" s="73"/>
      <c r="G407" s="224"/>
      <c r="H407" s="73"/>
      <c r="I407" s="73"/>
      <c r="J407" s="73"/>
      <c r="K407" s="73">
        <v>1</v>
      </c>
      <c r="L407" s="589" t="s">
        <v>2540</v>
      </c>
      <c r="M407" s="557" t="s">
        <v>2541</v>
      </c>
      <c r="N407" s="587" t="s">
        <v>1288</v>
      </c>
      <c r="O407" s="587">
        <v>3</v>
      </c>
      <c r="P407" s="538" t="s">
        <v>1318</v>
      </c>
      <c r="Q407" s="587" t="s">
        <v>1319</v>
      </c>
      <c r="R407" s="590"/>
      <c r="S407" s="587" t="s">
        <v>1320</v>
      </c>
      <c r="T407" s="556">
        <f t="shared" si="7"/>
        <v>3</v>
      </c>
      <c r="U407" s="556"/>
      <c r="V407" s="73"/>
      <c r="W407" s="73"/>
      <c r="X407" s="73"/>
      <c r="Z407" s="74" t="s">
        <v>2516</v>
      </c>
      <c r="AA407" s="74" t="s">
        <v>2535</v>
      </c>
    </row>
    <row r="408" spans="1:27" ht="12.65" customHeight="1">
      <c r="A408" s="73"/>
      <c r="B408" s="72"/>
      <c r="C408" s="73"/>
      <c r="D408" s="73" t="s">
        <v>2526</v>
      </c>
      <c r="E408" s="73"/>
      <c r="F408" s="73"/>
      <c r="G408" s="224"/>
      <c r="H408" s="73"/>
      <c r="I408" s="73"/>
      <c r="J408" s="73"/>
      <c r="K408" s="73">
        <v>1</v>
      </c>
      <c r="L408" s="589" t="s">
        <v>2542</v>
      </c>
      <c r="M408" s="557" t="s">
        <v>2543</v>
      </c>
      <c r="N408" s="587" t="s">
        <v>1288</v>
      </c>
      <c r="O408" s="587">
        <v>1</v>
      </c>
      <c r="P408" s="538" t="s">
        <v>1318</v>
      </c>
      <c r="Q408" s="587" t="s">
        <v>1319</v>
      </c>
      <c r="R408" s="590"/>
      <c r="S408" s="587" t="s">
        <v>1320</v>
      </c>
      <c r="T408" s="556">
        <f t="shared" si="7"/>
        <v>1</v>
      </c>
      <c r="U408" s="556"/>
      <c r="V408" s="73"/>
      <c r="W408" s="73"/>
      <c r="X408" s="73"/>
      <c r="Z408" s="74" t="s">
        <v>2516</v>
      </c>
      <c r="AA408" s="74" t="s">
        <v>2535</v>
      </c>
    </row>
    <row r="409" spans="1:27" ht="12.65" customHeight="1">
      <c r="A409" s="73"/>
      <c r="B409" s="72"/>
      <c r="C409" s="73"/>
      <c r="D409" s="73" t="s">
        <v>2526</v>
      </c>
      <c r="E409" s="73"/>
      <c r="F409" s="73"/>
      <c r="G409" s="224"/>
      <c r="H409" s="73"/>
      <c r="I409" s="73"/>
      <c r="J409" s="73"/>
      <c r="K409" s="73">
        <v>1</v>
      </c>
      <c r="L409" s="589" t="s">
        <v>2139</v>
      </c>
      <c r="M409" s="557" t="s">
        <v>2140</v>
      </c>
      <c r="N409" s="587" t="s">
        <v>1288</v>
      </c>
      <c r="O409" s="587">
        <v>59</v>
      </c>
      <c r="P409" s="538" t="s">
        <v>1318</v>
      </c>
      <c r="Q409" s="587" t="s">
        <v>1319</v>
      </c>
      <c r="R409" s="590"/>
      <c r="S409" s="587" t="s">
        <v>1320</v>
      </c>
      <c r="T409" s="556">
        <f t="shared" si="7"/>
        <v>59</v>
      </c>
      <c r="U409" s="556"/>
      <c r="V409" s="73"/>
      <c r="W409" s="73"/>
      <c r="X409" s="73"/>
      <c r="Z409" s="74" t="s">
        <v>2516</v>
      </c>
      <c r="AA409" s="74" t="s">
        <v>2535</v>
      </c>
    </row>
    <row r="410" spans="1:27" ht="12.65" customHeight="1">
      <c r="A410" s="73"/>
      <c r="B410" s="72"/>
      <c r="C410" s="73"/>
      <c r="D410" s="73" t="s">
        <v>2526</v>
      </c>
      <c r="E410" s="73"/>
      <c r="F410" s="73"/>
      <c r="G410" s="224"/>
      <c r="H410" s="73"/>
      <c r="I410" s="73"/>
      <c r="J410" s="73"/>
      <c r="K410" s="73">
        <v>1</v>
      </c>
      <c r="L410" s="589" t="s">
        <v>2544</v>
      </c>
      <c r="M410" s="592" t="s">
        <v>2545</v>
      </c>
      <c r="N410" s="587" t="s">
        <v>1288</v>
      </c>
      <c r="O410" s="587">
        <v>6</v>
      </c>
      <c r="P410" s="538" t="s">
        <v>1318</v>
      </c>
      <c r="Q410" s="587" t="s">
        <v>1319</v>
      </c>
      <c r="R410" s="590"/>
      <c r="S410" s="587" t="s">
        <v>1320</v>
      </c>
      <c r="T410" s="556">
        <f t="shared" si="7"/>
        <v>6</v>
      </c>
      <c r="U410" s="556"/>
      <c r="V410" s="73"/>
      <c r="W410" s="73"/>
      <c r="X410" s="73"/>
      <c r="Z410" s="74" t="s">
        <v>2516</v>
      </c>
      <c r="AA410" s="74" t="s">
        <v>2535</v>
      </c>
    </row>
    <row r="411" spans="1:27" s="600" customFormat="1" ht="12.65" customHeight="1">
      <c r="A411" s="595"/>
      <c r="B411" s="559"/>
      <c r="C411" s="595"/>
      <c r="D411" s="595"/>
      <c r="E411" s="595"/>
      <c r="F411" s="595"/>
      <c r="G411" s="596"/>
      <c r="H411" s="595"/>
      <c r="I411" s="595"/>
      <c r="J411" s="595"/>
      <c r="K411" s="595">
        <v>1</v>
      </c>
      <c r="L411" s="597" t="s">
        <v>2148</v>
      </c>
      <c r="M411" s="598"/>
      <c r="N411" s="587" t="s">
        <v>1288</v>
      </c>
      <c r="O411" s="601">
        <v>61</v>
      </c>
      <c r="P411" s="538" t="s">
        <v>1318</v>
      </c>
      <c r="Q411" s="587" t="s">
        <v>1319</v>
      </c>
      <c r="R411" s="601"/>
      <c r="S411" s="587" t="s">
        <v>1320</v>
      </c>
      <c r="T411" s="556">
        <f t="shared" ref="T411:T413" si="8">O411</f>
        <v>61</v>
      </c>
      <c r="U411" s="599"/>
      <c r="V411" s="595"/>
      <c r="W411" s="595"/>
      <c r="X411" s="595"/>
      <c r="Y411" s="595"/>
    </row>
    <row r="412" spans="1:27" ht="12.65" customHeight="1">
      <c r="A412" s="73"/>
      <c r="B412" s="72"/>
      <c r="C412" s="73"/>
      <c r="D412" s="73"/>
      <c r="E412" s="73"/>
      <c r="F412" s="73"/>
      <c r="G412" s="224"/>
      <c r="H412" s="73"/>
      <c r="I412" s="73"/>
      <c r="J412" s="73"/>
      <c r="K412" s="73">
        <v>1</v>
      </c>
      <c r="L412" s="586" t="s">
        <v>2635</v>
      </c>
      <c r="M412" s="362"/>
      <c r="N412" s="587" t="s">
        <v>1288</v>
      </c>
      <c r="O412" s="362">
        <v>25</v>
      </c>
      <c r="P412" s="538" t="s">
        <v>1318</v>
      </c>
      <c r="Q412" s="587" t="s">
        <v>1319</v>
      </c>
      <c r="R412" s="362"/>
      <c r="S412" s="587" t="s">
        <v>1320</v>
      </c>
      <c r="T412" s="556">
        <f t="shared" si="8"/>
        <v>25</v>
      </c>
      <c r="U412"/>
      <c r="V412" s="73"/>
      <c r="W412" s="73"/>
      <c r="X412" s="73"/>
      <c r="Y412" s="72"/>
    </row>
    <row r="413" spans="1:27" ht="12.65" customHeight="1">
      <c r="A413" s="73"/>
      <c r="B413" s="72"/>
      <c r="C413" s="73"/>
      <c r="D413" s="73"/>
      <c r="E413" s="73"/>
      <c r="F413" s="73"/>
      <c r="G413" s="224"/>
      <c r="H413" s="73"/>
      <c r="I413" s="73"/>
      <c r="J413" s="73"/>
      <c r="K413" s="73">
        <v>1</v>
      </c>
      <c r="L413" s="586" t="s">
        <v>2152</v>
      </c>
      <c r="M413" s="362"/>
      <c r="N413" s="587" t="s">
        <v>1288</v>
      </c>
      <c r="O413" s="362">
        <v>40</v>
      </c>
      <c r="P413" s="538" t="s">
        <v>1318</v>
      </c>
      <c r="Q413" s="587" t="s">
        <v>1319</v>
      </c>
      <c r="R413" s="362"/>
      <c r="S413" s="587" t="s">
        <v>1320</v>
      </c>
      <c r="T413" s="556">
        <f t="shared" si="8"/>
        <v>40</v>
      </c>
      <c r="U413"/>
      <c r="V413" s="73"/>
      <c r="W413" s="73"/>
      <c r="X413" s="73"/>
      <c r="Y413" s="72"/>
    </row>
    <row r="414" spans="1:27" ht="12.65" customHeight="1">
      <c r="A414" s="73"/>
      <c r="B414" s="72"/>
      <c r="C414" s="73"/>
      <c r="D414" s="73"/>
      <c r="E414" s="73"/>
      <c r="F414" s="73"/>
      <c r="G414" s="224"/>
      <c r="H414" s="73"/>
      <c r="I414" s="73"/>
      <c r="J414" s="73"/>
      <c r="K414" s="73">
        <f>SUM(K11:K413)</f>
        <v>403</v>
      </c>
      <c r="L414" s="362"/>
      <c r="M414" s="362"/>
      <c r="N414" s="362"/>
      <c r="O414" s="362">
        <f>SUM(O11:O413)</f>
        <v>26465</v>
      </c>
      <c r="P414" s="362"/>
      <c r="Q414" s="362"/>
      <c r="R414" s="362"/>
      <c r="S414" s="362"/>
      <c r="T414" s="362">
        <f>SUM(T11:T413)</f>
        <v>26465</v>
      </c>
      <c r="U414"/>
      <c r="V414" s="73"/>
      <c r="W414" s="73"/>
      <c r="X414" s="73"/>
      <c r="Y414" s="72"/>
    </row>
    <row r="415" spans="1:27" ht="14">
      <c r="L415"/>
      <c r="M415"/>
      <c r="N415"/>
      <c r="O415"/>
      <c r="P415"/>
      <c r="Q415"/>
      <c r="R415"/>
      <c r="S415"/>
      <c r="T415"/>
      <c r="U415"/>
    </row>
    <row r="416" spans="1:27" ht="14">
      <c r="L416"/>
      <c r="M416"/>
      <c r="N416"/>
      <c r="O416"/>
      <c r="P416"/>
      <c r="Q416"/>
      <c r="R416"/>
      <c r="S416"/>
      <c r="T416"/>
      <c r="U416"/>
    </row>
    <row r="417" spans="1:25" ht="25">
      <c r="C417" s="74" t="s">
        <v>2636</v>
      </c>
      <c r="L417"/>
      <c r="M417"/>
      <c r="N417"/>
      <c r="O417"/>
      <c r="P417"/>
      <c r="Q417"/>
      <c r="R417"/>
      <c r="S417"/>
      <c r="T417"/>
      <c r="U417"/>
    </row>
    <row r="418" spans="1:25" ht="12.65" customHeight="1">
      <c r="A418" s="73">
        <v>115</v>
      </c>
      <c r="B418" s="72"/>
      <c r="C418" s="73"/>
      <c r="D418" s="73"/>
      <c r="E418" s="73"/>
      <c r="F418" s="73"/>
      <c r="G418" s="224"/>
      <c r="H418" s="73"/>
      <c r="I418" s="73"/>
      <c r="J418" s="73"/>
      <c r="K418" s="73">
        <v>1</v>
      </c>
      <c r="L418" s="536" t="s">
        <v>1456</v>
      </c>
      <c r="M418" s="537" t="s">
        <v>1458</v>
      </c>
      <c r="N418" s="537" t="s">
        <v>1290</v>
      </c>
      <c r="O418" s="537">
        <v>59</v>
      </c>
      <c r="P418" s="538" t="s">
        <v>1318</v>
      </c>
      <c r="Q418" s="537" t="s">
        <v>1319</v>
      </c>
      <c r="R418" s="539" t="s">
        <v>162</v>
      </c>
      <c r="S418" s="537" t="s">
        <v>1320</v>
      </c>
      <c r="T418" s="537">
        <f t="shared" ref="T418:T433" si="9">O418</f>
        <v>59</v>
      </c>
      <c r="U418"/>
      <c r="V418" s="73"/>
      <c r="W418" s="73"/>
      <c r="X418" s="73"/>
      <c r="Y418" s="72"/>
    </row>
    <row r="419" spans="1:25" ht="12.65" customHeight="1">
      <c r="A419" s="73">
        <v>120</v>
      </c>
      <c r="B419" s="72"/>
      <c r="C419" s="73"/>
      <c r="D419" s="73"/>
      <c r="E419" s="73"/>
      <c r="F419" s="73"/>
      <c r="G419" s="224"/>
      <c r="H419" s="73"/>
      <c r="I419" s="73"/>
      <c r="J419" s="73"/>
      <c r="K419" s="73">
        <v>1</v>
      </c>
      <c r="L419" s="544" t="s">
        <v>1659</v>
      </c>
      <c r="M419" s="545" t="s">
        <v>1660</v>
      </c>
      <c r="N419" s="545" t="s">
        <v>1288</v>
      </c>
      <c r="O419" s="545">
        <v>6</v>
      </c>
      <c r="P419" s="538" t="s">
        <v>1318</v>
      </c>
      <c r="Q419" s="545" t="s">
        <v>1319</v>
      </c>
      <c r="R419" s="546" t="s">
        <v>162</v>
      </c>
      <c r="S419" s="545" t="s">
        <v>1320</v>
      </c>
      <c r="T419" s="537">
        <f t="shared" si="9"/>
        <v>6</v>
      </c>
      <c r="U419"/>
      <c r="V419" s="73"/>
      <c r="W419" s="73"/>
      <c r="X419" s="73"/>
      <c r="Y419" s="72"/>
    </row>
    <row r="420" spans="1:25" ht="12.65" customHeight="1">
      <c r="A420" s="73">
        <v>284</v>
      </c>
      <c r="B420" s="72"/>
      <c r="C420" s="73"/>
      <c r="D420" s="73"/>
      <c r="E420" s="73"/>
      <c r="F420" s="73"/>
      <c r="G420" s="224"/>
      <c r="H420" s="73"/>
      <c r="I420" s="73"/>
      <c r="J420" s="73"/>
      <c r="K420" s="73">
        <v>1</v>
      </c>
      <c r="L420" s="544" t="s">
        <v>1663</v>
      </c>
      <c r="M420" s="545" t="s">
        <v>1664</v>
      </c>
      <c r="N420" s="545" t="s">
        <v>1288</v>
      </c>
      <c r="O420" s="545">
        <v>6</v>
      </c>
      <c r="P420" s="538" t="s">
        <v>1318</v>
      </c>
      <c r="Q420" s="545" t="s">
        <v>1319</v>
      </c>
      <c r="R420" s="546" t="s">
        <v>162</v>
      </c>
      <c r="S420" s="545" t="s">
        <v>1320</v>
      </c>
      <c r="T420" s="537">
        <f t="shared" si="9"/>
        <v>6</v>
      </c>
      <c r="U420"/>
      <c r="V420" s="73"/>
      <c r="W420" s="73"/>
      <c r="X420" s="73"/>
      <c r="Y420" s="72"/>
    </row>
    <row r="421" spans="1:25" ht="12.65" customHeight="1">
      <c r="A421" s="73">
        <v>374</v>
      </c>
      <c r="B421" s="72"/>
      <c r="C421" s="73"/>
      <c r="D421" s="73"/>
      <c r="E421" s="73"/>
      <c r="F421" s="73"/>
      <c r="G421" s="224"/>
      <c r="H421" s="73"/>
      <c r="I421" s="73"/>
      <c r="J421" s="73"/>
      <c r="K421" s="73">
        <v>1</v>
      </c>
      <c r="L421" s="544" t="s">
        <v>1707</v>
      </c>
      <c r="M421" s="537" t="s">
        <v>1708</v>
      </c>
      <c r="N421" s="545" t="s">
        <v>1288</v>
      </c>
      <c r="O421" s="545">
        <v>1</v>
      </c>
      <c r="P421" s="538" t="s">
        <v>1318</v>
      </c>
      <c r="Q421" s="545" t="s">
        <v>1319</v>
      </c>
      <c r="R421" s="546" t="s">
        <v>162</v>
      </c>
      <c r="S421" s="545" t="s">
        <v>1320</v>
      </c>
      <c r="T421" s="537">
        <f t="shared" si="9"/>
        <v>1</v>
      </c>
      <c r="U421"/>
      <c r="V421" s="73"/>
      <c r="W421" s="73"/>
      <c r="X421" s="73"/>
      <c r="Y421" s="72"/>
    </row>
    <row r="422" spans="1:25" ht="12.65" customHeight="1">
      <c r="A422" s="73">
        <v>275</v>
      </c>
      <c r="B422" s="72"/>
      <c r="C422" s="73"/>
      <c r="D422" s="73"/>
      <c r="E422" s="73"/>
      <c r="F422" s="73"/>
      <c r="G422" s="224"/>
      <c r="H422" s="73"/>
      <c r="I422" s="73"/>
      <c r="J422" s="73"/>
      <c r="K422" s="73">
        <v>1</v>
      </c>
      <c r="L422" s="544" t="s">
        <v>1751</v>
      </c>
      <c r="M422" s="545" t="s">
        <v>1752</v>
      </c>
      <c r="N422" s="545" t="s">
        <v>1288</v>
      </c>
      <c r="O422" s="545">
        <v>3</v>
      </c>
      <c r="P422" s="538" t="s">
        <v>1318</v>
      </c>
      <c r="Q422" s="545" t="s">
        <v>1319</v>
      </c>
      <c r="R422" s="546" t="s">
        <v>162</v>
      </c>
      <c r="S422" s="545" t="s">
        <v>1320</v>
      </c>
      <c r="T422" s="537">
        <f t="shared" si="9"/>
        <v>3</v>
      </c>
      <c r="U422"/>
      <c r="V422" s="73"/>
      <c r="W422" s="73"/>
      <c r="X422" s="73"/>
      <c r="Y422" s="72"/>
    </row>
    <row r="423" spans="1:25" ht="12.65" customHeight="1">
      <c r="A423" s="73">
        <v>86</v>
      </c>
      <c r="B423" s="72"/>
      <c r="C423" s="73"/>
      <c r="D423" s="73"/>
      <c r="E423" s="73"/>
      <c r="F423" s="73"/>
      <c r="G423" s="224"/>
      <c r="H423" s="73"/>
      <c r="I423" s="73"/>
      <c r="J423" s="73"/>
      <c r="K423" s="73">
        <v>1</v>
      </c>
      <c r="L423" s="544" t="s">
        <v>1755</v>
      </c>
      <c r="M423" s="545" t="s">
        <v>1756</v>
      </c>
      <c r="N423" s="545" t="s">
        <v>1288</v>
      </c>
      <c r="O423" s="545">
        <v>2</v>
      </c>
      <c r="P423" s="538" t="s">
        <v>1318</v>
      </c>
      <c r="Q423" s="545" t="s">
        <v>1319</v>
      </c>
      <c r="R423" s="546" t="s">
        <v>162</v>
      </c>
      <c r="S423" s="545" t="s">
        <v>1320</v>
      </c>
      <c r="T423" s="537">
        <f t="shared" si="9"/>
        <v>2</v>
      </c>
      <c r="U423"/>
      <c r="V423" s="73"/>
      <c r="W423" s="73"/>
      <c r="X423" s="73"/>
      <c r="Y423" s="72"/>
    </row>
    <row r="424" spans="1:25" ht="12.65" customHeight="1">
      <c r="A424" s="73">
        <v>204</v>
      </c>
      <c r="B424" s="72"/>
      <c r="C424" s="73"/>
      <c r="D424" s="73"/>
      <c r="E424" s="73"/>
      <c r="F424" s="73"/>
      <c r="G424" s="224"/>
      <c r="H424" s="73"/>
      <c r="I424" s="73"/>
      <c r="J424" s="73"/>
      <c r="K424" s="73">
        <v>1</v>
      </c>
      <c r="L424" s="544" t="s">
        <v>1841</v>
      </c>
      <c r="M424" s="545" t="s">
        <v>1842</v>
      </c>
      <c r="N424" s="545" t="s">
        <v>1288</v>
      </c>
      <c r="O424" s="545">
        <v>8</v>
      </c>
      <c r="P424" s="538" t="s">
        <v>1318</v>
      </c>
      <c r="Q424" s="545" t="s">
        <v>1319</v>
      </c>
      <c r="R424" s="546" t="s">
        <v>162</v>
      </c>
      <c r="S424" s="545" t="s">
        <v>1320</v>
      </c>
      <c r="T424" s="537">
        <f t="shared" si="9"/>
        <v>8</v>
      </c>
      <c r="U424"/>
      <c r="V424" s="73"/>
      <c r="W424" s="73"/>
      <c r="X424" s="73"/>
      <c r="Y424" s="72"/>
    </row>
    <row r="425" spans="1:25" ht="12.65" customHeight="1">
      <c r="A425" s="73">
        <v>245</v>
      </c>
      <c r="B425" s="72"/>
      <c r="C425" s="73"/>
      <c r="D425" s="73"/>
      <c r="E425" s="73"/>
      <c r="F425" s="73"/>
      <c r="G425" s="224"/>
      <c r="H425" s="73"/>
      <c r="I425" s="73"/>
      <c r="J425" s="73"/>
      <c r="K425" s="73">
        <v>1</v>
      </c>
      <c r="L425" s="544" t="s">
        <v>1859</v>
      </c>
      <c r="M425" s="545" t="s">
        <v>1858</v>
      </c>
      <c r="N425" s="545" t="s">
        <v>1288</v>
      </c>
      <c r="O425" s="545">
        <v>5</v>
      </c>
      <c r="P425" s="538" t="s">
        <v>1318</v>
      </c>
      <c r="Q425" s="545" t="s">
        <v>1319</v>
      </c>
      <c r="R425" s="546" t="s">
        <v>162</v>
      </c>
      <c r="S425" s="545" t="s">
        <v>1320</v>
      </c>
      <c r="T425" s="537">
        <f t="shared" si="9"/>
        <v>5</v>
      </c>
      <c r="U425"/>
      <c r="V425" s="73"/>
      <c r="W425" s="73"/>
      <c r="X425" s="73"/>
      <c r="Y425" s="72"/>
    </row>
    <row r="426" spans="1:25" ht="12.65" customHeight="1">
      <c r="A426" s="73">
        <v>259</v>
      </c>
      <c r="B426" s="72"/>
      <c r="C426" s="73"/>
      <c r="D426" s="73"/>
      <c r="E426" s="73"/>
      <c r="F426" s="73"/>
      <c r="G426" s="224"/>
      <c r="H426" s="73"/>
      <c r="I426" s="73"/>
      <c r="J426" s="73"/>
      <c r="K426" s="73">
        <v>1</v>
      </c>
      <c r="L426" s="544" t="s">
        <v>1893</v>
      </c>
      <c r="M426" s="545" t="s">
        <v>1894</v>
      </c>
      <c r="N426" s="545" t="s">
        <v>1288</v>
      </c>
      <c r="O426" s="545">
        <v>1</v>
      </c>
      <c r="P426" s="538" t="s">
        <v>1318</v>
      </c>
      <c r="Q426" s="545" t="s">
        <v>1319</v>
      </c>
      <c r="R426" s="546" t="s">
        <v>162</v>
      </c>
      <c r="S426" s="545" t="s">
        <v>1320</v>
      </c>
      <c r="T426" s="537">
        <f t="shared" si="9"/>
        <v>1</v>
      </c>
      <c r="U426"/>
      <c r="V426" s="73"/>
      <c r="W426" s="73"/>
      <c r="X426" s="73"/>
      <c r="Y426" s="72"/>
    </row>
    <row r="427" spans="1:25" ht="12.65" customHeight="1">
      <c r="A427" s="73">
        <v>246</v>
      </c>
      <c r="B427" s="72"/>
      <c r="C427" s="73"/>
      <c r="D427" s="73"/>
      <c r="E427" s="73"/>
      <c r="F427" s="73"/>
      <c r="G427" s="224"/>
      <c r="H427" s="73"/>
      <c r="I427" s="73"/>
      <c r="J427" s="73"/>
      <c r="K427" s="73">
        <v>1</v>
      </c>
      <c r="L427" s="544" t="s">
        <v>1905</v>
      </c>
      <c r="M427" s="545" t="s">
        <v>1906</v>
      </c>
      <c r="N427" s="545" t="s">
        <v>1288</v>
      </c>
      <c r="O427" s="545">
        <v>2</v>
      </c>
      <c r="P427" s="538" t="s">
        <v>1318</v>
      </c>
      <c r="Q427" s="545" t="s">
        <v>1319</v>
      </c>
      <c r="R427" s="546" t="s">
        <v>162</v>
      </c>
      <c r="S427" s="545" t="s">
        <v>1320</v>
      </c>
      <c r="T427" s="537">
        <f t="shared" si="9"/>
        <v>2</v>
      </c>
      <c r="U427"/>
      <c r="V427" s="73"/>
      <c r="W427" s="73"/>
      <c r="X427" s="73"/>
      <c r="Y427" s="72"/>
    </row>
    <row r="428" spans="1:25" ht="12.65" customHeight="1">
      <c r="A428" s="73">
        <v>313</v>
      </c>
      <c r="B428" s="72"/>
      <c r="C428" s="73"/>
      <c r="D428" s="73"/>
      <c r="E428" s="73"/>
      <c r="F428" s="73"/>
      <c r="G428" s="224"/>
      <c r="H428" s="73"/>
      <c r="I428" s="73"/>
      <c r="J428" s="73"/>
      <c r="K428" s="73">
        <v>1</v>
      </c>
      <c r="L428" s="544" t="s">
        <v>1933</v>
      </c>
      <c r="M428" s="545" t="s">
        <v>1934</v>
      </c>
      <c r="N428" s="545" t="s">
        <v>1288</v>
      </c>
      <c r="O428" s="545">
        <v>3</v>
      </c>
      <c r="P428" s="538" t="s">
        <v>1318</v>
      </c>
      <c r="Q428" s="545" t="s">
        <v>1319</v>
      </c>
      <c r="R428" s="546" t="s">
        <v>162</v>
      </c>
      <c r="S428" s="545" t="s">
        <v>1320</v>
      </c>
      <c r="T428" s="537">
        <f t="shared" si="9"/>
        <v>3</v>
      </c>
      <c r="U428"/>
      <c r="V428" s="73"/>
      <c r="W428" s="73"/>
      <c r="X428" s="73"/>
      <c r="Y428" s="72"/>
    </row>
    <row r="429" spans="1:25" ht="12.65" customHeight="1">
      <c r="A429" s="73">
        <v>267</v>
      </c>
      <c r="B429" s="72"/>
      <c r="C429" s="73"/>
      <c r="D429" s="73"/>
      <c r="E429" s="73"/>
      <c r="F429" s="73"/>
      <c r="G429" s="224"/>
      <c r="H429" s="73"/>
      <c r="I429" s="73"/>
      <c r="J429" s="73"/>
      <c r="K429" s="73">
        <v>1</v>
      </c>
      <c r="L429" s="544" t="s">
        <v>1935</v>
      </c>
      <c r="M429" s="545" t="s">
        <v>1936</v>
      </c>
      <c r="N429" s="545" t="s">
        <v>1288</v>
      </c>
      <c r="O429" s="545">
        <v>4</v>
      </c>
      <c r="P429" s="538" t="s">
        <v>1318</v>
      </c>
      <c r="Q429" s="545" t="s">
        <v>1319</v>
      </c>
      <c r="R429" s="546" t="s">
        <v>162</v>
      </c>
      <c r="S429" s="545" t="s">
        <v>1320</v>
      </c>
      <c r="T429" s="537">
        <f t="shared" si="9"/>
        <v>4</v>
      </c>
      <c r="U429"/>
      <c r="V429" s="73"/>
      <c r="W429" s="73"/>
      <c r="X429" s="73"/>
      <c r="Y429" s="72"/>
    </row>
    <row r="430" spans="1:25" ht="12.65" customHeight="1">
      <c r="A430" s="73">
        <v>318</v>
      </c>
      <c r="B430" s="72"/>
      <c r="C430" s="73"/>
      <c r="D430" s="73"/>
      <c r="E430" s="73"/>
      <c r="F430" s="73"/>
      <c r="G430" s="224"/>
      <c r="H430" s="73"/>
      <c r="I430" s="73"/>
      <c r="J430" s="73"/>
      <c r="K430" s="73">
        <v>1</v>
      </c>
      <c r="L430" s="544" t="s">
        <v>1981</v>
      </c>
      <c r="M430" s="545" t="s">
        <v>1982</v>
      </c>
      <c r="N430" s="545" t="s">
        <v>1288</v>
      </c>
      <c r="O430" s="545">
        <v>5</v>
      </c>
      <c r="P430" s="538" t="s">
        <v>1318</v>
      </c>
      <c r="Q430" s="545" t="s">
        <v>1319</v>
      </c>
      <c r="R430" s="546" t="s">
        <v>162</v>
      </c>
      <c r="S430" s="545" t="s">
        <v>1320</v>
      </c>
      <c r="T430" s="537">
        <f t="shared" si="9"/>
        <v>5</v>
      </c>
      <c r="U430"/>
      <c r="V430" s="73"/>
      <c r="W430" s="73"/>
      <c r="X430" s="73"/>
      <c r="Y430" s="72"/>
    </row>
    <row r="431" spans="1:25" ht="12.65" customHeight="1">
      <c r="A431" s="73">
        <v>332</v>
      </c>
      <c r="B431" s="72"/>
      <c r="C431" s="73"/>
      <c r="D431" s="73"/>
      <c r="E431" s="73"/>
      <c r="F431" s="73"/>
      <c r="G431" s="224"/>
      <c r="H431" s="73"/>
      <c r="I431" s="73"/>
      <c r="J431" s="73"/>
      <c r="K431" s="73">
        <v>1</v>
      </c>
      <c r="L431" s="544" t="s">
        <v>1985</v>
      </c>
      <c r="M431" s="545" t="s">
        <v>1986</v>
      </c>
      <c r="N431" s="545" t="s">
        <v>1288</v>
      </c>
      <c r="O431" s="545">
        <v>1</v>
      </c>
      <c r="P431" s="538" t="s">
        <v>1318</v>
      </c>
      <c r="Q431" s="545" t="s">
        <v>1319</v>
      </c>
      <c r="R431" s="546" t="s">
        <v>162</v>
      </c>
      <c r="S431" s="545" t="s">
        <v>1320</v>
      </c>
      <c r="T431" s="537">
        <f t="shared" si="9"/>
        <v>1</v>
      </c>
      <c r="U431"/>
      <c r="V431" s="73"/>
      <c r="W431" s="73"/>
      <c r="X431" s="73"/>
      <c r="Y431" s="72"/>
    </row>
    <row r="432" spans="1:25" ht="12.65" customHeight="1">
      <c r="A432" s="73">
        <v>286</v>
      </c>
      <c r="B432" s="72"/>
      <c r="C432" s="73"/>
      <c r="D432" s="73"/>
      <c r="E432" s="73"/>
      <c r="F432" s="73"/>
      <c r="G432" s="224"/>
      <c r="H432" s="73"/>
      <c r="I432" s="73"/>
      <c r="J432" s="73"/>
      <c r="K432" s="73">
        <v>1</v>
      </c>
      <c r="L432" s="544" t="s">
        <v>1987</v>
      </c>
      <c r="M432" s="545" t="s">
        <v>1988</v>
      </c>
      <c r="N432" s="545" t="s">
        <v>1288</v>
      </c>
      <c r="O432" s="545">
        <v>33</v>
      </c>
      <c r="P432" s="538" t="s">
        <v>1318</v>
      </c>
      <c r="Q432" s="545" t="s">
        <v>1319</v>
      </c>
      <c r="R432" s="546" t="s">
        <v>162</v>
      </c>
      <c r="S432" s="545" t="s">
        <v>1320</v>
      </c>
      <c r="T432" s="537">
        <f t="shared" si="9"/>
        <v>33</v>
      </c>
      <c r="U432"/>
      <c r="V432" s="73"/>
      <c r="W432" s="73"/>
      <c r="X432" s="73"/>
      <c r="Y432" s="72" t="s">
        <v>1523</v>
      </c>
    </row>
    <row r="433" spans="1:25" ht="12.65" customHeight="1">
      <c r="A433" s="73">
        <v>329</v>
      </c>
      <c r="B433" s="72"/>
      <c r="C433" s="73"/>
      <c r="D433" s="73"/>
      <c r="E433" s="73"/>
      <c r="F433" s="73"/>
      <c r="G433" s="224"/>
      <c r="H433" s="73"/>
      <c r="I433" s="73"/>
      <c r="J433" s="73"/>
      <c r="K433" s="73">
        <v>1</v>
      </c>
      <c r="L433" s="544" t="s">
        <v>1993</v>
      </c>
      <c r="M433" s="545" t="s">
        <v>1994</v>
      </c>
      <c r="N433" s="545" t="s">
        <v>1288</v>
      </c>
      <c r="O433" s="545">
        <v>36</v>
      </c>
      <c r="P433" s="538" t="s">
        <v>1318</v>
      </c>
      <c r="Q433" s="545" t="s">
        <v>1319</v>
      </c>
      <c r="R433" s="546" t="s">
        <v>162</v>
      </c>
      <c r="S433" s="545" t="s">
        <v>1320</v>
      </c>
      <c r="T433" s="537">
        <f t="shared" si="9"/>
        <v>36</v>
      </c>
      <c r="U433"/>
      <c r="V433" s="73"/>
      <c r="W433" s="73"/>
      <c r="X433" s="73"/>
      <c r="Y433" s="72"/>
    </row>
    <row r="434" spans="1:25" ht="14">
      <c r="L434"/>
      <c r="M434"/>
      <c r="N434"/>
      <c r="O434"/>
      <c r="P434"/>
      <c r="Q434"/>
      <c r="R434"/>
      <c r="S434"/>
      <c r="T434"/>
      <c r="U434"/>
    </row>
    <row r="435" spans="1:25" ht="14">
      <c r="L435"/>
      <c r="M435"/>
      <c r="N435"/>
      <c r="O435"/>
      <c r="P435"/>
      <c r="Q435"/>
      <c r="R435"/>
      <c r="S435"/>
      <c r="T435"/>
      <c r="U435"/>
    </row>
    <row r="436" spans="1:25" s="391" customFormat="1" ht="12.65" customHeight="1">
      <c r="A436" s="382">
        <v>18</v>
      </c>
      <c r="B436" s="383"/>
      <c r="C436" s="382" t="s">
        <v>2141</v>
      </c>
      <c r="D436" s="382"/>
      <c r="E436" s="382"/>
      <c r="F436" s="382"/>
      <c r="G436" s="384"/>
      <c r="H436" s="382"/>
      <c r="I436" s="382"/>
      <c r="J436" s="382"/>
      <c r="K436" s="382">
        <v>4</v>
      </c>
      <c r="L436" s="385" t="s">
        <v>2142</v>
      </c>
      <c r="M436" s="386" t="s">
        <v>2143</v>
      </c>
      <c r="N436" s="386" t="s">
        <v>1290</v>
      </c>
      <c r="O436" s="386"/>
      <c r="P436" s="387" t="s">
        <v>1318</v>
      </c>
      <c r="Q436" s="386" t="s">
        <v>1319</v>
      </c>
      <c r="R436" s="388" t="s">
        <v>162</v>
      </c>
      <c r="S436" s="386" t="s">
        <v>1320</v>
      </c>
      <c r="T436" s="389">
        <v>0</v>
      </c>
      <c r="U436" s="390"/>
      <c r="V436" s="382"/>
      <c r="W436" s="382"/>
      <c r="X436" s="382"/>
      <c r="Y436" s="383"/>
    </row>
    <row r="437" spans="1:25" s="391" customFormat="1" ht="12.65" customHeight="1">
      <c r="A437" s="382">
        <v>364</v>
      </c>
      <c r="B437" s="383"/>
      <c r="C437" s="382" t="s">
        <v>2141</v>
      </c>
      <c r="D437" s="382"/>
      <c r="E437" s="382"/>
      <c r="F437" s="382"/>
      <c r="G437" s="384"/>
      <c r="H437" s="382"/>
      <c r="I437" s="382"/>
      <c r="J437" s="382"/>
      <c r="K437" s="382">
        <v>3</v>
      </c>
      <c r="L437" s="385" t="s">
        <v>2144</v>
      </c>
      <c r="M437" s="386" t="s">
        <v>2145</v>
      </c>
      <c r="N437" s="386" t="s">
        <v>1288</v>
      </c>
      <c r="O437" s="386"/>
      <c r="P437" s="387" t="s">
        <v>1318</v>
      </c>
      <c r="Q437" s="386" t="s">
        <v>1319</v>
      </c>
      <c r="R437" s="388" t="s">
        <v>162</v>
      </c>
      <c r="S437" s="386" t="s">
        <v>1320</v>
      </c>
      <c r="T437" s="389">
        <v>0</v>
      </c>
      <c r="U437" s="390"/>
      <c r="V437" s="382"/>
      <c r="W437" s="382"/>
      <c r="X437" s="382"/>
      <c r="Y437" s="383"/>
    </row>
    <row r="438" spans="1:25" s="391" customFormat="1" ht="12.65" customHeight="1">
      <c r="A438" s="382">
        <v>186</v>
      </c>
      <c r="B438" s="383"/>
      <c r="C438" s="382" t="s">
        <v>2141</v>
      </c>
      <c r="D438" s="382"/>
      <c r="E438" s="382"/>
      <c r="F438" s="382"/>
      <c r="G438" s="384"/>
      <c r="H438" s="382"/>
      <c r="I438" s="382"/>
      <c r="J438" s="382"/>
      <c r="K438" s="382">
        <v>15</v>
      </c>
      <c r="L438" s="385" t="s">
        <v>2146</v>
      </c>
      <c r="M438" s="386" t="s">
        <v>2147</v>
      </c>
      <c r="N438" s="386" t="s">
        <v>1290</v>
      </c>
      <c r="O438" s="386"/>
      <c r="P438" s="387" t="s">
        <v>1318</v>
      </c>
      <c r="Q438" s="386" t="s">
        <v>1319</v>
      </c>
      <c r="R438" s="388" t="s">
        <v>162</v>
      </c>
      <c r="S438" s="386" t="s">
        <v>1320</v>
      </c>
      <c r="T438" s="389">
        <v>0</v>
      </c>
      <c r="U438" s="390"/>
      <c r="V438" s="382"/>
      <c r="W438" s="382"/>
      <c r="X438" s="382"/>
      <c r="Y438" s="383"/>
    </row>
    <row r="439" spans="1:25" s="391" customFormat="1" ht="12.65" customHeight="1">
      <c r="A439" s="382">
        <v>253</v>
      </c>
      <c r="B439" s="383"/>
      <c r="C439" s="382" t="s">
        <v>2141</v>
      </c>
      <c r="D439" s="382"/>
      <c r="E439" s="382"/>
      <c r="F439" s="382"/>
      <c r="G439" s="384"/>
      <c r="H439" s="382"/>
      <c r="I439" s="382"/>
      <c r="J439" s="382"/>
      <c r="K439" s="382">
        <v>21</v>
      </c>
      <c r="L439" s="385" t="s">
        <v>2148</v>
      </c>
      <c r="M439" s="386" t="s">
        <v>2149</v>
      </c>
      <c r="N439" s="386" t="s">
        <v>1288</v>
      </c>
      <c r="O439" s="386"/>
      <c r="P439" s="387" t="s">
        <v>1318</v>
      </c>
      <c r="Q439" s="386" t="s">
        <v>1319</v>
      </c>
      <c r="R439" s="388" t="s">
        <v>162</v>
      </c>
      <c r="S439" s="386" t="s">
        <v>1320</v>
      </c>
      <c r="T439" s="389">
        <v>0</v>
      </c>
      <c r="U439" s="390"/>
      <c r="V439" s="382"/>
      <c r="W439" s="382"/>
      <c r="X439" s="382"/>
      <c r="Y439" s="383"/>
    </row>
    <row r="440" spans="1:25" s="391" customFormat="1" ht="12.65" customHeight="1">
      <c r="A440" s="382">
        <v>274</v>
      </c>
      <c r="B440" s="383"/>
      <c r="C440" s="382" t="s">
        <v>2141</v>
      </c>
      <c r="D440" s="382"/>
      <c r="E440" s="382"/>
      <c r="F440" s="382"/>
      <c r="G440" s="384"/>
      <c r="H440" s="382"/>
      <c r="I440" s="382"/>
      <c r="J440" s="382"/>
      <c r="K440" s="382">
        <v>8</v>
      </c>
      <c r="L440" s="385" t="s">
        <v>2150</v>
      </c>
      <c r="M440" s="386" t="s">
        <v>2151</v>
      </c>
      <c r="N440" s="386" t="s">
        <v>1288</v>
      </c>
      <c r="O440" s="386"/>
      <c r="P440" s="387" t="s">
        <v>1318</v>
      </c>
      <c r="Q440" s="386" t="s">
        <v>1319</v>
      </c>
      <c r="R440" s="388" t="s">
        <v>162</v>
      </c>
      <c r="S440" s="386" t="s">
        <v>1320</v>
      </c>
      <c r="T440" s="389">
        <v>0</v>
      </c>
      <c r="U440" s="390"/>
      <c r="V440" s="382"/>
      <c r="W440" s="382"/>
      <c r="X440" s="382"/>
      <c r="Y440" s="383"/>
    </row>
    <row r="441" spans="1:25" s="391" customFormat="1" ht="12.65" customHeight="1">
      <c r="A441" s="382">
        <v>311</v>
      </c>
      <c r="B441" s="383"/>
      <c r="C441" s="382" t="s">
        <v>2141</v>
      </c>
      <c r="D441" s="382"/>
      <c r="E441" s="382"/>
      <c r="F441" s="382"/>
      <c r="G441" s="384"/>
      <c r="H441" s="382"/>
      <c r="I441" s="382"/>
      <c r="J441" s="382"/>
      <c r="K441" s="382">
        <v>2</v>
      </c>
      <c r="L441" s="385" t="s">
        <v>2152</v>
      </c>
      <c r="M441" s="386" t="s">
        <v>2153</v>
      </c>
      <c r="N441" s="386" t="s">
        <v>1288</v>
      </c>
      <c r="O441" s="386"/>
      <c r="P441" s="387" t="s">
        <v>1318</v>
      </c>
      <c r="Q441" s="386" t="s">
        <v>1319</v>
      </c>
      <c r="R441" s="388" t="s">
        <v>162</v>
      </c>
      <c r="S441" s="386" t="s">
        <v>1320</v>
      </c>
      <c r="T441" s="389">
        <v>0</v>
      </c>
      <c r="U441" s="390"/>
      <c r="V441" s="382"/>
      <c r="W441" s="382"/>
      <c r="X441" s="382"/>
      <c r="Y441" s="383"/>
    </row>
    <row r="443" spans="1:25" ht="25">
      <c r="A443" s="559">
        <v>238</v>
      </c>
      <c r="B443" s="72"/>
      <c r="C443" s="73" t="s">
        <v>2546</v>
      </c>
      <c r="E443" s="73"/>
      <c r="F443" s="73"/>
      <c r="G443" s="224"/>
      <c r="H443" s="73"/>
      <c r="I443" s="73"/>
      <c r="J443" s="73"/>
      <c r="K443" s="73">
        <v>1</v>
      </c>
      <c r="L443" s="544" t="s">
        <v>2096</v>
      </c>
      <c r="M443" s="539" t="s">
        <v>2097</v>
      </c>
      <c r="N443" s="545" t="s">
        <v>1288</v>
      </c>
      <c r="O443" s="545">
        <v>32</v>
      </c>
      <c r="P443" s="560" t="s">
        <v>1318</v>
      </c>
      <c r="Q443" s="545" t="s">
        <v>1319</v>
      </c>
      <c r="R443" s="546" t="s">
        <v>162</v>
      </c>
      <c r="S443" s="545" t="s">
        <v>1320</v>
      </c>
      <c r="T443" s="537">
        <f>O443</f>
        <v>32</v>
      </c>
      <c r="U443"/>
      <c r="V443" s="73"/>
      <c r="W443" s="73"/>
      <c r="X443" s="73"/>
      <c r="Y443" s="72"/>
    </row>
    <row r="444" spans="1:25" ht="25">
      <c r="A444" s="73">
        <v>75</v>
      </c>
      <c r="B444" s="72"/>
      <c r="C444" s="73" t="s">
        <v>2547</v>
      </c>
      <c r="D444" s="73"/>
      <c r="E444" s="73"/>
      <c r="F444" s="73"/>
      <c r="G444" s="224"/>
      <c r="H444" s="73"/>
      <c r="I444" s="73"/>
      <c r="J444" s="73"/>
      <c r="K444" s="73">
        <v>1</v>
      </c>
      <c r="L444" s="544" t="s">
        <v>1763</v>
      </c>
      <c r="M444" s="545" t="s">
        <v>1764</v>
      </c>
      <c r="N444" s="545" t="s">
        <v>1288</v>
      </c>
      <c r="O444" s="545">
        <v>86</v>
      </c>
      <c r="P444" s="560" t="s">
        <v>1318</v>
      </c>
      <c r="Q444" s="545" t="s">
        <v>1319</v>
      </c>
      <c r="R444" s="546" t="s">
        <v>162</v>
      </c>
      <c r="S444" s="545" t="s">
        <v>1320</v>
      </c>
      <c r="T444" s="537">
        <f>O444</f>
        <v>86</v>
      </c>
      <c r="U444"/>
      <c r="V444" s="73"/>
      <c r="W444" s="73"/>
      <c r="X444" s="73"/>
      <c r="Y444" s="72"/>
    </row>
    <row r="445" spans="1:25" ht="25">
      <c r="A445" s="73">
        <v>264</v>
      </c>
      <c r="B445" s="72"/>
      <c r="C445" s="73" t="s">
        <v>2547</v>
      </c>
      <c r="D445" s="73"/>
      <c r="E445" s="73"/>
      <c r="F445" s="73"/>
      <c r="G445" s="224"/>
      <c r="H445" s="73"/>
      <c r="I445" s="73"/>
      <c r="J445" s="73"/>
      <c r="K445" s="73">
        <v>1</v>
      </c>
      <c r="L445" s="544" t="s">
        <v>1757</v>
      </c>
      <c r="M445" s="545" t="s">
        <v>1758</v>
      </c>
      <c r="N445" s="545" t="s">
        <v>1288</v>
      </c>
      <c r="O445" s="545">
        <v>15</v>
      </c>
      <c r="P445" s="560" t="s">
        <v>1318</v>
      </c>
      <c r="Q445" s="545" t="s">
        <v>1319</v>
      </c>
      <c r="R445" s="546" t="s">
        <v>162</v>
      </c>
      <c r="S445" s="545" t="s">
        <v>1320</v>
      </c>
      <c r="T445" s="537">
        <f>O445</f>
        <v>15</v>
      </c>
      <c r="U445"/>
      <c r="V445" s="73"/>
      <c r="W445" s="73"/>
      <c r="X445" s="73"/>
      <c r="Y445" s="72"/>
    </row>
    <row r="446" spans="1:25" ht="37.5">
      <c r="A446" s="73">
        <v>219</v>
      </c>
      <c r="B446" s="72"/>
      <c r="C446" s="73" t="s">
        <v>2548</v>
      </c>
      <c r="D446" s="73"/>
      <c r="E446" s="73"/>
      <c r="F446" s="73"/>
      <c r="G446" s="224"/>
      <c r="H446" s="73"/>
      <c r="I446" s="73"/>
      <c r="J446" s="73"/>
      <c r="K446" s="73">
        <v>1</v>
      </c>
      <c r="L446" s="561" t="s">
        <v>2135</v>
      </c>
      <c r="M446" s="562" t="s">
        <v>2136</v>
      </c>
      <c r="N446" s="553" t="s">
        <v>1288</v>
      </c>
      <c r="O446" s="553">
        <v>9</v>
      </c>
      <c r="P446" s="563" t="s">
        <v>1318</v>
      </c>
      <c r="Q446" s="553" t="s">
        <v>1319</v>
      </c>
      <c r="R446" s="564" t="s">
        <v>162</v>
      </c>
      <c r="S446" s="553" t="s">
        <v>1320</v>
      </c>
      <c r="T446" s="562">
        <f t="shared" ref="T446" si="10">O446</f>
        <v>9</v>
      </c>
      <c r="U446"/>
      <c r="V446" s="73"/>
      <c r="W446" s="73"/>
      <c r="X446" s="73"/>
      <c r="Y446" s="72"/>
    </row>
    <row r="447" spans="1:25" ht="25">
      <c r="A447" s="73">
        <v>215</v>
      </c>
      <c r="B447" s="72"/>
      <c r="C447" s="73" t="s">
        <v>2549</v>
      </c>
      <c r="D447" s="73"/>
      <c r="E447" s="73"/>
      <c r="F447" s="73"/>
      <c r="G447" s="224"/>
      <c r="H447" s="73"/>
      <c r="I447" s="73"/>
      <c r="J447" s="73"/>
      <c r="K447" s="73">
        <v>1</v>
      </c>
      <c r="L447" s="544" t="s">
        <v>2019</v>
      </c>
      <c r="M447" s="545" t="s">
        <v>2020</v>
      </c>
      <c r="N447" s="545" t="s">
        <v>1288</v>
      </c>
      <c r="O447" s="545">
        <v>4</v>
      </c>
      <c r="P447" s="560" t="s">
        <v>1318</v>
      </c>
      <c r="Q447" s="545" t="s">
        <v>1319</v>
      </c>
      <c r="R447" s="546" t="s">
        <v>162</v>
      </c>
      <c r="S447" s="545" t="s">
        <v>1320</v>
      </c>
      <c r="T447" s="537">
        <f>O447</f>
        <v>4</v>
      </c>
      <c r="U447"/>
      <c r="V447" s="73"/>
      <c r="W447" s="73"/>
      <c r="X447" s="73"/>
      <c r="Y447" s="72"/>
    </row>
    <row r="448" spans="1:25" ht="25">
      <c r="A448" s="73">
        <v>201</v>
      </c>
      <c r="B448" s="72"/>
      <c r="C448" s="73" t="s">
        <v>2550</v>
      </c>
      <c r="D448" s="73"/>
      <c r="E448" s="73"/>
      <c r="F448" s="73"/>
      <c r="G448" s="224"/>
      <c r="H448" s="73"/>
      <c r="I448" s="73"/>
      <c r="J448" s="73"/>
      <c r="K448" s="73">
        <v>1</v>
      </c>
      <c r="L448" s="544" t="s">
        <v>2109</v>
      </c>
      <c r="M448" s="545" t="s">
        <v>2110</v>
      </c>
      <c r="N448" s="545" t="s">
        <v>1288</v>
      </c>
      <c r="O448" s="545">
        <v>2</v>
      </c>
      <c r="P448" s="560" t="s">
        <v>1318</v>
      </c>
      <c r="Q448" s="545" t="s">
        <v>1319</v>
      </c>
      <c r="R448" s="546" t="s">
        <v>162</v>
      </c>
      <c r="S448" s="545" t="s">
        <v>1320</v>
      </c>
      <c r="T448" s="537">
        <f>O448</f>
        <v>2</v>
      </c>
      <c r="U448"/>
      <c r="V448" s="73"/>
      <c r="W448" s="73"/>
      <c r="X448" s="73"/>
      <c r="Y448" s="72" t="s">
        <v>1463</v>
      </c>
    </row>
  </sheetData>
  <autoFilter ref="A10:AB401" xr:uid="{00000000-0009-0000-0000-00000D000000}"/>
  <mergeCells count="1">
    <mergeCell ref="F9:J9"/>
  </mergeCells>
  <conditionalFormatting sqref="L411:L413">
    <cfRule type="expression" dxfId="0" priority="1">
      <formula>AND($X411, OR(L$4 = TRUE, AND(L$4 = "Conditional", $Z411)), (L411 = ""))</formula>
    </cfRule>
  </conditionalFormatting>
  <dataValidations count="5">
    <dataValidation type="list" allowBlank="1" showInputMessage="1" showErrorMessage="1" sqref="V11:X32 WWE11:WWE32 WMI11:WMI32 WCM11:WCM32 VSQ11:VSQ32 VIU11:VIU32 UYY11:UYY32 UPC11:UPC32 UFG11:UFG32 TVK11:TVK32 TLO11:TLO32 TBS11:TBS32 SRW11:SRW32 SIA11:SIA32 RYE11:RYE32 ROI11:ROI32 REM11:REM32 QUQ11:QUQ32 QKU11:QKU32 QAY11:QAY32 PRC11:PRC32 PHG11:PHG32 OXK11:OXK32 ONO11:ONO32 ODS11:ODS32 NTW11:NTW32 NKA11:NKA32 NAE11:NAE32 MQI11:MQI32 MGM11:MGM32 LWQ11:LWQ32 LMU11:LMU32 LCY11:LCY32 KTC11:KTC32 KJG11:KJG32 JZK11:JZK32 JPO11:JPO32 JFS11:JFS32 IVW11:IVW32 IMA11:IMA32 ICE11:ICE32 HSI11:HSI32 HIM11:HIM32 GYQ11:GYQ32 GOU11:GOU32 GEY11:GEY32 FVC11:FVC32 FLG11:FLG32 FBK11:FBK32 ERO11:ERO32 EHS11:EHS32 DXW11:DXW32 DOA11:DOA32 DEE11:DEE32 CUI11:CUI32 CKM11:CKM32 CAQ11:CAQ32 BQU11:BQU32 BGY11:BGY32 AXC11:AXC32 ANG11:ANG32 ADK11:ADK32 TO11:TO32 JS11:JS32" xr:uid="{00000000-0002-0000-0D00-000000000000}">
      <formula1>$AA$2:$AA$7</formula1>
    </dataValidation>
    <dataValidation type="list" allowBlank="1" showInputMessage="1" showErrorMessage="1" sqref="WVZ11:WVZ31 P11:P413 P418:P433 JN11:JN31 WMD11:WMD31 WCH11:WCH31 VSL11:VSL31 VIP11:VIP31 UYT11:UYT31 UOX11:UOX31 UFB11:UFB31 TVF11:TVF31 TLJ11:TLJ31 TBN11:TBN31 SRR11:SRR31 SHV11:SHV31 RXZ11:RXZ31 ROD11:ROD31 REH11:REH31 QUL11:QUL31 QKP11:QKP31 QAT11:QAT31 PQX11:PQX31 PHB11:PHB31 OXF11:OXF31 ONJ11:ONJ31 ODN11:ODN31 NTR11:NTR31 NJV11:NJV31 MZZ11:MZZ31 MQD11:MQD31 MGH11:MGH31 LWL11:LWL31 LMP11:LMP31 LCT11:LCT31 KSX11:KSX31 KJB11:KJB31 JZF11:JZF31 JPJ11:JPJ31 JFN11:JFN31 IVR11:IVR31 ILV11:ILV31 IBZ11:IBZ31 HSD11:HSD31 HIH11:HIH31 GYL11:GYL31 GOP11:GOP31 GET11:GET31 FUX11:FUX31 FLB11:FLB31 FBF11:FBF31 ERJ11:ERJ31 EHN11:EHN31 DXR11:DXR31 DNV11:DNV31 DDZ11:DDZ31 CUD11:CUD31 CKH11:CKH31 CAL11:CAL31 BQP11:BQP31 BGT11:BGT31 AWX11:AWX31 ANB11:ANB31 ADF11:ADF31 TJ11:TJ31" xr:uid="{00000000-0002-0000-0D00-000001000000}">
      <formula1>$Z$2:$Z$5</formula1>
    </dataValidation>
    <dataValidation type="list" allowBlank="1" showInputMessage="1" showErrorMessage="1" sqref="WVX11:WVX31 N11:N31 WMB11:WMB31 WCF11:WCF31 VSJ11:VSJ31 VIN11:VIN31 UYR11:UYR31 UOV11:UOV31 UEZ11:UEZ31 TVD11:TVD31 TLH11:TLH31 TBL11:TBL31 SRP11:SRP31 SHT11:SHT31 RXX11:RXX31 ROB11:ROB31 REF11:REF31 QUJ11:QUJ31 QKN11:QKN31 QAR11:QAR31 PQV11:PQV31 PGZ11:PGZ31 OXD11:OXD31 ONH11:ONH31 ODL11:ODL31 NTP11:NTP31 NJT11:NJT31 MZX11:MZX31 MQB11:MQB31 MGF11:MGF31 LWJ11:LWJ31 LMN11:LMN31 LCR11:LCR31 KSV11:KSV31 KIZ11:KIZ31 JZD11:JZD31 JPH11:JPH31 JFL11:JFL31 IVP11:IVP31 ILT11:ILT31 IBX11:IBX31 HSB11:HSB31 HIF11:HIF31 GYJ11:GYJ31 GON11:GON31 GER11:GER31 FUV11:FUV31 FKZ11:FKZ31 FBD11:FBD31 ERH11:ERH31 EHL11:EHL31 DXP11:DXP31 DNT11:DNT31 DDX11:DDX31 CUB11:CUB31 CKF11:CKF31 CAJ11:CAJ31 BQN11:BQN31 BGR11:BGR31 AWV11:AWV31 AMZ11:AMZ31 ADD11:ADD31 TH11:TH31 JL11:JL31" xr:uid="{00000000-0002-0000-0D00-000002000000}">
      <formula1>$AB$1:$AB$3</formula1>
    </dataValidation>
    <dataValidation type="list" allowBlank="1" showInputMessage="1" showErrorMessage="1" sqref="WWB11:WWB33 R11:R400 R418:R433 WMF11:WMF33 WCJ11:WCJ33 VSN11:VSN33 VIR11:VIR33 UYV11:UYV33 UOZ11:UOZ33 UFD11:UFD33 TVH11:TVH33 TLL11:TLL33 TBP11:TBP33 SRT11:SRT33 SHX11:SHX33 RYB11:RYB33 ROF11:ROF33 REJ11:REJ33 QUN11:QUN33 QKR11:QKR33 QAV11:QAV33 PQZ11:PQZ33 PHD11:PHD33 OXH11:OXH33 ONL11:ONL33 ODP11:ODP33 NTT11:NTT33 NJX11:NJX33 NAB11:NAB33 MQF11:MQF33 MGJ11:MGJ33 LWN11:LWN33 LMR11:LMR33 LCV11:LCV33 KSZ11:KSZ33 KJD11:KJD33 JZH11:JZH33 JPL11:JPL33 JFP11:JFP33 IVT11:IVT33 ILX11:ILX33 ICB11:ICB33 HSF11:HSF33 HIJ11:HIJ33 GYN11:GYN33 GOR11:GOR33 GEV11:GEV33 FUZ11:FUZ33 FLD11:FLD33 FBH11:FBH33 ERL11:ERL33 EHP11:EHP33 DXT11:DXT33 DNX11:DNX33 DEB11:DEB33 CUF11:CUF33 CKJ11:CKJ33 CAN11:CAN33 BQR11:BQR33 BGV11:BGV33 AWZ11:AWZ33 AND11:AND33 ADH11:ADH33 TL11:TL33 JP11:JP33 R436:R441 R443:R448" xr:uid="{00000000-0002-0000-0D00-000003000000}">
      <formula1>$AB$10:$AB$11</formula1>
    </dataValidation>
    <dataValidation type="list" allowBlank="1" showInputMessage="1" showErrorMessage="1" sqref="R401:R410" xr:uid="{00000000-0002-0000-0D00-000004000000}">
      <formula1>$AA$10:$AA$11</formula1>
    </dataValidation>
  </dataValidations>
  <pageMargins left="0.75" right="0.75" top="1" bottom="1" header="0.5" footer="0.5"/>
  <pageSetup paperSize="9"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IV55"/>
  <sheetViews>
    <sheetView workbookViewId="0">
      <selection activeCell="G24" sqref="G24"/>
    </sheetView>
  </sheetViews>
  <sheetFormatPr defaultRowHeight="14"/>
  <cols>
    <col min="1" max="1" width="30.54296875" style="45" customWidth="1"/>
    <col min="2" max="2" width="36.453125" style="45" customWidth="1"/>
    <col min="3" max="3" width="13.26953125" style="45" customWidth="1"/>
    <col min="4" max="6" width="9.26953125" style="45"/>
    <col min="7" max="7" width="29.453125" style="45" customWidth="1"/>
    <col min="8" max="8" width="51.26953125" style="45" customWidth="1"/>
    <col min="9" max="256" width="9.26953125" style="45"/>
  </cols>
  <sheetData>
    <row r="1" spans="1:7" ht="15">
      <c r="A1" s="75" t="s">
        <v>2181</v>
      </c>
    </row>
    <row r="2" spans="1:7">
      <c r="A2" s="236" t="s">
        <v>2182</v>
      </c>
      <c r="B2" s="236" t="s">
        <v>2183</v>
      </c>
    </row>
    <row r="3" spans="1:7">
      <c r="A3" s="236" t="s">
        <v>2184</v>
      </c>
      <c r="B3" s="236"/>
    </row>
    <row r="4" spans="1:7" ht="50.5">
      <c r="A4" s="236" t="s">
        <v>2185</v>
      </c>
      <c r="B4" s="237" t="s">
        <v>2186</v>
      </c>
    </row>
    <row r="5" spans="1:7">
      <c r="A5" s="236" t="s">
        <v>2187</v>
      </c>
      <c r="B5" s="369">
        <v>41275</v>
      </c>
    </row>
    <row r="6" spans="1:7">
      <c r="A6" s="370" t="s">
        <v>2188</v>
      </c>
    </row>
    <row r="7" spans="1:7">
      <c r="A7" s="370" t="s">
        <v>2189</v>
      </c>
      <c r="B7" s="371" t="s">
        <v>2190</v>
      </c>
      <c r="E7" s="372"/>
      <c r="G7" s="372"/>
    </row>
    <row r="8" spans="1:7">
      <c r="B8" s="371" t="s">
        <v>2191</v>
      </c>
      <c r="E8" s="372"/>
      <c r="G8" s="372"/>
    </row>
    <row r="9" spans="1:7">
      <c r="B9" s="371" t="s">
        <v>2192</v>
      </c>
      <c r="E9" s="372"/>
      <c r="G9" s="372"/>
    </row>
    <row r="10" spans="1:7">
      <c r="B10" s="371" t="s">
        <v>2193</v>
      </c>
      <c r="E10" s="372"/>
      <c r="G10" s="372"/>
    </row>
    <row r="11" spans="1:7">
      <c r="B11" s="371" t="s">
        <v>2194</v>
      </c>
      <c r="E11" s="372"/>
      <c r="G11" s="372"/>
    </row>
    <row r="12" spans="1:7">
      <c r="B12" s="371"/>
      <c r="E12" s="372"/>
      <c r="G12" s="372"/>
    </row>
    <row r="13" spans="1:7">
      <c r="A13" s="68" t="s">
        <v>2195</v>
      </c>
      <c r="B13" s="371" t="s">
        <v>2196</v>
      </c>
      <c r="E13" s="372"/>
      <c r="G13" s="372"/>
    </row>
    <row r="14" spans="1:7">
      <c r="A14" s="68" t="s">
        <v>2197</v>
      </c>
      <c r="B14" s="371" t="s">
        <v>2198</v>
      </c>
      <c r="E14" s="372"/>
      <c r="G14" s="372"/>
    </row>
    <row r="15" spans="1:7">
      <c r="A15" s="68" t="s">
        <v>2199</v>
      </c>
      <c r="B15" s="371" t="s">
        <v>2200</v>
      </c>
      <c r="E15" s="372"/>
      <c r="G15" s="372"/>
    </row>
    <row r="16" spans="1:7">
      <c r="E16" s="372"/>
      <c r="G16" s="372"/>
    </row>
    <row r="17" spans="1:7">
      <c r="A17" s="641" t="s">
        <v>2201</v>
      </c>
      <c r="B17" s="642"/>
      <c r="C17" s="373" t="s">
        <v>514</v>
      </c>
      <c r="D17" s="373" t="s">
        <v>22</v>
      </c>
      <c r="E17" s="373" t="s">
        <v>23</v>
      </c>
      <c r="F17" s="373" t="s">
        <v>24</v>
      </c>
      <c r="G17" s="373" t="s">
        <v>25</v>
      </c>
    </row>
    <row r="18" spans="1:7">
      <c r="A18" s="374" t="s">
        <v>104</v>
      </c>
      <c r="B18" s="374" t="s">
        <v>2202</v>
      </c>
      <c r="C18" s="375">
        <v>411</v>
      </c>
      <c r="D18" s="375"/>
      <c r="E18" s="375">
        <v>416</v>
      </c>
      <c r="F18" s="375"/>
      <c r="G18" s="375"/>
    </row>
    <row r="19" spans="1:7">
      <c r="A19" s="376"/>
      <c r="B19" s="374" t="s">
        <v>2203</v>
      </c>
      <c r="C19" s="375">
        <v>9</v>
      </c>
      <c r="D19" s="375"/>
      <c r="E19" s="375">
        <v>9</v>
      </c>
      <c r="F19" s="375"/>
      <c r="G19" s="375"/>
    </row>
    <row r="20" spans="1:7">
      <c r="E20" s="372"/>
      <c r="G20" s="372"/>
    </row>
    <row r="21" spans="1:7">
      <c r="A21" s="374" t="s">
        <v>2204</v>
      </c>
      <c r="E21" s="372"/>
      <c r="G21" s="372"/>
    </row>
    <row r="22" spans="1:7" ht="25.5">
      <c r="A22" s="374" t="s">
        <v>2205</v>
      </c>
      <c r="B22" s="374" t="s">
        <v>2206</v>
      </c>
      <c r="C22" s="377" t="s">
        <v>2207</v>
      </c>
      <c r="E22" s="372"/>
      <c r="G22" s="372"/>
    </row>
    <row r="23" spans="1:7" ht="38">
      <c r="A23" s="237" t="s">
        <v>2208</v>
      </c>
      <c r="B23" s="378" t="s">
        <v>2209</v>
      </c>
      <c r="C23" s="378" t="s">
        <v>2210</v>
      </c>
    </row>
    <row r="24" spans="1:7" ht="38">
      <c r="A24" s="237" t="s">
        <v>2211</v>
      </c>
      <c r="B24" s="378" t="s">
        <v>2212</v>
      </c>
      <c r="C24" s="378" t="s">
        <v>2210</v>
      </c>
    </row>
    <row r="25" spans="1:7" ht="42">
      <c r="A25" s="237" t="s">
        <v>2213</v>
      </c>
      <c r="B25" s="378" t="s">
        <v>2214</v>
      </c>
      <c r="C25" s="378" t="s">
        <v>2210</v>
      </c>
    </row>
    <row r="26" spans="1:7">
      <c r="A26" s="237" t="s">
        <v>2215</v>
      </c>
      <c r="B26" s="378" t="s">
        <v>2216</v>
      </c>
      <c r="C26" s="378" t="s">
        <v>2210</v>
      </c>
    </row>
    <row r="27" spans="1:7" ht="50.5">
      <c r="A27" s="237" t="s">
        <v>2217</v>
      </c>
      <c r="B27" s="378" t="s">
        <v>2218</v>
      </c>
      <c r="C27" s="378" t="s">
        <v>2210</v>
      </c>
    </row>
    <row r="28" spans="1:7" ht="38">
      <c r="A28" s="237" t="s">
        <v>2219</v>
      </c>
      <c r="B28" s="378" t="s">
        <v>2220</v>
      </c>
      <c r="C28" s="378" t="s">
        <v>2210</v>
      </c>
    </row>
    <row r="29" spans="1:7">
      <c r="A29" s="237" t="s">
        <v>2221</v>
      </c>
      <c r="B29" s="378" t="s">
        <v>2222</v>
      </c>
      <c r="C29" s="378" t="s">
        <v>2210</v>
      </c>
    </row>
    <row r="30" spans="1:7" ht="28">
      <c r="A30" s="237" t="s">
        <v>2223</v>
      </c>
      <c r="B30" s="378" t="s">
        <v>2224</v>
      </c>
      <c r="C30" s="378" t="s">
        <v>2210</v>
      </c>
    </row>
    <row r="31" spans="1:7">
      <c r="B31" s="379" t="s">
        <v>2225</v>
      </c>
      <c r="C31" s="380" t="s">
        <v>2210</v>
      </c>
      <c r="E31" s="381"/>
    </row>
    <row r="32" spans="1:7">
      <c r="A32" s="371"/>
      <c r="C32" s="371"/>
      <c r="D32" s="371"/>
      <c r="E32" s="371"/>
      <c r="F32" s="371"/>
    </row>
    <row r="33" spans="1:6">
      <c r="A33" s="374" t="s">
        <v>2197</v>
      </c>
    </row>
    <row r="34" spans="1:6">
      <c r="A34" s="374" t="s">
        <v>2226</v>
      </c>
      <c r="B34" s="374" t="s">
        <v>2227</v>
      </c>
      <c r="C34" s="374" t="s">
        <v>20</v>
      </c>
      <c r="D34" s="374" t="s">
        <v>2228</v>
      </c>
      <c r="E34" s="374" t="s">
        <v>514</v>
      </c>
    </row>
    <row r="35" spans="1:6">
      <c r="A35" s="45" t="s">
        <v>2229</v>
      </c>
      <c r="B35" s="375">
        <v>411</v>
      </c>
      <c r="D35" s="45">
        <v>8.5</v>
      </c>
      <c r="F35" s="76" t="s">
        <v>2230</v>
      </c>
    </row>
    <row r="36" spans="1:6">
      <c r="A36" s="45" t="s">
        <v>2231</v>
      </c>
      <c r="B36" s="375"/>
      <c r="C36" s="45">
        <f>ROUNDUP((SQRT(B36)),0)</f>
        <v>0</v>
      </c>
      <c r="D36" s="45">
        <f>ROUNDUP((0.6*SQRT(B36)),0)</f>
        <v>0</v>
      </c>
      <c r="E36" s="45">
        <f>ROUNDUP((SQRT(B36)),0)</f>
        <v>0</v>
      </c>
    </row>
    <row r="37" spans="1:6">
      <c r="A37" s="45" t="s">
        <v>2232</v>
      </c>
      <c r="B37" s="375"/>
      <c r="C37" s="45">
        <f>ROUNDUP((0.3*(B37)),0)</f>
        <v>0</v>
      </c>
      <c r="D37" s="45">
        <f>ROUNDUP((0.8*SQRT(B37)),0)</f>
        <v>0</v>
      </c>
      <c r="E37" s="45">
        <f>ROUNDUP((0.3*(B37)),0)</f>
        <v>0</v>
      </c>
    </row>
    <row r="38" spans="1:6">
      <c r="B38" s="375"/>
      <c r="F38" s="643"/>
    </row>
    <row r="39" spans="1:6">
      <c r="A39" s="374" t="s">
        <v>2233</v>
      </c>
      <c r="B39" s="374"/>
      <c r="C39" s="374"/>
      <c r="D39" s="374"/>
      <c r="E39" s="374"/>
      <c r="F39" s="609"/>
    </row>
    <row r="40" spans="1:6">
      <c r="A40" s="45" t="s">
        <v>2229</v>
      </c>
      <c r="B40" s="375"/>
      <c r="C40" s="45">
        <f>ROUNDUP((SQRT(B40)),0)</f>
        <v>0</v>
      </c>
      <c r="D40" s="45">
        <f>ROUNDUP((0.6*SQRT(B40)),0)</f>
        <v>0</v>
      </c>
      <c r="E40" s="45">
        <f>ROUNDUP((SQRT(B40)),0)</f>
        <v>0</v>
      </c>
      <c r="F40" s="76" t="s">
        <v>2230</v>
      </c>
    </row>
    <row r="41" spans="1:6">
      <c r="A41" s="45" t="s">
        <v>2231</v>
      </c>
      <c r="B41" s="375"/>
      <c r="C41" s="45">
        <f>ROUNDUP((SQRT(B41)),0)</f>
        <v>0</v>
      </c>
      <c r="D41" s="45">
        <f>ROUNDUP((0.6*SQRT(B41)),0)</f>
        <v>0</v>
      </c>
      <c r="E41" s="45">
        <f>ROUNDUP((SQRT(B41)),0)</f>
        <v>0</v>
      </c>
    </row>
    <row r="42" spans="1:6">
      <c r="A42" s="45" t="s">
        <v>2232</v>
      </c>
      <c r="B42" s="375"/>
      <c r="C42" s="45">
        <f>ROUNDUP((0.3*(B42)),0)</f>
        <v>0</v>
      </c>
      <c r="D42" s="45">
        <f>ROUNDUP((0.8*SQRT(B42)),0)</f>
        <v>0</v>
      </c>
      <c r="E42" s="45">
        <f>ROUNDUP((0.3*(B42)),0)</f>
        <v>0</v>
      </c>
    </row>
    <row r="44" spans="1:6">
      <c r="A44" s="374" t="s">
        <v>2199</v>
      </c>
      <c r="D44" s="370"/>
    </row>
    <row r="45" spans="1:6">
      <c r="A45" s="374" t="s">
        <v>2234</v>
      </c>
      <c r="B45" s="370"/>
    </row>
    <row r="46" spans="1:6">
      <c r="A46" s="45" t="s">
        <v>2235</v>
      </c>
      <c r="B46" s="371"/>
      <c r="E46" s="381"/>
    </row>
    <row r="47" spans="1:6">
      <c r="A47" s="45" t="s">
        <v>2236</v>
      </c>
      <c r="B47" s="371"/>
      <c r="C47" s="371"/>
      <c r="D47" s="371"/>
      <c r="E47" s="371"/>
      <c r="F47" s="371"/>
    </row>
    <row r="48" spans="1:6">
      <c r="A48" s="45" t="s">
        <v>2237</v>
      </c>
    </row>
    <row r="49" spans="1:1">
      <c r="A49" s="45" t="s">
        <v>2238</v>
      </c>
    </row>
    <row r="50" spans="1:1">
      <c r="A50" s="45" t="s">
        <v>2239</v>
      </c>
    </row>
    <row r="51" spans="1:1">
      <c r="A51" s="45" t="s">
        <v>2240</v>
      </c>
    </row>
    <row r="52" spans="1:1">
      <c r="A52" s="45" t="s">
        <v>2241</v>
      </c>
    </row>
    <row r="53" spans="1:1">
      <c r="A53" s="45" t="s">
        <v>2242</v>
      </c>
    </row>
    <row r="54" spans="1:1">
      <c r="A54" s="45" t="s">
        <v>2243</v>
      </c>
    </row>
    <row r="55" spans="1:1">
      <c r="A55" s="45" t="s">
        <v>2244</v>
      </c>
    </row>
  </sheetData>
  <mergeCells count="2">
    <mergeCell ref="A17:B17"/>
    <mergeCell ref="F38:F39"/>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3"/>
  <sheetViews>
    <sheetView view="pageBreakPreview" zoomScaleNormal="100" zoomScaleSheetLayoutView="100" workbookViewId="0">
      <selection activeCell="H34" sqref="H34"/>
    </sheetView>
  </sheetViews>
  <sheetFormatPr defaultColWidth="9" defaultRowHeight="12.5"/>
  <cols>
    <col min="1" max="1" width="40.453125" style="35" customWidth="1"/>
    <col min="2" max="2" width="46.453125" style="35" customWidth="1"/>
    <col min="3" max="16384" width="9" style="29"/>
  </cols>
  <sheetData>
    <row r="1" spans="1:2" ht="163.5" customHeight="1">
      <c r="A1" s="77"/>
      <c r="B1" s="28" t="s">
        <v>2154</v>
      </c>
    </row>
    <row r="2" spans="1:2" ht="14">
      <c r="A2" s="78" t="s">
        <v>2155</v>
      </c>
      <c r="B2" s="79"/>
    </row>
    <row r="3" spans="1:2" ht="14">
      <c r="A3" s="80" t="s">
        <v>2156</v>
      </c>
      <c r="B3" s="81" t="str">
        <f>Cover!D3</f>
        <v>The National Trust</v>
      </c>
    </row>
    <row r="4" spans="1:2" ht="14">
      <c r="A4" s="80" t="s">
        <v>2157</v>
      </c>
      <c r="B4" s="81" t="str">
        <f>Cover!D8</f>
        <v>SA-PEFC-FM-001526</v>
      </c>
    </row>
    <row r="5" spans="1:2" ht="14">
      <c r="A5" s="80" t="s">
        <v>71</v>
      </c>
      <c r="B5" s="81" t="s">
        <v>5</v>
      </c>
    </row>
    <row r="6" spans="1:2" ht="14">
      <c r="A6" s="80" t="s">
        <v>2158</v>
      </c>
      <c r="B6" s="81">
        <f>'1 Basic info'!$C$28</f>
        <v>403</v>
      </c>
    </row>
    <row r="7" spans="1:2" ht="14">
      <c r="A7" s="80" t="s">
        <v>2159</v>
      </c>
      <c r="B7" s="81">
        <f>'1 Basic info'!$D$90</f>
        <v>26465</v>
      </c>
    </row>
    <row r="8" spans="1:2" ht="14">
      <c r="A8" s="82" t="s">
        <v>2160</v>
      </c>
      <c r="B8" s="83" t="s">
        <v>2161</v>
      </c>
    </row>
    <row r="9" spans="1:2" ht="14">
      <c r="A9" s="50"/>
      <c r="B9" s="50"/>
    </row>
    <row r="10" spans="1:2" ht="14">
      <c r="A10" s="78" t="s">
        <v>2162</v>
      </c>
      <c r="B10" s="79"/>
    </row>
    <row r="11" spans="1:2" ht="14">
      <c r="A11" s="80" t="s">
        <v>2163</v>
      </c>
      <c r="B11" s="467" t="s">
        <v>23</v>
      </c>
    </row>
    <row r="12" spans="1:2" ht="14">
      <c r="A12" s="80" t="s">
        <v>2164</v>
      </c>
      <c r="B12" s="468" t="s">
        <v>21</v>
      </c>
    </row>
    <row r="13" spans="1:2" ht="14">
      <c r="A13" s="80" t="s">
        <v>2165</v>
      </c>
      <c r="B13" s="565" t="str">
        <f>Cover!E18</f>
        <v>Gus Hellier</v>
      </c>
    </row>
    <row r="14" spans="1:2" ht="28">
      <c r="A14" s="469" t="s">
        <v>2166</v>
      </c>
      <c r="B14" s="566" t="str">
        <f>Cover!F18</f>
        <v>John Rogers</v>
      </c>
    </row>
    <row r="15" spans="1:2" ht="14">
      <c r="A15" s="50"/>
      <c r="B15" s="50"/>
    </row>
    <row r="16" spans="1:2" s="50" customFormat="1" ht="14">
      <c r="A16" s="78" t="s">
        <v>2167</v>
      </c>
      <c r="B16" s="79"/>
    </row>
    <row r="17" spans="1:2" s="50" customFormat="1" ht="14">
      <c r="A17" s="80" t="s">
        <v>2168</v>
      </c>
      <c r="B17" s="467">
        <v>0</v>
      </c>
    </row>
    <row r="18" spans="1:2" s="50" customFormat="1" ht="14">
      <c r="A18" s="80" t="s">
        <v>2169</v>
      </c>
      <c r="B18" s="467">
        <v>0</v>
      </c>
    </row>
    <row r="19" spans="1:2" s="50" customFormat="1" ht="14">
      <c r="A19" s="80" t="s">
        <v>2170</v>
      </c>
      <c r="B19" s="467">
        <v>0</v>
      </c>
    </row>
    <row r="20" spans="1:2" s="50" customFormat="1" ht="14">
      <c r="A20" s="80" t="s">
        <v>2171</v>
      </c>
      <c r="B20" s="467">
        <v>1</v>
      </c>
    </row>
    <row r="21" spans="1:2" s="50" customFormat="1" ht="14">
      <c r="A21" s="80" t="s">
        <v>2172</v>
      </c>
      <c r="B21" s="467" t="s">
        <v>508</v>
      </c>
    </row>
    <row r="22" spans="1:2" s="50" customFormat="1" ht="14">
      <c r="A22" s="82" t="s">
        <v>2173</v>
      </c>
      <c r="B22" s="88"/>
    </row>
    <row r="23" spans="1:2" s="50" customFormat="1" ht="14"/>
    <row r="24" spans="1:2" s="50" customFormat="1" ht="14">
      <c r="A24" s="78" t="s">
        <v>2174</v>
      </c>
      <c r="B24" s="84"/>
    </row>
    <row r="25" spans="1:2" s="50" customFormat="1" ht="14">
      <c r="A25" s="644" t="s">
        <v>2175</v>
      </c>
      <c r="B25" s="85"/>
    </row>
    <row r="26" spans="1:2" s="50" customFormat="1" ht="42.75" customHeight="1">
      <c r="A26" s="645"/>
      <c r="B26" s="85" t="s">
        <v>2638</v>
      </c>
    </row>
    <row r="27" spans="1:2" s="50" customFormat="1" ht="14">
      <c r="A27" s="80"/>
      <c r="B27" s="86"/>
    </row>
    <row r="28" spans="1:2" s="50" customFormat="1" ht="14">
      <c r="A28" s="82" t="s">
        <v>2176</v>
      </c>
      <c r="B28" s="481" t="s">
        <v>2646</v>
      </c>
    </row>
    <row r="29" spans="1:2" s="50" customFormat="1" ht="14">
      <c r="B29" s="47"/>
    </row>
    <row r="30" spans="1:2" s="50" customFormat="1" ht="14">
      <c r="A30" s="78" t="s">
        <v>2177</v>
      </c>
      <c r="B30" s="84"/>
    </row>
    <row r="31" spans="1:2" s="35" customFormat="1" ht="14">
      <c r="A31" s="645" t="s">
        <v>2178</v>
      </c>
      <c r="B31" s="85" t="s">
        <v>2639</v>
      </c>
    </row>
    <row r="32" spans="1:2" s="35" customFormat="1" ht="14">
      <c r="A32" s="645"/>
      <c r="B32" s="85"/>
    </row>
    <row r="33" spans="1:2" s="35" customFormat="1" ht="14">
      <c r="A33" s="645"/>
      <c r="B33" s="176"/>
    </row>
    <row r="34" spans="1:2" s="35" customFormat="1" ht="14">
      <c r="A34" s="80" t="s">
        <v>2156</v>
      </c>
      <c r="B34" s="605" t="str">
        <f>Cover!F18</f>
        <v>John Rogers</v>
      </c>
    </row>
    <row r="35" spans="1:2" s="35" customFormat="1" ht="45" customHeight="1">
      <c r="A35" s="87" t="s">
        <v>2556</v>
      </c>
      <c r="B35" s="35" t="s">
        <v>2555</v>
      </c>
    </row>
    <row r="36" spans="1:2" ht="14">
      <c r="A36" s="82" t="s">
        <v>2176</v>
      </c>
      <c r="B36" s="482">
        <f>Cover!C18</f>
        <v>45302</v>
      </c>
    </row>
    <row r="37" spans="1:2" s="89" customFormat="1" ht="10.5" customHeight="1">
      <c r="A37" s="50"/>
      <c r="B37" s="50"/>
    </row>
    <row r="38" spans="1:2" s="89" customFormat="1" ht="10.5" customHeight="1">
      <c r="A38" s="646" t="s">
        <v>2179</v>
      </c>
      <c r="B38" s="646"/>
    </row>
    <row r="39" spans="1:2" s="89" customFormat="1" ht="10.5">
      <c r="A39" s="610" t="s">
        <v>29</v>
      </c>
      <c r="B39" s="610"/>
    </row>
    <row r="40" spans="1:2" s="89" customFormat="1" ht="10.5">
      <c r="A40" s="610" t="s">
        <v>2180</v>
      </c>
      <c r="B40" s="610"/>
    </row>
    <row r="41" spans="1:2" s="89" customFormat="1" ht="10.5">
      <c r="A41" s="396"/>
      <c r="B41" s="396"/>
    </row>
    <row r="42" spans="1:2" s="89" customFormat="1" ht="10.5">
      <c r="A42" s="610" t="s">
        <v>31</v>
      </c>
      <c r="B42" s="610"/>
    </row>
    <row r="43" spans="1:2">
      <c r="A43" s="610" t="s">
        <v>32</v>
      </c>
      <c r="B43" s="610"/>
    </row>
  </sheetData>
  <mergeCells count="7">
    <mergeCell ref="A43:B43"/>
    <mergeCell ref="A25:A26"/>
    <mergeCell ref="A42:B42"/>
    <mergeCell ref="A38:B38"/>
    <mergeCell ref="A39:B39"/>
    <mergeCell ref="A31:A33"/>
    <mergeCell ref="A40:B40"/>
  </mergeCells>
  <phoneticPr fontId="8" type="noConversion"/>
  <pageMargins left="0.75" right="0.75" top="1" bottom="1" header="0.5" footer="0.5"/>
  <pageSetup paperSize="9" scale="84"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2"/>
  <sheetViews>
    <sheetView view="pageBreakPreview" zoomScaleNormal="100" zoomScaleSheetLayoutView="100" workbookViewId="0">
      <selection activeCell="C16" sqref="C16"/>
    </sheetView>
  </sheetViews>
  <sheetFormatPr defaultColWidth="8" defaultRowHeight="12.5"/>
  <cols>
    <col min="1" max="1" width="23.453125" style="93" customWidth="1"/>
    <col min="2" max="2" width="21.54296875" style="93" customWidth="1"/>
    <col min="3" max="3" width="15.453125" style="92" customWidth="1"/>
    <col min="4" max="4" width="38.54296875" style="92" customWidth="1"/>
    <col min="5" max="12" width="8" style="92" customWidth="1"/>
    <col min="13" max="16384" width="8" style="93"/>
  </cols>
  <sheetData>
    <row r="1" spans="1:66" ht="143.25" customHeight="1">
      <c r="A1" s="203"/>
      <c r="B1" s="651" t="s">
        <v>2245</v>
      </c>
      <c r="C1" s="651"/>
      <c r="D1" s="90"/>
      <c r="E1" s="91"/>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row>
    <row r="2" spans="1:66" ht="9.75" customHeight="1">
      <c r="A2" s="399"/>
      <c r="B2" s="399"/>
      <c r="C2" s="94"/>
      <c r="D2" s="94"/>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row>
    <row r="3" spans="1:66">
      <c r="A3" s="652" t="s">
        <v>2246</v>
      </c>
      <c r="B3" s="652"/>
      <c r="C3" s="652"/>
      <c r="D3" s="65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row>
    <row r="4" spans="1:66" ht="14.25" customHeight="1">
      <c r="A4" s="652"/>
      <c r="B4" s="652"/>
      <c r="C4" s="652"/>
      <c r="D4" s="65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row>
    <row r="5" spans="1:66" ht="25.5" customHeight="1">
      <c r="A5" s="652" t="s">
        <v>2247</v>
      </c>
      <c r="B5" s="652"/>
      <c r="C5" s="652"/>
      <c r="D5" s="65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row>
    <row r="6" spans="1:66" ht="14">
      <c r="A6" s="653" t="s">
        <v>2155</v>
      </c>
      <c r="B6" s="653"/>
      <c r="C6" s="653"/>
      <c r="D6" s="95"/>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row>
    <row r="7" spans="1:66" ht="14">
      <c r="A7" s="95" t="s">
        <v>2156</v>
      </c>
      <c r="B7" s="654" t="str">
        <f>'A11a Cert Decsn'!$B$3</f>
        <v>The National Trust</v>
      </c>
      <c r="C7" s="654"/>
      <c r="D7" s="654"/>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row>
    <row r="8" spans="1:66" ht="14">
      <c r="A8" s="95" t="s">
        <v>2248</v>
      </c>
      <c r="B8" s="654" t="str">
        <f>'1 Basic info'!$C$13</f>
        <v>Heelis, Kemble Drive, Swindon, SN2 2NA</v>
      </c>
      <c r="C8" s="654"/>
      <c r="D8" s="654"/>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row>
    <row r="9" spans="1:66" ht="14">
      <c r="A9" s="95" t="s">
        <v>71</v>
      </c>
      <c r="B9" s="98" t="str">
        <f>'A11a Cert Decsn'!$B$5</f>
        <v xml:space="preserve">UK </v>
      </c>
      <c r="C9" s="98"/>
      <c r="D9" s="98"/>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row>
    <row r="10" spans="1:66" ht="14">
      <c r="A10" s="95" t="s">
        <v>2157</v>
      </c>
      <c r="B10" s="654" t="str">
        <f>Cover!D8</f>
        <v>SA-PEFC-FM-001526</v>
      </c>
      <c r="C10" s="654"/>
      <c r="D10" s="98"/>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row>
    <row r="11" spans="1:66" ht="14">
      <c r="A11" s="95" t="s">
        <v>98</v>
      </c>
      <c r="B11" s="654" t="str">
        <f>'1 Basic info'!$C$23</f>
        <v>Single</v>
      </c>
      <c r="C11" s="654"/>
      <c r="D11" s="98"/>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row>
    <row r="12" spans="1:66" ht="14">
      <c r="A12" s="95" t="s">
        <v>2249</v>
      </c>
      <c r="B12" s="96">
        <f>Cover!D10</f>
        <v>44473</v>
      </c>
      <c r="C12" s="98" t="s">
        <v>2250</v>
      </c>
      <c r="D12" s="96">
        <f>Cover!D11</f>
        <v>46298</v>
      </c>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row>
    <row r="13" spans="1:66" ht="9.75" customHeight="1">
      <c r="A13" s="95"/>
      <c r="B13" s="98"/>
      <c r="C13" s="97"/>
      <c r="D13" s="98"/>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row>
    <row r="14" spans="1:66" ht="18" customHeight="1">
      <c r="A14" s="653" t="s">
        <v>2251</v>
      </c>
      <c r="B14" s="653"/>
      <c r="C14" s="653"/>
      <c r="D14" s="653"/>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row>
    <row r="15" spans="1:66" s="102" customFormat="1" ht="14">
      <c r="A15" s="99" t="s">
        <v>2252</v>
      </c>
      <c r="B15" s="100" t="s">
        <v>2253</v>
      </c>
      <c r="C15" s="100" t="s">
        <v>2254</v>
      </c>
      <c r="D15" s="100" t="s">
        <v>2255</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row>
    <row r="16" spans="1:66" s="104" customFormat="1" ht="171" customHeight="1">
      <c r="A16" s="486">
        <v>1</v>
      </c>
      <c r="B16" s="486" t="s">
        <v>2256</v>
      </c>
      <c r="C16" s="486" t="s">
        <v>2257</v>
      </c>
      <c r="D16" s="487" t="s">
        <v>2258</v>
      </c>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row>
    <row r="17" spans="1:66" s="104" customFormat="1" ht="171" customHeight="1">
      <c r="A17" s="486">
        <v>1</v>
      </c>
      <c r="B17" s="486" t="s">
        <v>2259</v>
      </c>
      <c r="C17" s="486" t="s">
        <v>2260</v>
      </c>
      <c r="D17" s="487" t="s">
        <v>2258</v>
      </c>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row>
    <row r="18" spans="1:66" ht="14">
      <c r="A18" s="98"/>
      <c r="B18" s="105"/>
      <c r="C18" s="98"/>
      <c r="D18" s="105"/>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row>
    <row r="19" spans="1:66" ht="14">
      <c r="A19" s="106" t="s">
        <v>2177</v>
      </c>
      <c r="B19" s="107"/>
      <c r="C19" s="108"/>
      <c r="D19" s="109"/>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row>
    <row r="20" spans="1:66" ht="15.75" customHeight="1">
      <c r="A20" s="655" t="s">
        <v>2156</v>
      </c>
      <c r="B20" s="654"/>
      <c r="C20" s="656" t="s">
        <v>2420</v>
      </c>
      <c r="D20" s="657"/>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row>
    <row r="21" spans="1:66" ht="39.75" customHeight="1">
      <c r="A21" s="655" t="s">
        <v>2261</v>
      </c>
      <c r="B21" s="654"/>
      <c r="C21" s="658"/>
      <c r="D21" s="659"/>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row>
    <row r="22" spans="1:66" ht="14">
      <c r="A22" s="648" t="s">
        <v>2176</v>
      </c>
      <c r="B22" s="649"/>
      <c r="C22" s="660">
        <v>44468</v>
      </c>
      <c r="D22" s="661"/>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row>
    <row r="23" spans="1:66" ht="14">
      <c r="A23" s="95"/>
      <c r="B23" s="95"/>
      <c r="C23" s="97"/>
      <c r="D23" s="95"/>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row>
    <row r="24" spans="1:66">
      <c r="A24" s="650" t="s">
        <v>28</v>
      </c>
      <c r="B24" s="650"/>
      <c r="C24" s="650"/>
      <c r="D24" s="650"/>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row>
    <row r="25" spans="1:66">
      <c r="A25" s="647" t="s">
        <v>29</v>
      </c>
      <c r="B25" s="647"/>
      <c r="C25" s="647"/>
      <c r="D25" s="647"/>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row>
    <row r="26" spans="1:66">
      <c r="A26" s="647" t="s">
        <v>2262</v>
      </c>
      <c r="B26" s="647"/>
      <c r="C26" s="647"/>
      <c r="D26" s="647"/>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row>
    <row r="27" spans="1:66" ht="13.5" customHeight="1">
      <c r="A27" s="398"/>
      <c r="B27" s="398"/>
      <c r="C27" s="398"/>
      <c r="D27" s="398"/>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row>
    <row r="28" spans="1:66">
      <c r="A28" s="647" t="s">
        <v>31</v>
      </c>
      <c r="B28" s="647"/>
      <c r="C28" s="647"/>
      <c r="D28" s="647"/>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row>
    <row r="29" spans="1:66">
      <c r="A29" s="647" t="s">
        <v>32</v>
      </c>
      <c r="B29" s="647"/>
      <c r="C29" s="647"/>
      <c r="D29" s="647"/>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row>
    <row r="30" spans="1:66">
      <c r="A30" s="647" t="s">
        <v>2263</v>
      </c>
      <c r="B30" s="647"/>
      <c r="C30" s="647"/>
      <c r="D30" s="647"/>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row>
    <row r="31" spans="1:66">
      <c r="A31" s="92"/>
      <c r="B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row>
    <row r="32" spans="1:66">
      <c r="A32" s="92"/>
      <c r="B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row>
    <row r="33" spans="1:66">
      <c r="A33" s="92"/>
      <c r="B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row>
    <row r="34" spans="1:66">
      <c r="A34" s="92"/>
      <c r="B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row>
    <row r="35" spans="1:66" s="92" customFormat="1"/>
    <row r="36" spans="1:66" s="92" customFormat="1"/>
    <row r="37" spans="1:66" s="92" customFormat="1"/>
    <row r="38" spans="1:66" s="92" customFormat="1"/>
    <row r="39" spans="1:66" s="92" customFormat="1"/>
    <row r="40" spans="1:66" s="92" customFormat="1"/>
    <row r="41" spans="1:66" s="92" customFormat="1"/>
    <row r="42" spans="1:66" s="92" customFormat="1"/>
    <row r="43" spans="1:66" s="92" customFormat="1"/>
    <row r="44" spans="1:66" s="92" customFormat="1"/>
    <row r="45" spans="1:66" s="92" customFormat="1"/>
    <row r="46" spans="1:66" s="92" customFormat="1"/>
    <row r="47" spans="1:66" s="92" customFormat="1"/>
    <row r="48" spans="1:66" s="92" customFormat="1"/>
    <row r="49" spans="1:31" s="92" customFormat="1"/>
    <row r="50" spans="1:31" s="92" customFormat="1"/>
    <row r="51" spans="1:31" s="92" customFormat="1"/>
    <row r="52" spans="1:31" s="92" customFormat="1"/>
    <row r="53" spans="1:31" s="92" customFormat="1"/>
    <row r="54" spans="1:31">
      <c r="A54" s="92"/>
      <c r="B54" s="92"/>
      <c r="M54" s="92"/>
      <c r="N54" s="92"/>
      <c r="O54" s="92"/>
      <c r="P54" s="92"/>
      <c r="Q54" s="92"/>
      <c r="R54" s="92"/>
      <c r="S54" s="92"/>
      <c r="T54" s="92"/>
      <c r="U54" s="92"/>
      <c r="V54" s="92"/>
      <c r="W54" s="92"/>
      <c r="X54" s="92"/>
      <c r="Y54" s="92"/>
      <c r="Z54" s="92"/>
      <c r="AA54" s="92"/>
      <c r="AB54" s="92"/>
      <c r="AC54" s="92"/>
      <c r="AD54" s="92"/>
      <c r="AE54" s="92"/>
    </row>
    <row r="55" spans="1:31">
      <c r="A55" s="92"/>
      <c r="B55" s="92"/>
      <c r="M55" s="92"/>
      <c r="N55" s="92"/>
      <c r="O55" s="92"/>
      <c r="P55" s="92"/>
      <c r="Q55" s="92"/>
      <c r="R55" s="92"/>
      <c r="S55" s="92"/>
      <c r="T55" s="92"/>
      <c r="U55" s="92"/>
      <c r="V55" s="92"/>
      <c r="W55" s="92"/>
      <c r="X55" s="92"/>
      <c r="Y55" s="92"/>
      <c r="Z55" s="92"/>
      <c r="AA55" s="92"/>
      <c r="AB55" s="92"/>
      <c r="AC55" s="92"/>
      <c r="AD55" s="92"/>
      <c r="AE55" s="92"/>
    </row>
    <row r="56" spans="1:31">
      <c r="A56" s="92"/>
      <c r="B56" s="92"/>
      <c r="M56" s="92"/>
      <c r="N56" s="92"/>
      <c r="O56" s="92"/>
      <c r="P56" s="92"/>
      <c r="Q56" s="92"/>
      <c r="R56" s="92"/>
      <c r="S56" s="92"/>
      <c r="T56" s="92"/>
      <c r="U56" s="92"/>
      <c r="V56" s="92"/>
      <c r="W56" s="92"/>
      <c r="X56" s="92"/>
      <c r="Y56" s="92"/>
      <c r="Z56" s="92"/>
      <c r="AA56" s="92"/>
      <c r="AB56" s="92"/>
      <c r="AC56" s="92"/>
      <c r="AD56" s="92"/>
      <c r="AE56" s="92"/>
    </row>
    <row r="57" spans="1:31">
      <c r="A57" s="92"/>
      <c r="B57" s="92"/>
      <c r="M57" s="92"/>
      <c r="N57" s="92"/>
      <c r="O57" s="92"/>
      <c r="P57" s="92"/>
      <c r="Q57" s="92"/>
      <c r="R57" s="92"/>
      <c r="S57" s="92"/>
      <c r="T57" s="92"/>
      <c r="U57" s="92"/>
      <c r="V57" s="92"/>
      <c r="W57" s="92"/>
      <c r="X57" s="92"/>
      <c r="Y57" s="92"/>
      <c r="Z57" s="92"/>
      <c r="AA57" s="92"/>
      <c r="AB57" s="92"/>
      <c r="AC57" s="92"/>
      <c r="AD57" s="92"/>
      <c r="AE57" s="92"/>
    </row>
    <row r="58" spans="1:31">
      <c r="A58" s="92"/>
      <c r="B58" s="92"/>
      <c r="M58" s="92"/>
      <c r="N58" s="92"/>
      <c r="O58" s="92"/>
      <c r="P58" s="92"/>
      <c r="Q58" s="92"/>
      <c r="R58" s="92"/>
      <c r="S58" s="92"/>
      <c r="T58" s="92"/>
      <c r="U58" s="92"/>
      <c r="V58" s="92"/>
      <c r="W58" s="92"/>
      <c r="X58" s="92"/>
      <c r="Y58" s="92"/>
      <c r="Z58" s="92"/>
      <c r="AA58" s="92"/>
      <c r="AB58" s="92"/>
      <c r="AC58" s="92"/>
      <c r="AD58" s="92"/>
      <c r="AE58" s="92"/>
    </row>
    <row r="59" spans="1:31">
      <c r="A59" s="92"/>
      <c r="B59" s="92"/>
      <c r="M59" s="92"/>
      <c r="N59" s="92"/>
      <c r="O59" s="92"/>
      <c r="P59" s="92"/>
      <c r="Q59" s="92"/>
      <c r="R59" s="92"/>
      <c r="S59" s="92"/>
      <c r="T59" s="92"/>
      <c r="U59" s="92"/>
      <c r="V59" s="92"/>
      <c r="W59" s="92"/>
      <c r="X59" s="92"/>
      <c r="Y59" s="92"/>
      <c r="Z59" s="92"/>
      <c r="AA59" s="92"/>
      <c r="AB59" s="92"/>
      <c r="AC59" s="92"/>
      <c r="AD59" s="92"/>
      <c r="AE59" s="92"/>
    </row>
    <row r="60" spans="1:31">
      <c r="A60" s="92"/>
      <c r="B60" s="92"/>
      <c r="M60" s="92"/>
      <c r="N60" s="92"/>
      <c r="O60" s="92"/>
      <c r="P60" s="92"/>
      <c r="Q60" s="92"/>
      <c r="R60" s="92"/>
      <c r="S60" s="92"/>
      <c r="T60" s="92"/>
      <c r="U60" s="92"/>
      <c r="V60" s="92"/>
      <c r="W60" s="92"/>
      <c r="X60" s="92"/>
      <c r="Y60" s="92"/>
      <c r="Z60" s="92"/>
      <c r="AA60" s="92"/>
      <c r="AB60" s="92"/>
      <c r="AC60" s="92"/>
      <c r="AD60" s="92"/>
      <c r="AE60" s="92"/>
    </row>
    <row r="61" spans="1:31">
      <c r="A61" s="92"/>
      <c r="B61" s="92"/>
      <c r="M61" s="92"/>
      <c r="N61" s="92"/>
      <c r="O61" s="92"/>
      <c r="P61" s="92"/>
      <c r="Q61" s="92"/>
      <c r="R61" s="92"/>
      <c r="S61" s="92"/>
      <c r="T61" s="92"/>
      <c r="U61" s="92"/>
      <c r="V61" s="92"/>
      <c r="W61" s="92"/>
      <c r="X61" s="92"/>
      <c r="Y61" s="92"/>
      <c r="Z61" s="92"/>
      <c r="AA61" s="92"/>
      <c r="AB61" s="92"/>
      <c r="AC61" s="92"/>
      <c r="AD61" s="92"/>
      <c r="AE61" s="92"/>
    </row>
    <row r="62" spans="1:31">
      <c r="A62" s="92"/>
      <c r="B62" s="92"/>
      <c r="M62" s="92"/>
      <c r="N62" s="92"/>
      <c r="O62" s="92"/>
      <c r="P62" s="92"/>
      <c r="Q62" s="92"/>
      <c r="R62" s="92"/>
      <c r="S62" s="92"/>
      <c r="T62" s="92"/>
      <c r="U62" s="92"/>
      <c r="V62" s="92"/>
      <c r="W62" s="92"/>
      <c r="X62" s="92"/>
      <c r="Y62" s="92"/>
      <c r="Z62" s="92"/>
      <c r="AA62" s="92"/>
      <c r="AB62" s="92"/>
      <c r="AC62" s="92"/>
      <c r="AD62" s="92"/>
      <c r="AE62" s="92"/>
    </row>
    <row r="63" spans="1:31">
      <c r="A63" s="92"/>
      <c r="B63" s="92"/>
      <c r="M63" s="92"/>
      <c r="N63" s="92"/>
      <c r="O63" s="92"/>
      <c r="P63" s="92"/>
      <c r="Q63" s="92"/>
      <c r="R63" s="92"/>
      <c r="S63" s="92"/>
      <c r="T63" s="92"/>
      <c r="U63" s="92"/>
      <c r="V63" s="92"/>
      <c r="W63" s="92"/>
      <c r="X63" s="92"/>
      <c r="Y63" s="92"/>
      <c r="Z63" s="92"/>
      <c r="AA63" s="92"/>
      <c r="AB63" s="92"/>
      <c r="AC63" s="92"/>
      <c r="AD63" s="92"/>
      <c r="AE63" s="92"/>
    </row>
    <row r="64" spans="1:31">
      <c r="A64" s="92"/>
      <c r="B64" s="92"/>
      <c r="M64" s="92"/>
      <c r="N64" s="92"/>
      <c r="O64" s="92"/>
      <c r="P64" s="92"/>
      <c r="Q64" s="92"/>
      <c r="R64" s="92"/>
      <c r="S64" s="92"/>
      <c r="T64" s="92"/>
      <c r="U64" s="92"/>
      <c r="V64" s="92"/>
      <c r="W64" s="92"/>
      <c r="X64" s="92"/>
      <c r="Y64" s="92"/>
      <c r="Z64" s="92"/>
      <c r="AA64" s="92"/>
      <c r="AB64" s="92"/>
      <c r="AC64" s="92"/>
      <c r="AD64" s="92"/>
      <c r="AE64" s="92"/>
    </row>
    <row r="65" spans="1:31">
      <c r="A65" s="92"/>
      <c r="B65" s="92"/>
      <c r="M65" s="92"/>
      <c r="N65" s="92"/>
      <c r="O65" s="92"/>
      <c r="P65" s="92"/>
      <c r="Q65" s="92"/>
      <c r="R65" s="92"/>
      <c r="S65" s="92"/>
      <c r="T65" s="92"/>
      <c r="U65" s="92"/>
      <c r="V65" s="92"/>
      <c r="W65" s="92"/>
      <c r="X65" s="92"/>
      <c r="Y65" s="92"/>
      <c r="Z65" s="92"/>
      <c r="AA65" s="92"/>
      <c r="AB65" s="92"/>
      <c r="AC65" s="92"/>
      <c r="AD65" s="92"/>
      <c r="AE65" s="92"/>
    </row>
    <row r="66" spans="1:31">
      <c r="A66" s="92"/>
      <c r="B66" s="92"/>
      <c r="M66" s="92"/>
      <c r="N66" s="92"/>
      <c r="O66" s="92"/>
      <c r="P66" s="92"/>
      <c r="Q66" s="92"/>
      <c r="R66" s="92"/>
      <c r="S66" s="92"/>
      <c r="T66" s="92"/>
      <c r="U66" s="92"/>
      <c r="V66" s="92"/>
      <c r="W66" s="92"/>
      <c r="X66" s="92"/>
      <c r="Y66" s="92"/>
      <c r="Z66" s="92"/>
      <c r="AA66" s="92"/>
      <c r="AB66" s="92"/>
      <c r="AC66" s="92"/>
      <c r="AD66" s="92"/>
      <c r="AE66" s="92"/>
    </row>
    <row r="67" spans="1:31">
      <c r="A67" s="92"/>
      <c r="B67" s="92"/>
      <c r="M67" s="92"/>
      <c r="N67" s="92"/>
      <c r="O67" s="92"/>
      <c r="P67" s="92"/>
      <c r="Q67" s="92"/>
      <c r="R67" s="92"/>
      <c r="S67" s="92"/>
      <c r="T67" s="92"/>
      <c r="U67" s="92"/>
      <c r="V67" s="92"/>
      <c r="W67" s="92"/>
      <c r="X67" s="92"/>
      <c r="Y67" s="92"/>
      <c r="Z67" s="92"/>
      <c r="AA67" s="92"/>
      <c r="AB67" s="92"/>
      <c r="AC67" s="92"/>
      <c r="AD67" s="92"/>
      <c r="AE67" s="92"/>
    </row>
    <row r="68" spans="1:31">
      <c r="A68" s="92"/>
      <c r="B68" s="92"/>
      <c r="M68" s="92"/>
      <c r="N68" s="92"/>
      <c r="O68" s="92"/>
      <c r="P68" s="92"/>
      <c r="Q68" s="92"/>
      <c r="R68" s="92"/>
      <c r="S68" s="92"/>
      <c r="T68" s="92"/>
      <c r="U68" s="92"/>
      <c r="V68" s="92"/>
      <c r="W68" s="92"/>
      <c r="X68" s="92"/>
      <c r="Y68" s="92"/>
      <c r="Z68" s="92"/>
      <c r="AA68" s="92"/>
      <c r="AB68" s="92"/>
      <c r="AC68" s="92"/>
      <c r="AD68" s="92"/>
      <c r="AE68" s="92"/>
    </row>
    <row r="69" spans="1:31">
      <c r="A69" s="92"/>
      <c r="B69" s="92"/>
      <c r="M69" s="92"/>
      <c r="N69" s="92"/>
      <c r="O69" s="92"/>
      <c r="P69" s="92"/>
      <c r="Q69" s="92"/>
      <c r="R69" s="92"/>
      <c r="S69" s="92"/>
      <c r="T69" s="92"/>
      <c r="U69" s="92"/>
      <c r="V69" s="92"/>
      <c r="W69" s="92"/>
      <c r="X69" s="92"/>
      <c r="Y69" s="92"/>
      <c r="Z69" s="92"/>
      <c r="AA69" s="92"/>
      <c r="AB69" s="92"/>
      <c r="AC69" s="92"/>
      <c r="AD69" s="92"/>
      <c r="AE69" s="92"/>
    </row>
    <row r="70" spans="1:31">
      <c r="A70" s="92"/>
      <c r="B70" s="92"/>
      <c r="M70" s="92"/>
      <c r="N70" s="92"/>
      <c r="O70" s="92"/>
      <c r="P70" s="92"/>
      <c r="Q70" s="92"/>
      <c r="R70" s="92"/>
      <c r="S70" s="92"/>
      <c r="T70" s="92"/>
      <c r="U70" s="92"/>
      <c r="V70" s="92"/>
      <c r="W70" s="92"/>
      <c r="X70" s="92"/>
      <c r="Y70" s="92"/>
      <c r="Z70" s="92"/>
      <c r="AA70" s="92"/>
      <c r="AB70" s="92"/>
      <c r="AC70" s="92"/>
      <c r="AD70" s="92"/>
      <c r="AE70" s="92"/>
    </row>
    <row r="71" spans="1:31">
      <c r="A71" s="92"/>
      <c r="B71" s="92"/>
      <c r="M71" s="92"/>
      <c r="N71" s="92"/>
      <c r="O71" s="92"/>
      <c r="P71" s="92"/>
      <c r="Q71" s="92"/>
      <c r="R71" s="92"/>
      <c r="S71" s="92"/>
      <c r="T71" s="92"/>
      <c r="U71" s="92"/>
      <c r="V71" s="92"/>
      <c r="W71" s="92"/>
      <c r="X71" s="92"/>
      <c r="Y71" s="92"/>
      <c r="Z71" s="92"/>
      <c r="AA71" s="92"/>
      <c r="AB71" s="92"/>
      <c r="AC71" s="92"/>
      <c r="AD71" s="92"/>
      <c r="AE71" s="92"/>
    </row>
    <row r="72" spans="1:31">
      <c r="A72" s="92"/>
      <c r="B72" s="92"/>
      <c r="M72" s="92"/>
      <c r="N72" s="92"/>
      <c r="O72" s="92"/>
      <c r="P72" s="92"/>
      <c r="Q72" s="92"/>
      <c r="R72" s="92"/>
      <c r="S72" s="92"/>
      <c r="T72" s="92"/>
      <c r="U72" s="92"/>
      <c r="V72" s="92"/>
      <c r="W72" s="92"/>
      <c r="X72" s="92"/>
      <c r="Y72" s="92"/>
      <c r="Z72" s="92"/>
      <c r="AA72" s="92"/>
      <c r="AB72" s="92"/>
      <c r="AC72" s="92"/>
      <c r="AD72" s="92"/>
      <c r="AE72" s="92"/>
    </row>
    <row r="73" spans="1:31">
      <c r="A73" s="92"/>
      <c r="B73" s="92"/>
      <c r="M73" s="92"/>
      <c r="N73" s="92"/>
      <c r="O73" s="92"/>
      <c r="P73" s="92"/>
      <c r="Q73" s="92"/>
      <c r="R73" s="92"/>
      <c r="S73" s="92"/>
      <c r="T73" s="92"/>
      <c r="U73" s="92"/>
      <c r="V73" s="92"/>
      <c r="W73" s="92"/>
      <c r="X73" s="92"/>
      <c r="Y73" s="92"/>
      <c r="Z73" s="92"/>
      <c r="AA73" s="92"/>
      <c r="AB73" s="92"/>
      <c r="AC73" s="92"/>
      <c r="AD73" s="92"/>
      <c r="AE73" s="92"/>
    </row>
    <row r="74" spans="1:31">
      <c r="A74" s="92"/>
      <c r="B74" s="92"/>
      <c r="M74" s="92"/>
      <c r="N74" s="92"/>
      <c r="O74" s="92"/>
      <c r="P74" s="92"/>
      <c r="Q74" s="92"/>
      <c r="R74" s="92"/>
      <c r="S74" s="92"/>
      <c r="T74" s="92"/>
      <c r="U74" s="92"/>
      <c r="V74" s="92"/>
      <c r="W74" s="92"/>
      <c r="X74" s="92"/>
      <c r="Y74" s="92"/>
      <c r="Z74" s="92"/>
      <c r="AA74" s="92"/>
      <c r="AB74" s="92"/>
      <c r="AC74" s="92"/>
      <c r="AD74" s="92"/>
      <c r="AE74" s="92"/>
    </row>
    <row r="75" spans="1:31">
      <c r="A75" s="92"/>
      <c r="B75" s="92"/>
      <c r="M75" s="92"/>
      <c r="N75" s="92"/>
      <c r="O75" s="92"/>
      <c r="P75" s="92"/>
      <c r="Q75" s="92"/>
      <c r="R75" s="92"/>
      <c r="S75" s="92"/>
      <c r="T75" s="92"/>
      <c r="U75" s="92"/>
      <c r="V75" s="92"/>
      <c r="W75" s="92"/>
      <c r="X75" s="92"/>
      <c r="Y75" s="92"/>
      <c r="Z75" s="92"/>
      <c r="AA75" s="92"/>
      <c r="AB75" s="92"/>
      <c r="AC75" s="92"/>
      <c r="AD75" s="92"/>
      <c r="AE75" s="92"/>
    </row>
    <row r="76" spans="1:31">
      <c r="A76" s="92"/>
      <c r="B76" s="92"/>
      <c r="M76" s="92"/>
      <c r="N76" s="92"/>
      <c r="O76" s="92"/>
      <c r="P76" s="92"/>
      <c r="Q76" s="92"/>
      <c r="R76" s="92"/>
      <c r="S76" s="92"/>
      <c r="T76" s="92"/>
      <c r="U76" s="92"/>
      <c r="V76" s="92"/>
      <c r="W76" s="92"/>
      <c r="X76" s="92"/>
      <c r="Y76" s="92"/>
      <c r="Z76" s="92"/>
      <c r="AA76" s="92"/>
      <c r="AB76" s="92"/>
      <c r="AC76" s="92"/>
      <c r="AD76" s="92"/>
      <c r="AE76" s="92"/>
    </row>
    <row r="77" spans="1:31">
      <c r="A77" s="92"/>
      <c r="B77" s="92"/>
      <c r="M77" s="92"/>
      <c r="N77" s="92"/>
      <c r="O77" s="92"/>
      <c r="P77" s="92"/>
      <c r="Q77" s="92"/>
      <c r="R77" s="92"/>
      <c r="S77" s="92"/>
      <c r="T77" s="92"/>
      <c r="U77" s="92"/>
      <c r="V77" s="92"/>
      <c r="W77" s="92"/>
      <c r="X77" s="92"/>
      <c r="Y77" s="92"/>
      <c r="Z77" s="92"/>
      <c r="AA77" s="92"/>
      <c r="AB77" s="92"/>
      <c r="AC77" s="92"/>
      <c r="AD77" s="92"/>
      <c r="AE77" s="92"/>
    </row>
    <row r="78" spans="1:31">
      <c r="A78" s="92"/>
      <c r="B78" s="92"/>
      <c r="M78" s="92"/>
      <c r="N78" s="92"/>
      <c r="O78" s="92"/>
      <c r="P78" s="92"/>
      <c r="Q78" s="92"/>
      <c r="R78" s="92"/>
      <c r="S78" s="92"/>
      <c r="T78" s="92"/>
      <c r="U78" s="92"/>
      <c r="V78" s="92"/>
      <c r="W78" s="92"/>
      <c r="X78" s="92"/>
      <c r="Y78" s="92"/>
      <c r="Z78" s="92"/>
      <c r="AA78" s="92"/>
      <c r="AB78" s="92"/>
      <c r="AC78" s="92"/>
      <c r="AD78" s="92"/>
      <c r="AE78" s="92"/>
    </row>
    <row r="79" spans="1:31">
      <c r="A79" s="92"/>
      <c r="B79" s="92"/>
      <c r="M79" s="92"/>
      <c r="N79" s="92"/>
      <c r="O79" s="92"/>
      <c r="P79" s="92"/>
      <c r="Q79" s="92"/>
      <c r="R79" s="92"/>
      <c r="S79" s="92"/>
      <c r="T79" s="92"/>
      <c r="U79" s="92"/>
      <c r="V79" s="92"/>
      <c r="W79" s="92"/>
      <c r="X79" s="92"/>
      <c r="Y79" s="92"/>
      <c r="Z79" s="92"/>
      <c r="AA79" s="92"/>
      <c r="AB79" s="92"/>
      <c r="AC79" s="92"/>
      <c r="AD79" s="92"/>
      <c r="AE79" s="92"/>
    </row>
    <row r="80" spans="1:31">
      <c r="A80" s="92"/>
      <c r="B80" s="92"/>
      <c r="M80" s="92"/>
      <c r="N80" s="92"/>
      <c r="O80" s="92"/>
      <c r="P80" s="92"/>
      <c r="Q80" s="92"/>
      <c r="R80" s="92"/>
      <c r="S80" s="92"/>
      <c r="T80" s="92"/>
      <c r="U80" s="92"/>
      <c r="V80" s="92"/>
      <c r="W80" s="92"/>
      <c r="X80" s="92"/>
      <c r="Y80" s="92"/>
      <c r="Z80" s="92"/>
      <c r="AA80" s="92"/>
      <c r="AB80" s="92"/>
      <c r="AC80" s="92"/>
      <c r="AD80" s="92"/>
      <c r="AE80" s="92"/>
    </row>
    <row r="81" spans="1:31">
      <c r="A81" s="92"/>
      <c r="B81" s="92"/>
      <c r="M81" s="92"/>
      <c r="N81" s="92"/>
      <c r="O81" s="92"/>
      <c r="P81" s="92"/>
      <c r="Q81" s="92"/>
      <c r="R81" s="92"/>
      <c r="S81" s="92"/>
      <c r="T81" s="92"/>
      <c r="U81" s="92"/>
      <c r="V81" s="92"/>
      <c r="W81" s="92"/>
      <c r="X81" s="92"/>
      <c r="Y81" s="92"/>
      <c r="Z81" s="92"/>
      <c r="AA81" s="92"/>
      <c r="AB81" s="92"/>
      <c r="AC81" s="92"/>
      <c r="AD81" s="92"/>
      <c r="AE81" s="92"/>
    </row>
    <row r="82" spans="1:31">
      <c r="A82" s="92"/>
      <c r="B82" s="92"/>
      <c r="M82" s="92"/>
      <c r="N82" s="92"/>
      <c r="O82" s="92"/>
      <c r="P82" s="92"/>
      <c r="Q82" s="92"/>
      <c r="R82" s="92"/>
      <c r="S82" s="92"/>
      <c r="T82" s="92"/>
      <c r="U82" s="92"/>
      <c r="V82" s="92"/>
      <c r="W82" s="92"/>
      <c r="X82" s="92"/>
      <c r="Y82" s="92"/>
      <c r="Z82" s="92"/>
      <c r="AA82" s="92"/>
      <c r="AB82" s="92"/>
      <c r="AC82" s="92"/>
      <c r="AD82" s="92"/>
      <c r="AE82" s="92"/>
    </row>
    <row r="83" spans="1:31">
      <c r="A83" s="92"/>
      <c r="B83" s="92"/>
      <c r="M83" s="92"/>
      <c r="N83" s="92"/>
      <c r="O83" s="92"/>
      <c r="P83" s="92"/>
      <c r="Q83" s="92"/>
      <c r="R83" s="92"/>
      <c r="S83" s="92"/>
      <c r="T83" s="92"/>
      <c r="U83" s="92"/>
      <c r="V83" s="92"/>
      <c r="W83" s="92"/>
      <c r="X83" s="92"/>
      <c r="Y83" s="92"/>
      <c r="Z83" s="92"/>
      <c r="AA83" s="92"/>
      <c r="AB83" s="92"/>
      <c r="AC83" s="92"/>
      <c r="AD83" s="92"/>
      <c r="AE83" s="92"/>
    </row>
    <row r="84" spans="1:31">
      <c r="A84" s="92"/>
      <c r="B84" s="92"/>
      <c r="M84" s="92"/>
      <c r="N84" s="92"/>
      <c r="O84" s="92"/>
      <c r="P84" s="92"/>
      <c r="Q84" s="92"/>
      <c r="R84" s="92"/>
      <c r="S84" s="92"/>
      <c r="T84" s="92"/>
      <c r="U84" s="92"/>
      <c r="V84" s="92"/>
      <c r="W84" s="92"/>
      <c r="X84" s="92"/>
      <c r="Y84" s="92"/>
      <c r="Z84" s="92"/>
      <c r="AA84" s="92"/>
      <c r="AB84" s="92"/>
      <c r="AC84" s="92"/>
      <c r="AD84" s="92"/>
      <c r="AE84" s="92"/>
    </row>
    <row r="85" spans="1:31">
      <c r="A85" s="92"/>
      <c r="B85" s="92"/>
      <c r="M85" s="92"/>
      <c r="N85" s="92"/>
      <c r="O85" s="92"/>
      <c r="P85" s="92"/>
      <c r="Q85" s="92"/>
      <c r="R85" s="92"/>
      <c r="S85" s="92"/>
      <c r="T85" s="92"/>
      <c r="U85" s="92"/>
      <c r="V85" s="92"/>
      <c r="W85" s="92"/>
      <c r="X85" s="92"/>
      <c r="Y85" s="92"/>
      <c r="Z85" s="92"/>
      <c r="AA85" s="92"/>
      <c r="AB85" s="92"/>
      <c r="AC85" s="92"/>
      <c r="AD85" s="92"/>
      <c r="AE85" s="92"/>
    </row>
    <row r="86" spans="1:31">
      <c r="A86" s="92"/>
      <c r="B86" s="92"/>
      <c r="M86" s="92"/>
      <c r="N86" s="92"/>
      <c r="O86" s="92"/>
      <c r="P86" s="92"/>
      <c r="Q86" s="92"/>
      <c r="R86" s="92"/>
      <c r="S86" s="92"/>
      <c r="T86" s="92"/>
      <c r="U86" s="92"/>
      <c r="V86" s="92"/>
      <c r="W86" s="92"/>
      <c r="X86" s="92"/>
      <c r="Y86" s="92"/>
      <c r="Z86" s="92"/>
      <c r="AA86" s="92"/>
      <c r="AB86" s="92"/>
      <c r="AC86" s="92"/>
      <c r="AD86" s="92"/>
      <c r="AE86" s="92"/>
    </row>
    <row r="87" spans="1:31">
      <c r="A87" s="92"/>
      <c r="B87" s="92"/>
      <c r="M87" s="92"/>
      <c r="N87" s="92"/>
      <c r="O87" s="92"/>
      <c r="P87" s="92"/>
      <c r="Q87" s="92"/>
      <c r="R87" s="92"/>
      <c r="S87" s="92"/>
      <c r="T87" s="92"/>
      <c r="U87" s="92"/>
      <c r="V87" s="92"/>
      <c r="W87" s="92"/>
      <c r="X87" s="92"/>
      <c r="Y87" s="92"/>
      <c r="Z87" s="92"/>
      <c r="AA87" s="92"/>
      <c r="AB87" s="92"/>
      <c r="AC87" s="92"/>
      <c r="AD87" s="92"/>
      <c r="AE87" s="92"/>
    </row>
    <row r="88" spans="1:31">
      <c r="A88" s="92"/>
      <c r="B88" s="92"/>
      <c r="M88" s="92"/>
      <c r="N88" s="92"/>
      <c r="O88" s="92"/>
      <c r="P88" s="92"/>
      <c r="Q88" s="92"/>
      <c r="R88" s="92"/>
      <c r="S88" s="92"/>
      <c r="T88" s="92"/>
      <c r="U88" s="92"/>
      <c r="V88" s="92"/>
      <c r="W88" s="92"/>
      <c r="X88" s="92"/>
      <c r="Y88" s="92"/>
      <c r="Z88" s="92"/>
      <c r="AA88" s="92"/>
      <c r="AB88" s="92"/>
      <c r="AC88" s="92"/>
      <c r="AD88" s="92"/>
      <c r="AE88" s="92"/>
    </row>
    <row r="89" spans="1:31">
      <c r="A89" s="92"/>
      <c r="B89" s="92"/>
      <c r="M89" s="92"/>
      <c r="N89" s="92"/>
      <c r="O89" s="92"/>
      <c r="P89" s="92"/>
      <c r="Q89" s="92"/>
      <c r="R89" s="92"/>
      <c r="S89" s="92"/>
      <c r="T89" s="92"/>
      <c r="U89" s="92"/>
      <c r="V89" s="92"/>
      <c r="W89" s="92"/>
      <c r="X89" s="92"/>
      <c r="Y89" s="92"/>
      <c r="Z89" s="92"/>
      <c r="AA89" s="92"/>
      <c r="AB89" s="92"/>
      <c r="AC89" s="92"/>
      <c r="AD89" s="92"/>
      <c r="AE89" s="92"/>
    </row>
    <row r="90" spans="1:31">
      <c r="A90" s="92"/>
      <c r="B90" s="92"/>
      <c r="M90" s="92"/>
      <c r="N90" s="92"/>
      <c r="O90" s="92"/>
      <c r="P90" s="92"/>
      <c r="Q90" s="92"/>
      <c r="R90" s="92"/>
      <c r="S90" s="92"/>
      <c r="T90" s="92"/>
      <c r="U90" s="92"/>
      <c r="V90" s="92"/>
      <c r="W90" s="92"/>
      <c r="X90" s="92"/>
      <c r="Y90" s="92"/>
      <c r="Z90" s="92"/>
      <c r="AA90" s="92"/>
      <c r="AB90" s="92"/>
      <c r="AC90" s="92"/>
      <c r="AD90" s="92"/>
      <c r="AE90" s="92"/>
    </row>
    <row r="91" spans="1:31">
      <c r="A91" s="92"/>
      <c r="B91" s="92"/>
      <c r="M91" s="92"/>
      <c r="N91" s="92"/>
      <c r="O91" s="92"/>
      <c r="P91" s="92"/>
      <c r="Q91" s="92"/>
      <c r="R91" s="92"/>
      <c r="S91" s="92"/>
      <c r="T91" s="92"/>
      <c r="U91" s="92"/>
      <c r="V91" s="92"/>
      <c r="W91" s="92"/>
      <c r="X91" s="92"/>
      <c r="Y91" s="92"/>
      <c r="Z91" s="92"/>
      <c r="AA91" s="92"/>
      <c r="AB91" s="92"/>
      <c r="AC91" s="92"/>
      <c r="AD91" s="92"/>
      <c r="AE91" s="92"/>
    </row>
    <row r="92" spans="1:31">
      <c r="A92" s="92"/>
      <c r="B92" s="92"/>
      <c r="M92" s="92"/>
      <c r="N92" s="92"/>
      <c r="O92" s="92"/>
      <c r="P92" s="92"/>
      <c r="Q92" s="92"/>
      <c r="R92" s="92"/>
      <c r="S92" s="92"/>
      <c r="T92" s="92"/>
      <c r="U92" s="92"/>
      <c r="V92" s="92"/>
      <c r="W92" s="92"/>
      <c r="X92" s="92"/>
      <c r="Y92" s="92"/>
      <c r="Z92" s="92"/>
      <c r="AA92" s="92"/>
      <c r="AB92" s="92"/>
      <c r="AC92" s="92"/>
      <c r="AD92" s="92"/>
      <c r="AE92" s="92"/>
    </row>
    <row r="93" spans="1:31">
      <c r="A93" s="92"/>
      <c r="B93" s="92"/>
      <c r="M93" s="92"/>
      <c r="N93" s="92"/>
      <c r="O93" s="92"/>
      <c r="P93" s="92"/>
      <c r="Q93" s="92"/>
      <c r="R93" s="92"/>
      <c r="S93" s="92"/>
      <c r="T93" s="92"/>
      <c r="U93" s="92"/>
      <c r="V93" s="92"/>
      <c r="W93" s="92"/>
      <c r="X93" s="92"/>
      <c r="Y93" s="92"/>
      <c r="Z93" s="92"/>
      <c r="AA93" s="92"/>
      <c r="AB93" s="92"/>
      <c r="AC93" s="92"/>
      <c r="AD93" s="92"/>
      <c r="AE93" s="92"/>
    </row>
    <row r="94" spans="1:31">
      <c r="A94" s="92"/>
      <c r="B94" s="92"/>
      <c r="M94" s="92"/>
      <c r="N94" s="92"/>
      <c r="O94" s="92"/>
      <c r="P94" s="92"/>
      <c r="Q94" s="92"/>
      <c r="R94" s="92"/>
      <c r="S94" s="92"/>
      <c r="T94" s="92"/>
      <c r="U94" s="92"/>
      <c r="V94" s="92"/>
      <c r="W94" s="92"/>
      <c r="X94" s="92"/>
      <c r="Y94" s="92"/>
      <c r="Z94" s="92"/>
      <c r="AA94" s="92"/>
      <c r="AB94" s="92"/>
      <c r="AC94" s="92"/>
      <c r="AD94" s="92"/>
      <c r="AE94" s="92"/>
    </row>
    <row r="95" spans="1:31">
      <c r="A95" s="92"/>
      <c r="B95" s="92"/>
      <c r="M95" s="92"/>
      <c r="N95" s="92"/>
      <c r="O95" s="92"/>
      <c r="P95" s="92"/>
      <c r="Q95" s="92"/>
      <c r="R95" s="92"/>
      <c r="S95" s="92"/>
      <c r="T95" s="92"/>
      <c r="U95" s="92"/>
      <c r="V95" s="92"/>
      <c r="W95" s="92"/>
      <c r="X95" s="92"/>
      <c r="Y95" s="92"/>
      <c r="Z95" s="92"/>
      <c r="AA95" s="92"/>
      <c r="AB95" s="92"/>
      <c r="AC95" s="92"/>
      <c r="AD95" s="92"/>
      <c r="AE95" s="92"/>
    </row>
    <row r="96" spans="1:31">
      <c r="A96" s="92"/>
      <c r="B96" s="92"/>
      <c r="M96" s="92"/>
      <c r="N96" s="92"/>
      <c r="O96" s="92"/>
      <c r="P96" s="92"/>
      <c r="Q96" s="92"/>
      <c r="R96" s="92"/>
      <c r="S96" s="92"/>
      <c r="T96" s="92"/>
      <c r="U96" s="92"/>
      <c r="V96" s="92"/>
      <c r="W96" s="92"/>
      <c r="X96" s="92"/>
      <c r="Y96" s="92"/>
      <c r="Z96" s="92"/>
      <c r="AA96" s="92"/>
      <c r="AB96" s="92"/>
      <c r="AC96" s="92"/>
      <c r="AD96" s="92"/>
      <c r="AE96" s="92"/>
    </row>
    <row r="97" spans="1:31">
      <c r="A97" s="92"/>
      <c r="B97" s="92"/>
      <c r="M97" s="92"/>
      <c r="N97" s="92"/>
      <c r="O97" s="92"/>
      <c r="P97" s="92"/>
      <c r="Q97" s="92"/>
      <c r="R97" s="92"/>
      <c r="S97" s="92"/>
      <c r="T97" s="92"/>
      <c r="U97" s="92"/>
      <c r="V97" s="92"/>
      <c r="W97" s="92"/>
      <c r="X97" s="92"/>
      <c r="Y97" s="92"/>
      <c r="Z97" s="92"/>
      <c r="AA97" s="92"/>
      <c r="AB97" s="92"/>
      <c r="AC97" s="92"/>
      <c r="AD97" s="92"/>
      <c r="AE97" s="92"/>
    </row>
    <row r="98" spans="1:31">
      <c r="A98" s="92"/>
      <c r="B98" s="92"/>
      <c r="M98" s="92"/>
      <c r="N98" s="92"/>
      <c r="O98" s="92"/>
      <c r="P98" s="92"/>
      <c r="Q98" s="92"/>
      <c r="R98" s="92"/>
      <c r="S98" s="92"/>
      <c r="T98" s="92"/>
      <c r="U98" s="92"/>
      <c r="V98" s="92"/>
      <c r="W98" s="92"/>
      <c r="X98" s="92"/>
      <c r="Y98" s="92"/>
      <c r="Z98" s="92"/>
      <c r="AA98" s="92"/>
      <c r="AB98" s="92"/>
      <c r="AC98" s="92"/>
      <c r="AD98" s="92"/>
      <c r="AE98" s="92"/>
    </row>
    <row r="99" spans="1:31">
      <c r="A99" s="92"/>
      <c r="B99" s="92"/>
    </row>
    <row r="100" spans="1:31">
      <c r="A100" s="92"/>
      <c r="B100" s="92"/>
    </row>
    <row r="101" spans="1:31">
      <c r="A101" s="92"/>
      <c r="B101" s="92"/>
    </row>
    <row r="102" spans="1:31">
      <c r="A102" s="92"/>
      <c r="B102" s="92"/>
    </row>
  </sheetData>
  <mergeCells count="21">
    <mergeCell ref="B1:C1"/>
    <mergeCell ref="A3:D4"/>
    <mergeCell ref="A5:D5"/>
    <mergeCell ref="A6:C6"/>
    <mergeCell ref="A28:D28"/>
    <mergeCell ref="B7:D7"/>
    <mergeCell ref="B8:D8"/>
    <mergeCell ref="B10:C10"/>
    <mergeCell ref="B11:C11"/>
    <mergeCell ref="A14:D14"/>
    <mergeCell ref="A20:B20"/>
    <mergeCell ref="C20:D20"/>
    <mergeCell ref="A21:B21"/>
    <mergeCell ref="C21:D21"/>
    <mergeCell ref="C22:D22"/>
    <mergeCell ref="A30:D30"/>
    <mergeCell ref="A22:B22"/>
    <mergeCell ref="A24:D24"/>
    <mergeCell ref="A25:D25"/>
    <mergeCell ref="A26:D26"/>
    <mergeCell ref="A29:D29"/>
  </mergeCells>
  <phoneticPr fontId="8" type="noConversion"/>
  <pageMargins left="1.19" right="0.75" top="1" bottom="1" header="0.5" footer="0.5"/>
  <pageSetup paperSize="9" scale="8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election activeCell="I16" sqref="I16"/>
    </sheetView>
  </sheetViews>
  <sheetFormatPr defaultColWidth="11.453125" defaultRowHeight="15.5"/>
  <cols>
    <col min="1" max="1" width="4.26953125" style="1" customWidth="1"/>
    <col min="2" max="4" width="11.453125" style="2" customWidth="1"/>
    <col min="5" max="5" width="9.26953125" style="2" customWidth="1"/>
    <col min="6" max="6" width="3.26953125" style="2" customWidth="1"/>
    <col min="7" max="7" width="7.453125" style="2" customWidth="1"/>
    <col min="8" max="8" width="10.54296875" style="2" customWidth="1"/>
    <col min="9" max="9" width="11.453125" style="2" customWidth="1"/>
    <col min="10" max="10" width="10.453125" style="2" customWidth="1"/>
    <col min="11" max="11" width="9.54296875" style="2" customWidth="1"/>
    <col min="12" max="16384" width="11.453125" style="2"/>
  </cols>
  <sheetData>
    <row r="1" spans="1:12">
      <c r="A1" s="27" t="s">
        <v>2264</v>
      </c>
    </row>
    <row r="2" spans="1:12" ht="16.5" customHeight="1" thickBot="1">
      <c r="A2" s="429"/>
      <c r="B2" s="664" t="s">
        <v>2265</v>
      </c>
      <c r="C2" s="665"/>
      <c r="D2" s="665"/>
      <c r="E2" s="665"/>
      <c r="F2" s="8"/>
      <c r="G2" s="666" t="s">
        <v>2266</v>
      </c>
      <c r="H2" s="666"/>
      <c r="I2" s="666"/>
      <c r="J2" s="666"/>
      <c r="K2" s="666"/>
      <c r="L2" s="667"/>
    </row>
    <row r="3" spans="1:12" ht="92.25" customHeight="1" thickTop="1" thickBot="1">
      <c r="A3" s="429"/>
      <c r="B3" s="400"/>
      <c r="C3" s="400"/>
      <c r="D3" s="400"/>
      <c r="E3" s="400"/>
      <c r="F3" s="8"/>
      <c r="G3" s="401"/>
      <c r="H3" s="401"/>
      <c r="I3" s="401"/>
      <c r="J3" s="401"/>
      <c r="K3" s="401"/>
      <c r="L3" s="402"/>
    </row>
    <row r="4" spans="1:12" ht="40.5" customHeight="1" thickTop="1" thickBot="1">
      <c r="A4" s="3"/>
      <c r="B4" s="9" t="s">
        <v>2267</v>
      </c>
      <c r="C4" s="668" t="s">
        <v>229</v>
      </c>
      <c r="D4" s="669"/>
      <c r="E4" s="670"/>
      <c r="F4" s="8"/>
      <c r="G4" s="10">
        <v>1</v>
      </c>
      <c r="H4" s="10" t="s">
        <v>2268</v>
      </c>
      <c r="I4" s="671" t="s">
        <v>2269</v>
      </c>
      <c r="J4" s="672"/>
      <c r="K4" s="672"/>
      <c r="L4" s="673"/>
    </row>
    <row r="5" spans="1:12" ht="36.75" customHeight="1" thickTop="1" thickBot="1">
      <c r="A5" s="4"/>
      <c r="B5" s="11">
        <v>1000</v>
      </c>
      <c r="C5" s="11" t="s">
        <v>2270</v>
      </c>
      <c r="D5" s="11"/>
      <c r="E5" s="12"/>
      <c r="F5" s="8"/>
      <c r="G5" s="10">
        <v>2</v>
      </c>
      <c r="H5" s="10" t="s">
        <v>2271</v>
      </c>
      <c r="I5" s="674" t="s">
        <v>2272</v>
      </c>
      <c r="J5" s="675"/>
      <c r="K5" s="675"/>
      <c r="L5" s="13" t="s">
        <v>2273</v>
      </c>
    </row>
    <row r="6" spans="1:12" ht="46" thickTop="1" thickBot="1">
      <c r="A6" s="4"/>
      <c r="B6" s="10">
        <v>1010</v>
      </c>
      <c r="C6" s="10"/>
      <c r="D6" s="10" t="s">
        <v>2274</v>
      </c>
      <c r="E6" s="14"/>
      <c r="F6" s="8"/>
      <c r="G6" s="10">
        <v>3</v>
      </c>
      <c r="H6" s="15" t="s">
        <v>2275</v>
      </c>
      <c r="I6" s="674"/>
      <c r="J6" s="675"/>
      <c r="K6" s="675"/>
      <c r="L6" s="16" t="s">
        <v>2276</v>
      </c>
    </row>
    <row r="7" spans="1:12" ht="16" thickBot="1">
      <c r="A7" s="4"/>
      <c r="B7" s="10">
        <v>1020</v>
      </c>
      <c r="C7" s="10"/>
      <c r="D7" s="10" t="s">
        <v>2277</v>
      </c>
      <c r="E7" s="14"/>
      <c r="F7" s="8"/>
      <c r="G7" s="17">
        <v>4</v>
      </c>
      <c r="H7" s="676" t="s">
        <v>2278</v>
      </c>
      <c r="I7" s="677"/>
      <c r="J7" s="677"/>
      <c r="K7" s="677"/>
      <c r="L7" s="678"/>
    </row>
    <row r="8" spans="1:12" ht="18.5" thickBot="1">
      <c r="A8" s="4"/>
      <c r="B8" s="10">
        <v>1030</v>
      </c>
      <c r="C8" s="10"/>
      <c r="D8" s="10" t="s">
        <v>2279</v>
      </c>
      <c r="E8" s="14"/>
    </row>
    <row r="9" spans="1:12" s="5" customFormat="1" ht="16" thickBot="1">
      <c r="A9" s="4"/>
      <c r="B9" s="10">
        <v>1040</v>
      </c>
      <c r="C9" s="10"/>
      <c r="D9" s="10" t="s">
        <v>2280</v>
      </c>
      <c r="E9" s="14"/>
    </row>
    <row r="10" spans="1:12" s="5" customFormat="1" ht="20.25" customHeight="1" thickBot="1">
      <c r="A10" s="4"/>
      <c r="B10" s="17">
        <v>1050</v>
      </c>
      <c r="C10" s="17"/>
      <c r="D10" s="17" t="s">
        <v>2281</v>
      </c>
      <c r="E10" s="18"/>
    </row>
    <row r="11" spans="1:12" ht="19" thickTop="1" thickBot="1">
      <c r="A11" s="4"/>
      <c r="B11" s="11">
        <v>2000</v>
      </c>
      <c r="C11" s="11" t="s">
        <v>2282</v>
      </c>
      <c r="D11" s="11"/>
      <c r="E11" s="12"/>
    </row>
    <row r="12" spans="1:12" ht="37" thickTop="1" thickBot="1">
      <c r="A12" s="4"/>
      <c r="B12" s="10">
        <v>2010</v>
      </c>
      <c r="C12" s="10"/>
      <c r="D12" s="10" t="s">
        <v>2283</v>
      </c>
      <c r="E12" s="14"/>
    </row>
    <row r="13" spans="1:12" ht="16" thickBot="1">
      <c r="A13" s="4"/>
      <c r="B13" s="17">
        <v>2020</v>
      </c>
      <c r="C13" s="17"/>
      <c r="D13" s="17" t="s">
        <v>2284</v>
      </c>
      <c r="E13" s="18"/>
    </row>
    <row r="14" spans="1:12" ht="19" thickTop="1" thickBot="1">
      <c r="A14" s="4"/>
      <c r="B14" s="11">
        <v>3000</v>
      </c>
      <c r="C14" s="11" t="s">
        <v>2285</v>
      </c>
      <c r="D14" s="11"/>
      <c r="E14" s="12"/>
    </row>
    <row r="15" spans="1:12" ht="31.5" customHeight="1" thickTop="1" thickBot="1">
      <c r="A15" s="4"/>
      <c r="B15" s="19">
        <v>3010</v>
      </c>
      <c r="C15" s="19"/>
      <c r="D15" s="19" t="s">
        <v>2286</v>
      </c>
      <c r="E15" s="20"/>
    </row>
    <row r="16" spans="1:12" ht="16" thickBot="1">
      <c r="A16" s="4"/>
      <c r="B16" s="21">
        <v>3020</v>
      </c>
      <c r="C16" s="21"/>
      <c r="D16" s="21" t="s">
        <v>2287</v>
      </c>
      <c r="E16" s="21"/>
    </row>
    <row r="17" spans="1:5" ht="19" thickTop="1" thickBot="1">
      <c r="A17" s="4"/>
      <c r="B17" s="11">
        <v>4000</v>
      </c>
      <c r="C17" s="11" t="s">
        <v>2288</v>
      </c>
      <c r="D17" s="11"/>
      <c r="E17" s="12"/>
    </row>
    <row r="18" spans="1:5" ht="19" thickTop="1" thickBot="1">
      <c r="A18" s="4"/>
      <c r="B18" s="10">
        <v>4010</v>
      </c>
      <c r="C18" s="10"/>
      <c r="D18" s="10" t="s">
        <v>2289</v>
      </c>
      <c r="E18" s="14"/>
    </row>
    <row r="19" spans="1:5" ht="18.5" thickBot="1">
      <c r="A19" s="4"/>
      <c r="B19" s="10">
        <v>4020</v>
      </c>
      <c r="C19" s="10"/>
      <c r="D19" s="10" t="s">
        <v>2290</v>
      </c>
      <c r="E19" s="14"/>
    </row>
    <row r="20" spans="1:5" ht="18.5" thickBot="1">
      <c r="A20" s="4"/>
      <c r="B20" s="10">
        <v>4030</v>
      </c>
      <c r="C20" s="10"/>
      <c r="D20" s="10" t="s">
        <v>2291</v>
      </c>
      <c r="E20" s="14"/>
    </row>
    <row r="21" spans="1:5" ht="27.5" thickBot="1">
      <c r="A21" s="4"/>
      <c r="B21" s="10">
        <v>4040</v>
      </c>
      <c r="C21" s="10"/>
      <c r="D21" s="10" t="s">
        <v>2292</v>
      </c>
      <c r="E21" s="14"/>
    </row>
    <row r="22" spans="1:5" ht="27.75" customHeight="1" thickBot="1">
      <c r="A22" s="4"/>
      <c r="B22" s="10">
        <v>4050</v>
      </c>
      <c r="C22" s="10"/>
      <c r="D22" s="10" t="s">
        <v>2293</v>
      </c>
      <c r="E22" s="14"/>
    </row>
    <row r="23" spans="1:5" ht="16" thickBot="1">
      <c r="A23" s="4"/>
      <c r="B23" s="10">
        <v>4060</v>
      </c>
      <c r="C23" s="10"/>
      <c r="D23" s="10" t="s">
        <v>2294</v>
      </c>
      <c r="E23" s="14"/>
    </row>
    <row r="24" spans="1:5" ht="27.5" thickBot="1">
      <c r="A24" s="4"/>
      <c r="B24" s="10">
        <v>4070</v>
      </c>
      <c r="C24" s="10"/>
      <c r="D24" s="10" t="s">
        <v>2295</v>
      </c>
      <c r="E24" s="14"/>
    </row>
    <row r="25" spans="1:5" ht="16" thickBot="1">
      <c r="A25" s="4"/>
      <c r="B25" s="17">
        <v>4080</v>
      </c>
      <c r="C25" s="17"/>
      <c r="D25" s="17" t="s">
        <v>2296</v>
      </c>
      <c r="E25" s="18"/>
    </row>
    <row r="26" spans="1:5" ht="19" thickTop="1" thickBot="1">
      <c r="A26" s="4"/>
      <c r="B26" s="11">
        <v>5000</v>
      </c>
      <c r="C26" s="11" t="s">
        <v>2297</v>
      </c>
      <c r="D26" s="11"/>
      <c r="E26" s="12"/>
    </row>
    <row r="27" spans="1:5" ht="16.5" thickTop="1" thickBot="1">
      <c r="A27" s="4"/>
      <c r="B27" s="10">
        <v>5010</v>
      </c>
      <c r="C27" s="10"/>
      <c r="D27" s="10" t="s">
        <v>2298</v>
      </c>
      <c r="E27" s="14"/>
    </row>
    <row r="28" spans="1:5" ht="16" thickBot="1">
      <c r="A28" s="4"/>
      <c r="B28" s="10">
        <v>5020</v>
      </c>
      <c r="C28" s="10"/>
      <c r="D28" s="10" t="s">
        <v>2299</v>
      </c>
      <c r="E28" s="14"/>
    </row>
    <row r="29" spans="1:5" ht="16" thickBot="1">
      <c r="A29" s="4"/>
      <c r="B29" s="10">
        <v>5030</v>
      </c>
      <c r="C29" s="10"/>
      <c r="D29" s="10" t="s">
        <v>2300</v>
      </c>
      <c r="E29" s="14"/>
    </row>
    <row r="30" spans="1:5" ht="16" thickBot="1">
      <c r="A30" s="4"/>
      <c r="B30" s="10">
        <v>5031</v>
      </c>
      <c r="C30" s="10"/>
      <c r="D30" s="10"/>
      <c r="E30" s="14" t="s">
        <v>2301</v>
      </c>
    </row>
    <row r="31" spans="1:5" ht="18.5" thickBot="1">
      <c r="A31" s="4"/>
      <c r="B31" s="10">
        <v>5032</v>
      </c>
      <c r="C31" s="10"/>
      <c r="D31" s="10"/>
      <c r="E31" s="14" t="s">
        <v>2302</v>
      </c>
    </row>
    <row r="32" spans="1:5" ht="16" thickBot="1">
      <c r="A32" s="4"/>
      <c r="B32" s="10">
        <v>5040</v>
      </c>
      <c r="C32" s="10"/>
      <c r="D32" s="10" t="s">
        <v>2303</v>
      </c>
      <c r="E32" s="14"/>
    </row>
    <row r="33" spans="1:5" ht="16" thickBot="1">
      <c r="A33" s="4"/>
      <c r="B33" s="10">
        <v>5041</v>
      </c>
      <c r="C33" s="10"/>
      <c r="D33" s="10"/>
      <c r="E33" s="14" t="s">
        <v>2304</v>
      </c>
    </row>
    <row r="34" spans="1:5" ht="16" thickBot="1">
      <c r="A34" s="4"/>
      <c r="B34" s="10">
        <v>5042</v>
      </c>
      <c r="C34" s="10"/>
      <c r="D34" s="10"/>
      <c r="E34" s="14" t="s">
        <v>2305</v>
      </c>
    </row>
    <row r="35" spans="1:5" ht="16" thickBot="1">
      <c r="A35" s="4"/>
      <c r="B35" s="10">
        <v>5043</v>
      </c>
      <c r="C35" s="10"/>
      <c r="D35" s="10"/>
      <c r="E35" s="14" t="s">
        <v>2306</v>
      </c>
    </row>
    <row r="36" spans="1:5" ht="60.75" customHeight="1" thickBot="1">
      <c r="A36" s="4"/>
      <c r="B36" s="10">
        <v>5043</v>
      </c>
      <c r="C36" s="10"/>
      <c r="D36" s="10"/>
      <c r="E36" s="14" t="s">
        <v>2307</v>
      </c>
    </row>
    <row r="37" spans="1:5" ht="20.25" customHeight="1" thickBot="1">
      <c r="A37" s="4"/>
      <c r="B37" s="17">
        <v>5044</v>
      </c>
      <c r="C37" s="17"/>
      <c r="D37" s="17"/>
      <c r="E37" s="18" t="s">
        <v>2308</v>
      </c>
    </row>
    <row r="38" spans="1:5" ht="15.75" customHeight="1" thickTop="1" thickBot="1">
      <c r="A38" s="4"/>
      <c r="B38" s="11">
        <v>6000</v>
      </c>
      <c r="C38" s="11" t="s">
        <v>2309</v>
      </c>
      <c r="D38" s="11"/>
      <c r="E38" s="12"/>
    </row>
    <row r="39" spans="1:5" ht="16.5" customHeight="1" thickTop="1" thickBot="1">
      <c r="A39" s="4"/>
      <c r="B39" s="10">
        <v>6010</v>
      </c>
      <c r="C39" s="10"/>
      <c r="D39" s="10" t="s">
        <v>2310</v>
      </c>
      <c r="E39" s="14"/>
    </row>
    <row r="40" spans="1:5" ht="16" thickBot="1">
      <c r="A40" s="4"/>
      <c r="B40" s="10">
        <v>6020</v>
      </c>
      <c r="C40" s="10"/>
      <c r="D40" s="10" t="s">
        <v>2311</v>
      </c>
      <c r="E40" s="14"/>
    </row>
    <row r="41" spans="1:5" ht="16" thickBot="1">
      <c r="A41" s="4"/>
      <c r="B41" s="10">
        <v>6030</v>
      </c>
      <c r="C41" s="10"/>
      <c r="D41" s="10" t="s">
        <v>2312</v>
      </c>
      <c r="E41" s="14"/>
    </row>
    <row r="42" spans="1:5" ht="16" thickBot="1">
      <c r="A42" s="4"/>
      <c r="B42" s="10">
        <v>6040</v>
      </c>
      <c r="C42" s="10"/>
      <c r="D42" s="10" t="s">
        <v>2313</v>
      </c>
      <c r="E42" s="14"/>
    </row>
    <row r="43" spans="1:5" ht="18.5" thickBot="1">
      <c r="A43" s="4"/>
      <c r="B43" s="10">
        <v>6041</v>
      </c>
      <c r="C43" s="10"/>
      <c r="D43" s="10"/>
      <c r="E43" s="14" t="s">
        <v>2314</v>
      </c>
    </row>
    <row r="44" spans="1:5" ht="18.5" thickBot="1">
      <c r="A44" s="4"/>
      <c r="B44" s="10">
        <v>6042</v>
      </c>
      <c r="C44" s="10"/>
      <c r="D44" s="10"/>
      <c r="E44" s="14" t="s">
        <v>2315</v>
      </c>
    </row>
    <row r="45" spans="1:5" ht="27.5" thickBot="1">
      <c r="A45" s="4"/>
      <c r="B45" s="10">
        <v>6043</v>
      </c>
      <c r="C45" s="10"/>
      <c r="D45" s="10"/>
      <c r="E45" s="14" t="s">
        <v>2316</v>
      </c>
    </row>
    <row r="46" spans="1:5" ht="51" customHeight="1" thickBot="1">
      <c r="A46" s="4"/>
      <c r="B46" s="10">
        <v>6044</v>
      </c>
      <c r="C46" s="10"/>
      <c r="D46" s="10"/>
      <c r="E46" s="14" t="s">
        <v>2317</v>
      </c>
    </row>
    <row r="47" spans="1:5" ht="16" thickBot="1">
      <c r="A47" s="4"/>
      <c r="B47" s="17">
        <v>6050</v>
      </c>
      <c r="C47" s="17"/>
      <c r="D47" s="17" t="s">
        <v>2318</v>
      </c>
      <c r="E47" s="18"/>
    </row>
    <row r="48" spans="1:5" ht="19" thickTop="1" thickBot="1">
      <c r="A48" s="4"/>
      <c r="B48" s="11">
        <v>7000</v>
      </c>
      <c r="C48" s="11" t="s">
        <v>2319</v>
      </c>
      <c r="D48" s="11"/>
      <c r="E48" s="12"/>
    </row>
    <row r="49" spans="1:5" ht="19.5" customHeight="1" thickTop="1" thickBot="1">
      <c r="A49" s="4"/>
      <c r="B49" s="10">
        <v>7010</v>
      </c>
      <c r="C49" s="10"/>
      <c r="D49" s="10" t="s">
        <v>2320</v>
      </c>
      <c r="E49" s="14"/>
    </row>
    <row r="50" spans="1:5" ht="26.25" customHeight="1" thickBot="1">
      <c r="A50" s="4"/>
      <c r="B50" s="10">
        <v>7011</v>
      </c>
      <c r="C50" s="10"/>
      <c r="D50" s="10"/>
      <c r="E50" s="14" t="s">
        <v>2321</v>
      </c>
    </row>
    <row r="51" spans="1:5" ht="21.75" customHeight="1" thickBot="1">
      <c r="A51" s="4"/>
      <c r="B51" s="10">
        <v>7012</v>
      </c>
      <c r="C51" s="10"/>
      <c r="D51" s="10"/>
      <c r="E51" s="14" t="s">
        <v>2322</v>
      </c>
    </row>
    <row r="52" spans="1:5" ht="18.5" thickBot="1">
      <c r="A52" s="4"/>
      <c r="B52" s="10">
        <v>7013</v>
      </c>
      <c r="C52" s="10"/>
      <c r="D52" s="10"/>
      <c r="E52" s="14" t="s">
        <v>2323</v>
      </c>
    </row>
    <row r="53" spans="1:5" ht="21" customHeight="1" thickBot="1">
      <c r="A53" s="4"/>
      <c r="B53" s="10">
        <v>7014</v>
      </c>
      <c r="C53" s="10"/>
      <c r="D53" s="10"/>
      <c r="E53" s="14" t="s">
        <v>2324</v>
      </c>
    </row>
    <row r="54" spans="1:5" ht="18.5" thickBot="1">
      <c r="A54" s="4"/>
      <c r="B54" s="10">
        <v>7020</v>
      </c>
      <c r="C54" s="10"/>
      <c r="D54" s="10" t="s">
        <v>2325</v>
      </c>
      <c r="E54" s="14"/>
    </row>
    <row r="55" spans="1:5" ht="18.5" thickBot="1">
      <c r="A55" s="4"/>
      <c r="B55" s="10">
        <v>7030</v>
      </c>
      <c r="C55" s="10"/>
      <c r="D55" s="10" t="s">
        <v>2326</v>
      </c>
      <c r="E55" s="14"/>
    </row>
    <row r="56" spans="1:5" ht="46.5" customHeight="1" thickBot="1">
      <c r="A56" s="4"/>
      <c r="B56" s="10">
        <v>7031</v>
      </c>
      <c r="C56" s="10"/>
      <c r="D56" s="10"/>
      <c r="E56" s="14" t="s">
        <v>2327</v>
      </c>
    </row>
    <row r="57" spans="1:5" ht="18.5" thickBot="1">
      <c r="A57" s="4"/>
      <c r="B57" s="10">
        <v>7032</v>
      </c>
      <c r="C57" s="10"/>
      <c r="D57" s="10"/>
      <c r="E57" s="14" t="s">
        <v>2328</v>
      </c>
    </row>
    <row r="58" spans="1:5" ht="18.5" thickBot="1">
      <c r="A58" s="4"/>
      <c r="B58" s="10">
        <v>7033</v>
      </c>
      <c r="C58" s="10"/>
      <c r="D58" s="10"/>
      <c r="E58" s="14" t="s">
        <v>2329</v>
      </c>
    </row>
    <row r="59" spans="1:5" ht="27.5" thickBot="1">
      <c r="A59" s="4"/>
      <c r="B59" s="10">
        <v>7034</v>
      </c>
      <c r="C59" s="10"/>
      <c r="D59" s="10"/>
      <c r="E59" s="14" t="s">
        <v>2330</v>
      </c>
    </row>
    <row r="60" spans="1:5" ht="18.5" thickBot="1">
      <c r="A60" s="4"/>
      <c r="B60" s="10">
        <v>7040</v>
      </c>
      <c r="C60" s="10"/>
      <c r="D60" s="10" t="s">
        <v>2331</v>
      </c>
      <c r="E60" s="14"/>
    </row>
    <row r="61" spans="1:5" ht="18.5" thickBot="1">
      <c r="A61" s="4"/>
      <c r="B61" s="10">
        <v>7050</v>
      </c>
      <c r="C61" s="10"/>
      <c r="D61" s="10" t="s">
        <v>2332</v>
      </c>
      <c r="E61" s="14"/>
    </row>
    <row r="62" spans="1:5" ht="16" thickBot="1">
      <c r="A62" s="4"/>
      <c r="B62" s="17">
        <v>7060</v>
      </c>
      <c r="C62" s="17"/>
      <c r="D62" s="17" t="s">
        <v>2333</v>
      </c>
      <c r="E62" s="18"/>
    </row>
    <row r="63" spans="1:5" ht="19" thickTop="1" thickBot="1">
      <c r="A63" s="4"/>
      <c r="B63" s="11">
        <v>8000</v>
      </c>
      <c r="C63" s="11" t="s">
        <v>2334</v>
      </c>
      <c r="D63" s="11"/>
      <c r="E63" s="12"/>
    </row>
    <row r="64" spans="1:5" ht="19" thickTop="1" thickBot="1">
      <c r="A64" s="4"/>
      <c r="B64" s="10">
        <v>8010</v>
      </c>
      <c r="C64" s="10"/>
      <c r="D64" s="10" t="s">
        <v>2335</v>
      </c>
      <c r="E64" s="14"/>
    </row>
    <row r="65" spans="1:5" ht="18.5" thickBot="1">
      <c r="A65" s="4"/>
      <c r="B65" s="10">
        <v>8011</v>
      </c>
      <c r="C65" s="10"/>
      <c r="D65" s="10"/>
      <c r="E65" s="14" t="s">
        <v>2336</v>
      </c>
    </row>
    <row r="66" spans="1:5" ht="15.65" customHeight="1" thickBot="1">
      <c r="A66" s="4"/>
      <c r="B66" s="10">
        <v>8012</v>
      </c>
      <c r="C66" s="10"/>
      <c r="D66" s="10"/>
      <c r="E66" s="14" t="s">
        <v>2337</v>
      </c>
    </row>
    <row r="67" spans="1:5" ht="16" thickBot="1">
      <c r="A67" s="4"/>
      <c r="B67" s="10">
        <v>8013</v>
      </c>
      <c r="C67" s="10"/>
      <c r="D67" s="10"/>
      <c r="E67" s="14" t="s">
        <v>2338</v>
      </c>
    </row>
    <row r="68" spans="1:5" ht="16" thickBot="1">
      <c r="A68" s="4"/>
      <c r="B68" s="10">
        <v>8020</v>
      </c>
      <c r="C68" s="10"/>
      <c r="D68" s="10" t="s">
        <v>2339</v>
      </c>
      <c r="E68" s="14"/>
    </row>
    <row r="69" spans="1:5" ht="16" thickBot="1">
      <c r="A69" s="4"/>
      <c r="B69" s="10">
        <v>8030</v>
      </c>
      <c r="C69" s="10"/>
      <c r="D69" s="10" t="s">
        <v>2340</v>
      </c>
      <c r="E69" s="14"/>
    </row>
    <row r="70" spans="1:5" ht="31.4" customHeight="1" thickBot="1">
      <c r="A70" s="4"/>
      <c r="B70" s="10">
        <v>8031</v>
      </c>
      <c r="C70" s="10"/>
      <c r="D70" s="10"/>
      <c r="E70" s="14" t="s">
        <v>2341</v>
      </c>
    </row>
    <row r="71" spans="1:5" ht="15.75" customHeight="1" thickBot="1">
      <c r="A71" s="4"/>
      <c r="B71" s="10">
        <v>8032</v>
      </c>
      <c r="C71" s="10"/>
      <c r="D71" s="10"/>
      <c r="E71" s="14" t="s">
        <v>2342</v>
      </c>
    </row>
    <row r="72" spans="1:5" ht="18.5" thickBot="1">
      <c r="A72" s="4"/>
      <c r="B72" s="10">
        <v>8033</v>
      </c>
      <c r="C72" s="10"/>
      <c r="D72" s="10"/>
      <c r="E72" s="14" t="s">
        <v>2343</v>
      </c>
    </row>
    <row r="73" spans="1:5" ht="16" thickBot="1">
      <c r="A73" s="4"/>
      <c r="B73" s="10">
        <v>8034</v>
      </c>
      <c r="C73" s="10"/>
      <c r="D73" s="10"/>
      <c r="E73" s="14" t="s">
        <v>2344</v>
      </c>
    </row>
    <row r="74" spans="1:5" ht="15.75" customHeight="1" thickBot="1">
      <c r="A74" s="4"/>
      <c r="B74" s="10">
        <v>8035</v>
      </c>
      <c r="C74" s="10"/>
      <c r="D74" s="10"/>
      <c r="E74" s="14" t="s">
        <v>2345</v>
      </c>
    </row>
    <row r="75" spans="1:5" ht="16" thickBot="1">
      <c r="A75" s="4"/>
      <c r="B75" s="10">
        <v>8040</v>
      </c>
      <c r="C75" s="10"/>
      <c r="D75" s="10" t="s">
        <v>2346</v>
      </c>
      <c r="E75" s="14"/>
    </row>
    <row r="76" spans="1:5" ht="18.5" thickBot="1">
      <c r="A76" s="4"/>
      <c r="B76" s="10">
        <v>8050</v>
      </c>
      <c r="C76" s="10"/>
      <c r="D76" s="10" t="s">
        <v>2347</v>
      </c>
      <c r="E76" s="14"/>
    </row>
    <row r="77" spans="1:5" ht="16" thickBot="1">
      <c r="A77" s="4"/>
      <c r="B77" s="10">
        <v>8051</v>
      </c>
      <c r="C77" s="10"/>
      <c r="D77" s="10"/>
      <c r="E77" s="14" t="s">
        <v>2348</v>
      </c>
    </row>
    <row r="78" spans="1:5" ht="16" thickBot="1">
      <c r="A78" s="4"/>
      <c r="B78" s="10">
        <v>8052</v>
      </c>
      <c r="C78" s="10"/>
      <c r="D78" s="10"/>
      <c r="E78" s="14" t="s">
        <v>2349</v>
      </c>
    </row>
    <row r="79" spans="1:5" ht="16" thickBot="1">
      <c r="A79" s="4"/>
      <c r="B79" s="10">
        <v>8053</v>
      </c>
      <c r="C79" s="10"/>
      <c r="D79" s="10"/>
      <c r="E79" s="14" t="s">
        <v>2350</v>
      </c>
    </row>
    <row r="80" spans="1:5" ht="48" customHeight="1" thickBot="1">
      <c r="A80" s="4"/>
      <c r="B80" s="10">
        <v>8054</v>
      </c>
      <c r="C80" s="10"/>
      <c r="D80" s="10"/>
      <c r="E80" s="14" t="s">
        <v>2351</v>
      </c>
    </row>
    <row r="81" spans="1:5" ht="16" thickBot="1">
      <c r="A81" s="4"/>
      <c r="B81" s="10">
        <v>8055</v>
      </c>
      <c r="C81" s="10"/>
      <c r="D81" s="10"/>
      <c r="E81" s="14" t="s">
        <v>2296</v>
      </c>
    </row>
    <row r="82" spans="1:5" ht="16" thickBot="1">
      <c r="A82" s="4"/>
      <c r="B82" s="17">
        <v>8060</v>
      </c>
      <c r="C82" s="17"/>
      <c r="D82" s="17" t="s">
        <v>2296</v>
      </c>
      <c r="E82" s="18"/>
    </row>
    <row r="83" spans="1:5" ht="19" thickTop="1" thickBot="1">
      <c r="A83" s="4"/>
      <c r="B83" s="11">
        <v>9000</v>
      </c>
      <c r="C83" s="11" t="s">
        <v>2352</v>
      </c>
      <c r="D83" s="11"/>
      <c r="E83" s="12"/>
    </row>
    <row r="84" spans="1:5" ht="20.25" customHeight="1" thickTop="1" thickBot="1">
      <c r="A84" s="4"/>
      <c r="B84" s="10">
        <v>9010</v>
      </c>
      <c r="C84" s="10"/>
      <c r="D84" s="10" t="s">
        <v>2353</v>
      </c>
      <c r="E84" s="14"/>
    </row>
    <row r="85" spans="1:5" ht="27.5" thickBot="1">
      <c r="A85" s="4"/>
      <c r="B85" s="10">
        <v>9020</v>
      </c>
      <c r="C85" s="10"/>
      <c r="D85" s="10" t="s">
        <v>2354</v>
      </c>
      <c r="E85" s="14"/>
    </row>
    <row r="86" spans="1:5" ht="31.4" customHeight="1" thickBot="1">
      <c r="A86" s="4"/>
      <c r="B86" s="10">
        <v>9021</v>
      </c>
      <c r="C86" s="10"/>
      <c r="D86" s="10"/>
      <c r="E86" s="14" t="s">
        <v>2355</v>
      </c>
    </row>
    <row r="87" spans="1:5" ht="78.400000000000006" customHeight="1" thickBot="1">
      <c r="A87" s="4"/>
      <c r="B87" s="10">
        <v>9022</v>
      </c>
      <c r="C87" s="10"/>
      <c r="D87" s="10"/>
      <c r="E87" s="14" t="s">
        <v>2356</v>
      </c>
    </row>
    <row r="88" spans="1:5" ht="16" thickBot="1">
      <c r="A88" s="4"/>
      <c r="B88" s="10">
        <v>9023</v>
      </c>
      <c r="C88" s="10"/>
      <c r="D88" s="10"/>
      <c r="E88" s="14" t="s">
        <v>2357</v>
      </c>
    </row>
    <row r="89" spans="1:5" ht="16" thickBot="1">
      <c r="A89" s="4"/>
      <c r="B89" s="17">
        <v>9030</v>
      </c>
      <c r="C89" s="17"/>
      <c r="D89" s="17" t="s">
        <v>2296</v>
      </c>
      <c r="E89" s="18"/>
    </row>
    <row r="90" spans="1:5" ht="16.5" thickTop="1" thickBot="1">
      <c r="A90" s="4"/>
      <c r="B90" s="11">
        <v>11000</v>
      </c>
      <c r="C90" s="662" t="s">
        <v>2358</v>
      </c>
      <c r="D90" s="663"/>
      <c r="E90" s="12"/>
    </row>
    <row r="91" spans="1:5" ht="19" thickTop="1" thickBot="1">
      <c r="A91" s="4"/>
      <c r="B91" s="10">
        <v>11010</v>
      </c>
      <c r="C91" s="10"/>
      <c r="D91" s="10" t="s">
        <v>2359</v>
      </c>
      <c r="E91" s="14"/>
    </row>
    <row r="92" spans="1:5" ht="18.5" thickBot="1">
      <c r="A92" s="4"/>
      <c r="B92" s="10">
        <v>11020</v>
      </c>
      <c r="C92" s="10"/>
      <c r="D92" s="10" t="s">
        <v>2360</v>
      </c>
      <c r="E92" s="14"/>
    </row>
    <row r="93" spans="1:5" ht="16" thickBot="1">
      <c r="A93" s="4"/>
      <c r="B93" s="11">
        <v>12000</v>
      </c>
      <c r="C93" s="11" t="s">
        <v>2361</v>
      </c>
      <c r="D93" s="11"/>
      <c r="E93" s="12"/>
    </row>
    <row r="94" spans="1:5" ht="25.5" customHeight="1" thickTop="1" thickBot="1">
      <c r="A94" s="4"/>
      <c r="B94" s="11">
        <v>13000</v>
      </c>
      <c r="C94" s="11" t="s">
        <v>2362</v>
      </c>
      <c r="D94" s="11"/>
      <c r="E94" s="12"/>
    </row>
    <row r="95" spans="1:5" ht="16" thickTop="1">
      <c r="A95" s="6"/>
      <c r="B95" s="22">
        <v>14000</v>
      </c>
      <c r="C95" s="22" t="s">
        <v>2296</v>
      </c>
      <c r="D95" s="22"/>
      <c r="E95" s="23"/>
    </row>
    <row r="96" spans="1:5">
      <c r="A96" s="6"/>
    </row>
    <row r="97" spans="1:7">
      <c r="A97" s="6"/>
      <c r="C97" s="24"/>
      <c r="D97" s="24"/>
      <c r="E97" s="24"/>
      <c r="F97" s="24"/>
      <c r="G97" s="24"/>
    </row>
    <row r="98" spans="1:7" ht="45" customHeight="1">
      <c r="A98" s="6"/>
      <c r="C98" s="25"/>
      <c r="D98" s="26"/>
      <c r="E98" s="26"/>
      <c r="F98" s="26"/>
      <c r="G98" s="26"/>
    </row>
    <row r="99" spans="1:7" ht="42" customHeight="1">
      <c r="A99" s="6"/>
      <c r="C99" s="25"/>
      <c r="D99" s="26"/>
      <c r="E99" s="26"/>
      <c r="F99" s="26"/>
      <c r="G99" s="26"/>
    </row>
    <row r="100" spans="1:7" ht="50.25" customHeight="1">
      <c r="A100" s="6"/>
      <c r="C100" s="25"/>
      <c r="D100" s="26"/>
      <c r="E100" s="26"/>
      <c r="F100" s="26"/>
      <c r="G100" s="26"/>
    </row>
    <row r="101" spans="1:7">
      <c r="A101" s="4"/>
      <c r="C101" s="25"/>
      <c r="D101" s="25"/>
      <c r="E101" s="25"/>
      <c r="F101" s="25"/>
      <c r="G101" s="25"/>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election activeCell="D88" sqref="D88"/>
    </sheetView>
  </sheetViews>
  <sheetFormatPr defaultColWidth="9" defaultRowHeight="14"/>
  <cols>
    <col min="1" max="1" width="7.453125" style="256" customWidth="1"/>
    <col min="2" max="2" width="27.453125" style="257" customWidth="1"/>
    <col min="3" max="3" width="31.453125" style="257" customWidth="1"/>
    <col min="4" max="4" width="41.26953125" style="258" customWidth="1"/>
    <col min="5" max="5" width="2.7265625" style="243" customWidth="1"/>
    <col min="6" max="11" width="9" style="254" hidden="1" customWidth="1"/>
    <col min="12" max="16384" width="9" style="254"/>
  </cols>
  <sheetData>
    <row r="1" spans="1:11" ht="28.5" thickBot="1">
      <c r="A1" s="239">
        <v>1</v>
      </c>
      <c r="B1" s="240" t="s">
        <v>34</v>
      </c>
      <c r="C1" s="241" t="s">
        <v>35</v>
      </c>
      <c r="D1" s="242"/>
      <c r="K1" s="254" t="s">
        <v>36</v>
      </c>
    </row>
    <row r="2" spans="1:11" ht="28">
      <c r="A2" s="244">
        <v>1.1000000000000001</v>
      </c>
      <c r="B2" s="245" t="s">
        <v>37</v>
      </c>
      <c r="C2" s="245" t="s">
        <v>38</v>
      </c>
      <c r="D2" s="246" t="s">
        <v>39</v>
      </c>
      <c r="K2" s="254" t="s">
        <v>36</v>
      </c>
    </row>
    <row r="3" spans="1:11" ht="28">
      <c r="A3" s="247" t="s">
        <v>40</v>
      </c>
      <c r="B3" s="248" t="s">
        <v>41</v>
      </c>
      <c r="C3" s="322" t="str">
        <f>[1]Cover!D7</f>
        <v>SA-FM/COC-001526</v>
      </c>
      <c r="D3" s="250" t="s">
        <v>42</v>
      </c>
      <c r="K3" s="254" t="s">
        <v>36</v>
      </c>
    </row>
    <row r="4" spans="1:11" ht="58.5" customHeight="1">
      <c r="A4" s="247" t="s">
        <v>43</v>
      </c>
      <c r="B4" s="251" t="s">
        <v>44</v>
      </c>
      <c r="C4" s="252" t="s">
        <v>45</v>
      </c>
      <c r="D4" s="250"/>
      <c r="K4" s="254" t="s">
        <v>36</v>
      </c>
    </row>
    <row r="5" spans="1:11" ht="115.5" hidden="1" customHeight="1">
      <c r="A5" s="247" t="s">
        <v>46</v>
      </c>
      <c r="B5" s="292" t="s">
        <v>47</v>
      </c>
      <c r="C5" s="293"/>
      <c r="D5" s="294" t="s">
        <v>48</v>
      </c>
      <c r="K5" s="254" t="s">
        <v>49</v>
      </c>
    </row>
    <row r="6" spans="1:11" s="45" customFormat="1" ht="70">
      <c r="A6" s="182" t="s">
        <v>50</v>
      </c>
      <c r="B6" s="255" t="s">
        <v>51</v>
      </c>
      <c r="C6" s="44" t="s">
        <v>2422</v>
      </c>
      <c r="D6" s="192" t="s">
        <v>52</v>
      </c>
      <c r="E6" s="118"/>
      <c r="K6" s="45" t="s">
        <v>53</v>
      </c>
    </row>
    <row r="7" spans="1:11">
      <c r="K7" s="254" t="s">
        <v>36</v>
      </c>
    </row>
    <row r="8" spans="1:11" ht="14.5" thickBot="1">
      <c r="A8" s="244">
        <v>1.2</v>
      </c>
      <c r="B8" s="259" t="s">
        <v>54</v>
      </c>
      <c r="C8" s="259"/>
      <c r="D8" s="260"/>
      <c r="K8" s="254" t="s">
        <v>36</v>
      </c>
    </row>
    <row r="9" spans="1:11" ht="28.5" thickBot="1">
      <c r="A9" s="261" t="s">
        <v>55</v>
      </c>
      <c r="B9" s="262" t="s">
        <v>56</v>
      </c>
      <c r="C9" s="252" t="s">
        <v>57</v>
      </c>
      <c r="D9" s="263"/>
      <c r="K9" s="254" t="s">
        <v>36</v>
      </c>
    </row>
    <row r="10" spans="1:11" ht="28.5" thickBot="1">
      <c r="A10" s="261" t="s">
        <v>58</v>
      </c>
      <c r="B10" s="262" t="s">
        <v>59</v>
      </c>
      <c r="C10" s="252" t="s">
        <v>57</v>
      </c>
      <c r="D10" s="263"/>
      <c r="K10" s="254" t="s">
        <v>36</v>
      </c>
    </row>
    <row r="11" spans="1:11" ht="14.5" thickBot="1">
      <c r="A11" s="261" t="s">
        <v>60</v>
      </c>
      <c r="B11" s="257" t="s">
        <v>61</v>
      </c>
      <c r="C11" s="252">
        <v>1083105</v>
      </c>
      <c r="D11" s="263"/>
      <c r="K11" s="254" t="s">
        <v>36</v>
      </c>
    </row>
    <row r="12" spans="1:11" ht="14.5" thickBot="1">
      <c r="A12" s="261" t="s">
        <v>62</v>
      </c>
      <c r="B12" s="262" t="s">
        <v>63</v>
      </c>
      <c r="C12" s="252" t="s">
        <v>64</v>
      </c>
      <c r="D12" s="263"/>
      <c r="K12" s="254" t="s">
        <v>36</v>
      </c>
    </row>
    <row r="13" spans="1:11" ht="28.5" thickBot="1">
      <c r="A13" s="261" t="s">
        <v>65</v>
      </c>
      <c r="B13" s="262" t="s">
        <v>66</v>
      </c>
      <c r="C13" s="252" t="s">
        <v>67</v>
      </c>
      <c r="D13" s="264" t="s">
        <v>68</v>
      </c>
      <c r="G13" s="254" t="s">
        <v>69</v>
      </c>
      <c r="K13" s="254" t="s">
        <v>36</v>
      </c>
    </row>
    <row r="14" spans="1:11" ht="14.5" thickBot="1">
      <c r="A14" s="261" t="s">
        <v>70</v>
      </c>
      <c r="B14" s="262" t="s">
        <v>71</v>
      </c>
      <c r="C14" s="252" t="s">
        <v>72</v>
      </c>
      <c r="D14" s="263"/>
      <c r="G14" s="254" t="s">
        <v>73</v>
      </c>
      <c r="K14" s="254" t="s">
        <v>36</v>
      </c>
    </row>
    <row r="15" spans="1:11" ht="14.5" thickBot="1">
      <c r="A15" s="261" t="s">
        <v>74</v>
      </c>
      <c r="B15" s="262" t="s">
        <v>75</v>
      </c>
      <c r="C15" s="252" t="s">
        <v>76</v>
      </c>
      <c r="D15" s="263"/>
      <c r="G15" s="254" t="s">
        <v>77</v>
      </c>
      <c r="K15" s="254" t="s">
        <v>36</v>
      </c>
    </row>
    <row r="16" spans="1:11" ht="14.5" thickBot="1">
      <c r="A16" s="261" t="s">
        <v>78</v>
      </c>
      <c r="B16" s="262" t="s">
        <v>79</v>
      </c>
      <c r="C16" s="252" t="s">
        <v>80</v>
      </c>
      <c r="D16" s="263"/>
      <c r="G16" s="254" t="s">
        <v>81</v>
      </c>
      <c r="K16" s="254" t="s">
        <v>36</v>
      </c>
    </row>
    <row r="17" spans="1:11" ht="28.5" thickBot="1">
      <c r="A17" s="261" t="s">
        <v>82</v>
      </c>
      <c r="B17" s="262" t="s">
        <v>83</v>
      </c>
      <c r="C17" s="252" t="s">
        <v>84</v>
      </c>
      <c r="D17" s="263"/>
      <c r="G17" s="254" t="s">
        <v>85</v>
      </c>
      <c r="K17" s="254" t="s">
        <v>36</v>
      </c>
    </row>
    <row r="18" spans="1:11" ht="14.5" thickBot="1">
      <c r="A18" s="261" t="s">
        <v>86</v>
      </c>
      <c r="B18" s="262" t="s">
        <v>87</v>
      </c>
      <c r="C18" s="252" t="s">
        <v>88</v>
      </c>
      <c r="D18" s="263"/>
      <c r="G18" s="254" t="s">
        <v>89</v>
      </c>
      <c r="K18" s="254" t="s">
        <v>36</v>
      </c>
    </row>
    <row r="19" spans="1:11" ht="40.5" customHeight="1">
      <c r="A19" s="261" t="s">
        <v>90</v>
      </c>
      <c r="B19" s="257" t="s">
        <v>91</v>
      </c>
      <c r="C19" s="252" t="s">
        <v>92</v>
      </c>
      <c r="D19" s="265" t="s">
        <v>93</v>
      </c>
      <c r="K19" s="254" t="s">
        <v>36</v>
      </c>
    </row>
    <row r="20" spans="1:11" ht="42">
      <c r="A20" s="261" t="s">
        <v>94</v>
      </c>
      <c r="B20" s="266" t="s">
        <v>95</v>
      </c>
      <c r="C20" s="252"/>
      <c r="D20" s="265"/>
      <c r="K20" s="254" t="s">
        <v>36</v>
      </c>
    </row>
    <row r="21" spans="1:11">
      <c r="A21" s="261"/>
      <c r="C21" s="252"/>
      <c r="D21" s="263"/>
      <c r="K21" s="254" t="s">
        <v>36</v>
      </c>
    </row>
    <row r="22" spans="1:11" ht="14.5" thickBot="1">
      <c r="A22" s="244">
        <v>1.3</v>
      </c>
      <c r="B22" s="267" t="s">
        <v>96</v>
      </c>
      <c r="C22" s="268"/>
      <c r="D22" s="260"/>
      <c r="K22" s="254" t="s">
        <v>36</v>
      </c>
    </row>
    <row r="23" spans="1:11" ht="26.25" customHeight="1" thickBot="1">
      <c r="A23" s="261" t="s">
        <v>97</v>
      </c>
      <c r="B23" s="262" t="s">
        <v>98</v>
      </c>
      <c r="C23" s="252" t="s">
        <v>99</v>
      </c>
      <c r="D23" s="264" t="s">
        <v>100</v>
      </c>
      <c r="G23" s="254" t="s">
        <v>99</v>
      </c>
      <c r="K23" s="254" t="s">
        <v>36</v>
      </c>
    </row>
    <row r="24" spans="1:11" ht="101.25" customHeight="1">
      <c r="A24" s="261" t="s">
        <v>101</v>
      </c>
      <c r="B24" s="257" t="s">
        <v>102</v>
      </c>
      <c r="C24" s="252" t="s">
        <v>69</v>
      </c>
      <c r="D24" s="265" t="s">
        <v>103</v>
      </c>
      <c r="G24" s="254" t="s">
        <v>104</v>
      </c>
      <c r="K24" s="254" t="s">
        <v>36</v>
      </c>
    </row>
    <row r="25" spans="1:11" ht="101.25" customHeight="1">
      <c r="A25" s="261" t="s">
        <v>105</v>
      </c>
      <c r="B25" s="257" t="s">
        <v>102</v>
      </c>
      <c r="C25" s="252" t="s">
        <v>106</v>
      </c>
      <c r="D25" s="265" t="s">
        <v>107</v>
      </c>
      <c r="K25" s="254" t="s">
        <v>53</v>
      </c>
    </row>
    <row r="26" spans="1:11" ht="42.5" thickBot="1">
      <c r="A26" s="261" t="s">
        <v>108</v>
      </c>
      <c r="B26" s="257" t="s">
        <v>109</v>
      </c>
      <c r="C26" s="252" t="s">
        <v>106</v>
      </c>
      <c r="D26" s="265" t="s">
        <v>110</v>
      </c>
      <c r="K26" s="254" t="s">
        <v>36</v>
      </c>
    </row>
    <row r="27" spans="1:11" ht="34.5" customHeight="1" thickBot="1">
      <c r="A27" s="261" t="s">
        <v>111</v>
      </c>
      <c r="B27" s="262" t="s">
        <v>112</v>
      </c>
      <c r="C27" s="252" t="s">
        <v>113</v>
      </c>
      <c r="D27" s="265" t="s">
        <v>114</v>
      </c>
      <c r="K27" s="254" t="s">
        <v>36</v>
      </c>
    </row>
    <row r="28" spans="1:11" ht="28">
      <c r="A28" s="261" t="s">
        <v>115</v>
      </c>
      <c r="B28" s="257" t="s">
        <v>116</v>
      </c>
      <c r="C28" s="252">
        <v>403</v>
      </c>
      <c r="D28" s="265" t="s">
        <v>117</v>
      </c>
      <c r="K28" s="254" t="s">
        <v>36</v>
      </c>
    </row>
    <row r="29" spans="1:11">
      <c r="A29" s="261" t="s">
        <v>118</v>
      </c>
      <c r="B29" s="257" t="s">
        <v>71</v>
      </c>
      <c r="C29" s="252" t="s">
        <v>119</v>
      </c>
      <c r="D29" s="265"/>
      <c r="K29" s="254" t="s">
        <v>36</v>
      </c>
    </row>
    <row r="30" spans="1:11">
      <c r="A30" s="261" t="s">
        <v>120</v>
      </c>
      <c r="B30" s="257" t="s">
        <v>121</v>
      </c>
      <c r="C30" s="252" t="s">
        <v>122</v>
      </c>
      <c r="D30" s="263"/>
      <c r="K30" s="254" t="s">
        <v>36</v>
      </c>
    </row>
    <row r="31" spans="1:11" ht="56">
      <c r="A31" s="261" t="s">
        <v>123</v>
      </c>
      <c r="B31" s="257" t="s">
        <v>124</v>
      </c>
      <c r="C31" s="252" t="s">
        <v>125</v>
      </c>
      <c r="D31" s="265" t="s">
        <v>126</v>
      </c>
      <c r="K31" s="254" t="s">
        <v>36</v>
      </c>
    </row>
    <row r="32" spans="1:11" ht="58.5" customHeight="1">
      <c r="A32" s="261" t="s">
        <v>127</v>
      </c>
      <c r="B32" s="257" t="s">
        <v>128</v>
      </c>
      <c r="C32" s="252" t="s">
        <v>129</v>
      </c>
      <c r="D32" s="265" t="s">
        <v>130</v>
      </c>
      <c r="G32" s="254" t="s">
        <v>131</v>
      </c>
      <c r="K32" s="254" t="s">
        <v>36</v>
      </c>
    </row>
    <row r="33" spans="1:11" ht="14.5" thickBot="1">
      <c r="A33" s="261" t="s">
        <v>132</v>
      </c>
      <c r="B33" s="257" t="s">
        <v>133</v>
      </c>
      <c r="C33" s="252" t="s">
        <v>131</v>
      </c>
      <c r="D33" s="265" t="s">
        <v>134</v>
      </c>
      <c r="G33" s="254" t="s">
        <v>135</v>
      </c>
      <c r="K33" s="254" t="s">
        <v>36</v>
      </c>
    </row>
    <row r="34" spans="1:11" ht="14.5" thickBot="1">
      <c r="A34" s="261" t="s">
        <v>136</v>
      </c>
      <c r="B34" s="262" t="s">
        <v>137</v>
      </c>
      <c r="C34" s="252" t="s">
        <v>138</v>
      </c>
      <c r="D34" s="265" t="s">
        <v>139</v>
      </c>
      <c r="G34" s="254" t="s">
        <v>140</v>
      </c>
      <c r="K34" s="257" t="s">
        <v>36</v>
      </c>
    </row>
    <row r="35" spans="1:11">
      <c r="A35" s="261"/>
      <c r="C35" s="252"/>
      <c r="D35" s="263"/>
      <c r="G35" s="254" t="s">
        <v>138</v>
      </c>
      <c r="K35" s="257" t="s">
        <v>36</v>
      </c>
    </row>
    <row r="36" spans="1:11" ht="16" hidden="1">
      <c r="A36" s="247" t="s">
        <v>141</v>
      </c>
      <c r="B36" s="295" t="s">
        <v>142</v>
      </c>
      <c r="C36" s="286">
        <v>131</v>
      </c>
      <c r="D36" s="286" t="s">
        <v>143</v>
      </c>
      <c r="G36" s="254" t="s">
        <v>144</v>
      </c>
      <c r="K36" s="254" t="s">
        <v>145</v>
      </c>
    </row>
    <row r="37" spans="1:11" ht="28" hidden="1">
      <c r="A37" s="261"/>
      <c r="B37" s="296" t="s">
        <v>146</v>
      </c>
      <c r="C37" s="297"/>
      <c r="D37" s="298"/>
      <c r="G37" s="254" t="s">
        <v>147</v>
      </c>
      <c r="K37" s="254" t="s">
        <v>145</v>
      </c>
    </row>
    <row r="38" spans="1:11" ht="28" hidden="1">
      <c r="A38" s="261"/>
      <c r="B38" s="296" t="s">
        <v>148</v>
      </c>
      <c r="C38" s="297"/>
      <c r="D38" s="298"/>
      <c r="K38" s="254" t="s">
        <v>145</v>
      </c>
    </row>
    <row r="39" spans="1:11" hidden="1">
      <c r="A39" s="261"/>
      <c r="B39" s="296" t="s">
        <v>149</v>
      </c>
      <c r="C39" s="297"/>
      <c r="D39" s="298"/>
      <c r="K39" s="254" t="s">
        <v>145</v>
      </c>
    </row>
    <row r="40" spans="1:11" hidden="1">
      <c r="A40" s="261"/>
      <c r="B40" s="296" t="s">
        <v>150</v>
      </c>
      <c r="C40" s="297"/>
      <c r="D40" s="298"/>
      <c r="K40" s="254" t="s">
        <v>145</v>
      </c>
    </row>
    <row r="41" spans="1:11" hidden="1">
      <c r="A41" s="261"/>
      <c r="B41" s="296" t="s">
        <v>151</v>
      </c>
      <c r="C41" s="297"/>
      <c r="D41" s="298"/>
      <c r="K41" s="254" t="s">
        <v>145</v>
      </c>
    </row>
    <row r="42" spans="1:11" hidden="1">
      <c r="A42" s="261"/>
      <c r="B42" s="296" t="s">
        <v>152</v>
      </c>
      <c r="C42" s="297"/>
      <c r="D42" s="298"/>
      <c r="K42" s="254" t="s">
        <v>145</v>
      </c>
    </row>
    <row r="43" spans="1:11" hidden="1">
      <c r="A43" s="261"/>
      <c r="B43" s="248"/>
      <c r="C43" s="299"/>
      <c r="D43" s="300"/>
      <c r="K43" s="254" t="s">
        <v>145</v>
      </c>
    </row>
    <row r="44" spans="1:11" s="45" customFormat="1">
      <c r="A44" s="110" t="s">
        <v>153</v>
      </c>
      <c r="B44" s="190" t="s">
        <v>154</v>
      </c>
      <c r="C44" s="323">
        <v>131</v>
      </c>
      <c r="D44" s="181"/>
      <c r="E44" s="118"/>
      <c r="G44" s="45" t="s">
        <v>138</v>
      </c>
      <c r="K44" s="45" t="s">
        <v>53</v>
      </c>
    </row>
    <row r="45" spans="1:11">
      <c r="A45" s="261"/>
      <c r="B45" s="248"/>
      <c r="C45" s="269"/>
      <c r="D45" s="270"/>
      <c r="K45" s="254" t="s">
        <v>36</v>
      </c>
    </row>
    <row r="46" spans="1:11">
      <c r="A46" s="244">
        <v>1.4</v>
      </c>
      <c r="B46" s="267" t="s">
        <v>155</v>
      </c>
      <c r="C46" s="268"/>
      <c r="D46" s="271" t="s">
        <v>156</v>
      </c>
      <c r="K46" s="254" t="s">
        <v>36</v>
      </c>
    </row>
    <row r="47" spans="1:11" ht="28.5" thickBot="1">
      <c r="A47" s="247" t="s">
        <v>157</v>
      </c>
      <c r="B47" s="248" t="s">
        <v>158</v>
      </c>
      <c r="C47" s="249" t="s">
        <v>159</v>
      </c>
      <c r="D47" s="250" t="s">
        <v>160</v>
      </c>
      <c r="K47" s="254" t="s">
        <v>36</v>
      </c>
    </row>
    <row r="48" spans="1:11" ht="31.5" customHeight="1">
      <c r="A48" s="247"/>
      <c r="B48" s="622" t="s">
        <v>161</v>
      </c>
      <c r="C48" s="252" t="s">
        <v>162</v>
      </c>
      <c r="D48" s="264" t="s">
        <v>163</v>
      </c>
      <c r="K48" s="254" t="s">
        <v>36</v>
      </c>
    </row>
    <row r="49" spans="1:11" ht="31.5" customHeight="1">
      <c r="A49" s="247"/>
      <c r="B49" s="623"/>
      <c r="C49" s="252"/>
      <c r="D49" s="265" t="s">
        <v>164</v>
      </c>
      <c r="K49" s="254" t="s">
        <v>36</v>
      </c>
    </row>
    <row r="50" spans="1:11" ht="14.5" thickBot="1">
      <c r="A50" s="247"/>
      <c r="B50" s="624"/>
      <c r="C50" s="252"/>
      <c r="D50" s="272" t="s">
        <v>165</v>
      </c>
      <c r="K50" s="254" t="s">
        <v>53</v>
      </c>
    </row>
    <row r="51" spans="1:11" ht="28">
      <c r="A51" s="247"/>
      <c r="B51" s="625" t="s">
        <v>166</v>
      </c>
      <c r="C51" s="252" t="s">
        <v>162</v>
      </c>
      <c r="D51" s="264" t="s">
        <v>167</v>
      </c>
      <c r="K51" s="254" t="s">
        <v>36</v>
      </c>
    </row>
    <row r="52" spans="1:11" ht="14.5" thickBot="1">
      <c r="A52" s="247"/>
      <c r="B52" s="626"/>
      <c r="C52" s="252"/>
      <c r="D52" s="265" t="s">
        <v>168</v>
      </c>
      <c r="K52" s="254" t="s">
        <v>36</v>
      </c>
    </row>
    <row r="53" spans="1:11" s="45" customFormat="1" ht="42">
      <c r="A53" s="110"/>
      <c r="B53" s="273" t="s">
        <v>169</v>
      </c>
      <c r="C53" s="44" t="s">
        <v>170</v>
      </c>
      <c r="D53" s="253" t="s">
        <v>171</v>
      </c>
      <c r="E53" s="118"/>
      <c r="K53" s="45" t="s">
        <v>53</v>
      </c>
    </row>
    <row r="54" spans="1:11">
      <c r="A54" s="247"/>
      <c r="B54" s="251"/>
      <c r="C54" s="252"/>
      <c r="D54" s="265"/>
    </row>
    <row r="55" spans="1:11" ht="15" thickBot="1">
      <c r="A55" s="247" t="s">
        <v>172</v>
      </c>
      <c r="B55" s="251" t="s">
        <v>173</v>
      </c>
      <c r="C55" s="490">
        <v>26465</v>
      </c>
      <c r="D55" s="275"/>
      <c r="K55" s="254" t="s">
        <v>36</v>
      </c>
    </row>
    <row r="56" spans="1:11" ht="28.5" hidden="1" thickBot="1">
      <c r="A56" s="247" t="s">
        <v>174</v>
      </c>
      <c r="B56" s="251" t="s">
        <v>175</v>
      </c>
      <c r="C56" s="252" t="s">
        <v>176</v>
      </c>
      <c r="D56" s="264" t="s">
        <v>177</v>
      </c>
      <c r="K56" s="254" t="s">
        <v>49</v>
      </c>
    </row>
    <row r="57" spans="1:11" ht="28.5" hidden="1" thickBot="1">
      <c r="A57" s="247" t="s">
        <v>178</v>
      </c>
      <c r="B57" s="251" t="s">
        <v>179</v>
      </c>
      <c r="C57" s="252" t="s">
        <v>180</v>
      </c>
      <c r="D57" s="264"/>
      <c r="K57" s="254" t="s">
        <v>49</v>
      </c>
    </row>
    <row r="58" spans="1:11" ht="84.5" hidden="1" thickBot="1">
      <c r="A58" s="247" t="s">
        <v>181</v>
      </c>
      <c r="B58" s="251" t="s">
        <v>182</v>
      </c>
      <c r="C58" s="274"/>
      <c r="D58" s="264"/>
      <c r="K58" s="254" t="s">
        <v>49</v>
      </c>
    </row>
    <row r="59" spans="1:11" ht="98.5" hidden="1" thickBot="1">
      <c r="A59" s="256" t="s">
        <v>183</v>
      </c>
      <c r="B59" s="251" t="s">
        <v>184</v>
      </c>
      <c r="C59" s="274"/>
      <c r="D59" s="264"/>
      <c r="K59" s="254" t="s">
        <v>49</v>
      </c>
    </row>
    <row r="60" spans="1:11" ht="28.5" thickBot="1">
      <c r="A60" s="247" t="s">
        <v>185</v>
      </c>
      <c r="B60" s="276" t="s">
        <v>186</v>
      </c>
      <c r="C60" s="252" t="s">
        <v>176</v>
      </c>
      <c r="D60" s="265" t="s">
        <v>187</v>
      </c>
      <c r="G60" s="254" t="s">
        <v>188</v>
      </c>
      <c r="K60" s="254" t="s">
        <v>36</v>
      </c>
    </row>
    <row r="61" spans="1:11" ht="28">
      <c r="A61" s="247" t="s">
        <v>189</v>
      </c>
      <c r="B61" s="251" t="s">
        <v>190</v>
      </c>
      <c r="C61" s="252" t="s">
        <v>180</v>
      </c>
      <c r="D61" s="264" t="s">
        <v>191</v>
      </c>
      <c r="G61" s="254" t="s">
        <v>152</v>
      </c>
      <c r="K61" s="254" t="s">
        <v>36</v>
      </c>
    </row>
    <row r="62" spans="1:11" ht="105" hidden="1" customHeight="1">
      <c r="A62" s="247" t="s">
        <v>192</v>
      </c>
      <c r="B62" s="251" t="s">
        <v>193</v>
      </c>
      <c r="C62" s="301" t="s">
        <v>194</v>
      </c>
      <c r="D62" s="302" t="s">
        <v>195</v>
      </c>
      <c r="G62" s="254" t="s">
        <v>176</v>
      </c>
      <c r="K62" s="254" t="s">
        <v>49</v>
      </c>
    </row>
    <row r="63" spans="1:11" ht="49.5" hidden="1" customHeight="1">
      <c r="A63" s="247"/>
      <c r="B63" s="251" t="s">
        <v>196</v>
      </c>
      <c r="C63" s="274"/>
      <c r="D63" s="302"/>
      <c r="K63" s="254" t="s">
        <v>49</v>
      </c>
    </row>
    <row r="64" spans="1:11" ht="49.5" customHeight="1">
      <c r="A64" s="247"/>
      <c r="B64" s="273" t="s">
        <v>197</v>
      </c>
      <c r="C64" s="274" t="s">
        <v>198</v>
      </c>
      <c r="D64" s="193" t="s">
        <v>199</v>
      </c>
      <c r="K64" s="254" t="s">
        <v>53</v>
      </c>
    </row>
    <row r="65" spans="1:11" ht="28" hidden="1">
      <c r="A65" s="247" t="s">
        <v>200</v>
      </c>
      <c r="B65" s="280" t="s">
        <v>201</v>
      </c>
      <c r="C65" s="252"/>
      <c r="D65" s="302" t="s">
        <v>202</v>
      </c>
      <c r="K65" s="254" t="s">
        <v>49</v>
      </c>
    </row>
    <row r="66" spans="1:11" ht="28.5" hidden="1" customHeight="1">
      <c r="A66" s="303" t="s">
        <v>203</v>
      </c>
      <c r="B66" s="280" t="s">
        <v>204</v>
      </c>
      <c r="C66" s="252"/>
      <c r="D66" s="302" t="s">
        <v>202</v>
      </c>
      <c r="K66" s="254" t="s">
        <v>49</v>
      </c>
    </row>
    <row r="67" spans="1:11" ht="70" hidden="1">
      <c r="A67" s="304" t="s">
        <v>205</v>
      </c>
      <c r="B67" s="251" t="s">
        <v>206</v>
      </c>
      <c r="C67" s="252"/>
      <c r="D67" s="264" t="s">
        <v>207</v>
      </c>
      <c r="K67" s="254" t="s">
        <v>49</v>
      </c>
    </row>
    <row r="68" spans="1:11" ht="70" hidden="1">
      <c r="A68" s="304" t="s">
        <v>208</v>
      </c>
      <c r="B68" s="251" t="s">
        <v>209</v>
      </c>
      <c r="C68" s="252"/>
      <c r="D68" s="275"/>
      <c r="K68" s="254" t="s">
        <v>49</v>
      </c>
    </row>
    <row r="69" spans="1:11" hidden="1">
      <c r="A69" s="304" t="s">
        <v>210</v>
      </c>
      <c r="B69" s="251" t="s">
        <v>211</v>
      </c>
      <c r="C69" s="252"/>
      <c r="D69" s="265" t="s">
        <v>212</v>
      </c>
      <c r="K69" s="254" t="s">
        <v>49</v>
      </c>
    </row>
    <row r="70" spans="1:11" ht="28">
      <c r="A70" s="247" t="s">
        <v>213</v>
      </c>
      <c r="B70" s="251" t="s">
        <v>214</v>
      </c>
      <c r="C70" s="252" t="s">
        <v>215</v>
      </c>
      <c r="D70" s="265" t="s">
        <v>216</v>
      </c>
      <c r="K70" s="254" t="s">
        <v>36</v>
      </c>
    </row>
    <row r="71" spans="1:11">
      <c r="A71" s="247" t="s">
        <v>217</v>
      </c>
      <c r="B71" s="251" t="s">
        <v>218</v>
      </c>
      <c r="C71" s="252" t="s">
        <v>219</v>
      </c>
      <c r="D71" s="265" t="s">
        <v>220</v>
      </c>
      <c r="K71" s="254" t="s">
        <v>36</v>
      </c>
    </row>
    <row r="72" spans="1:11" ht="28">
      <c r="A72" s="247" t="s">
        <v>221</v>
      </c>
      <c r="B72" s="251" t="s">
        <v>222</v>
      </c>
      <c r="C72" s="252" t="s">
        <v>223</v>
      </c>
      <c r="D72" s="275"/>
      <c r="K72" s="254" t="s">
        <v>36</v>
      </c>
    </row>
    <row r="73" spans="1:11" ht="29">
      <c r="A73" s="247"/>
      <c r="B73" s="251" t="s">
        <v>224</v>
      </c>
      <c r="C73" s="491" t="s">
        <v>2560</v>
      </c>
      <c r="D73" s="275"/>
      <c r="K73" s="254" t="s">
        <v>36</v>
      </c>
    </row>
    <row r="74" spans="1:11" ht="70" hidden="1">
      <c r="A74" s="247" t="s">
        <v>225</v>
      </c>
      <c r="B74" s="251" t="s">
        <v>226</v>
      </c>
      <c r="C74" s="252" t="s">
        <v>227</v>
      </c>
      <c r="D74" s="275"/>
      <c r="K74" s="254" t="s">
        <v>49</v>
      </c>
    </row>
    <row r="75" spans="1:11" ht="42">
      <c r="A75" s="247" t="s">
        <v>228</v>
      </c>
      <c r="B75" s="251" t="s">
        <v>229</v>
      </c>
      <c r="C75" s="489" t="s">
        <v>227</v>
      </c>
      <c r="D75" s="265" t="s">
        <v>230</v>
      </c>
      <c r="K75" s="254" t="s">
        <v>36</v>
      </c>
    </row>
    <row r="76" spans="1:11" ht="14.5" thickBot="1">
      <c r="A76" s="247" t="s">
        <v>231</v>
      </c>
      <c r="B76" s="251" t="s">
        <v>232</v>
      </c>
      <c r="C76" s="489" t="s">
        <v>233</v>
      </c>
      <c r="D76" s="265" t="s">
        <v>234</v>
      </c>
      <c r="K76" s="254" t="s">
        <v>36</v>
      </c>
    </row>
    <row r="77" spans="1:11" ht="28.5" thickBot="1">
      <c r="A77" s="247" t="s">
        <v>235</v>
      </c>
      <c r="B77" s="276" t="s">
        <v>236</v>
      </c>
      <c r="C77" s="489" t="s">
        <v>237</v>
      </c>
      <c r="D77" s="277" t="s">
        <v>238</v>
      </c>
      <c r="K77" s="254" t="s">
        <v>36</v>
      </c>
    </row>
    <row r="78" spans="1:11">
      <c r="A78" s="247"/>
      <c r="B78" s="278" t="s">
        <v>239</v>
      </c>
      <c r="C78" s="489">
        <v>645</v>
      </c>
      <c r="D78" s="279"/>
      <c r="K78" s="254" t="s">
        <v>36</v>
      </c>
    </row>
    <row r="79" spans="1:11" ht="42">
      <c r="A79" s="247" t="s">
        <v>240</v>
      </c>
      <c r="B79" s="280" t="s">
        <v>241</v>
      </c>
      <c r="C79" s="489" t="s">
        <v>242</v>
      </c>
      <c r="D79" s="279" t="s">
        <v>238</v>
      </c>
      <c r="K79" s="254" t="s">
        <v>36</v>
      </c>
    </row>
    <row r="80" spans="1:11" ht="28">
      <c r="A80" s="247"/>
      <c r="B80" s="278" t="s">
        <v>239</v>
      </c>
      <c r="C80" s="477" t="s">
        <v>2418</v>
      </c>
      <c r="D80" s="279"/>
      <c r="K80" s="254" t="s">
        <v>36</v>
      </c>
    </row>
    <row r="81" spans="1:11">
      <c r="A81" s="247" t="s">
        <v>243</v>
      </c>
      <c r="B81" s="251" t="s">
        <v>244</v>
      </c>
      <c r="C81" s="252" t="s">
        <v>245</v>
      </c>
      <c r="D81" s="265" t="s">
        <v>212</v>
      </c>
      <c r="K81" s="254" t="s">
        <v>36</v>
      </c>
    </row>
    <row r="82" spans="1:11" ht="14.5" hidden="1" thickBot="1">
      <c r="A82" s="247" t="s">
        <v>246</v>
      </c>
      <c r="B82" s="276" t="s">
        <v>247</v>
      </c>
      <c r="C82" s="252"/>
      <c r="D82" s="265" t="s">
        <v>212</v>
      </c>
      <c r="K82" s="254" t="s">
        <v>49</v>
      </c>
    </row>
    <row r="83" spans="1:11" ht="14.5" hidden="1" thickBot="1">
      <c r="A83" s="247" t="s">
        <v>248</v>
      </c>
      <c r="B83" s="276" t="s">
        <v>249</v>
      </c>
      <c r="C83" s="252"/>
      <c r="D83" s="265" t="s">
        <v>212</v>
      </c>
      <c r="K83" s="254" t="s">
        <v>49</v>
      </c>
    </row>
    <row r="84" spans="1:11">
      <c r="A84" s="247"/>
      <c r="B84" s="281"/>
      <c r="C84" s="282"/>
      <c r="D84" s="283"/>
      <c r="K84" s="254" t="s">
        <v>36</v>
      </c>
    </row>
    <row r="85" spans="1:11">
      <c r="A85" s="284" t="s">
        <v>250</v>
      </c>
      <c r="B85" s="285" t="s">
        <v>251</v>
      </c>
      <c r="C85" s="286" t="s">
        <v>252</v>
      </c>
      <c r="D85" s="286" t="s">
        <v>253</v>
      </c>
      <c r="E85" s="287"/>
      <c r="K85" s="254" t="s">
        <v>36</v>
      </c>
    </row>
    <row r="86" spans="1:11" ht="14.5">
      <c r="A86" s="261"/>
      <c r="B86" s="288" t="s">
        <v>254</v>
      </c>
      <c r="C86" s="492">
        <v>321</v>
      </c>
      <c r="D86" s="493">
        <v>8117</v>
      </c>
      <c r="K86" s="254" t="s">
        <v>36</v>
      </c>
    </row>
    <row r="87" spans="1:11" ht="14.5">
      <c r="A87" s="261"/>
      <c r="B87" s="288" t="s">
        <v>255</v>
      </c>
      <c r="C87" s="492">
        <v>82</v>
      </c>
      <c r="D87" s="493">
        <v>18348</v>
      </c>
      <c r="K87" s="254" t="s">
        <v>36</v>
      </c>
    </row>
    <row r="88" spans="1:11">
      <c r="A88" s="261"/>
      <c r="B88" s="288" t="s">
        <v>256</v>
      </c>
      <c r="C88" s="289"/>
      <c r="D88" s="289"/>
      <c r="K88" s="254" t="s">
        <v>36</v>
      </c>
    </row>
    <row r="89" spans="1:11">
      <c r="A89" s="261"/>
      <c r="B89" s="288" t="s">
        <v>257</v>
      </c>
      <c r="C89" s="289"/>
      <c r="D89" s="289"/>
      <c r="K89" s="254" t="s">
        <v>36</v>
      </c>
    </row>
    <row r="90" spans="1:11">
      <c r="A90" s="261"/>
      <c r="B90" s="288" t="s">
        <v>258</v>
      </c>
      <c r="C90" s="289">
        <f>SUM(C86:C89)</f>
        <v>403</v>
      </c>
      <c r="D90" s="494">
        <f>SUM(D86:D89)</f>
        <v>26465</v>
      </c>
      <c r="K90" s="254" t="s">
        <v>36</v>
      </c>
    </row>
    <row r="91" spans="1:11">
      <c r="A91" s="290"/>
      <c r="D91" s="263"/>
      <c r="K91" s="254" t="s">
        <v>36</v>
      </c>
    </row>
    <row r="92" spans="1:11" ht="33.75" hidden="1" customHeight="1">
      <c r="A92" s="284" t="s">
        <v>259</v>
      </c>
      <c r="B92" s="627" t="s">
        <v>260</v>
      </c>
      <c r="C92" s="628"/>
      <c r="D92" s="629"/>
      <c r="E92" s="287"/>
      <c r="K92" s="254" t="s">
        <v>49</v>
      </c>
    </row>
    <row r="93" spans="1:11" ht="90" hidden="1" customHeight="1">
      <c r="A93" s="305"/>
      <c r="B93" s="306" t="s">
        <v>261</v>
      </c>
      <c r="C93" s="307" t="s">
        <v>253</v>
      </c>
      <c r="D93" s="307" t="s">
        <v>262</v>
      </c>
      <c r="E93" s="287"/>
      <c r="K93" s="254" t="s">
        <v>49</v>
      </c>
    </row>
    <row r="94" spans="1:11" ht="42" hidden="1">
      <c r="A94" s="261"/>
      <c r="B94" s="308" t="s">
        <v>263</v>
      </c>
      <c r="C94" s="309" t="s">
        <v>264</v>
      </c>
      <c r="D94" s="309" t="s">
        <v>265</v>
      </c>
      <c r="K94" s="254" t="s">
        <v>49</v>
      </c>
    </row>
    <row r="95" spans="1:11" ht="42" hidden="1">
      <c r="A95" s="261"/>
      <c r="B95" s="308" t="s">
        <v>266</v>
      </c>
      <c r="C95" s="309" t="s">
        <v>264</v>
      </c>
      <c r="D95" s="309" t="s">
        <v>267</v>
      </c>
      <c r="K95" s="254" t="s">
        <v>49</v>
      </c>
    </row>
    <row r="96" spans="1:11" hidden="1">
      <c r="A96" s="261"/>
      <c r="B96" s="310"/>
      <c r="C96" s="297"/>
      <c r="D96" s="298"/>
      <c r="K96" s="254" t="s">
        <v>49</v>
      </c>
    </row>
    <row r="97" spans="1:27" hidden="1">
      <c r="A97" s="261"/>
      <c r="B97" s="310"/>
      <c r="C97" s="297"/>
      <c r="D97" s="298"/>
      <c r="K97" s="254" t="s">
        <v>49</v>
      </c>
    </row>
    <row r="98" spans="1:27" hidden="1">
      <c r="A98" s="261"/>
      <c r="B98" s="310"/>
      <c r="C98" s="297"/>
      <c r="D98" s="298"/>
      <c r="K98" s="254" t="s">
        <v>49</v>
      </c>
    </row>
    <row r="99" spans="1:27">
      <c r="B99" s="252"/>
      <c r="C99" s="252"/>
      <c r="D99" s="291"/>
    </row>
    <row r="108" spans="1:27">
      <c r="AA108" s="254" t="s">
        <v>268</v>
      </c>
    </row>
    <row r="109" spans="1:27">
      <c r="AA109" s="254" t="s">
        <v>245</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48:B50"/>
    <mergeCell ref="B51:B52"/>
    <mergeCell ref="B92:D92"/>
  </mergeCells>
  <dataValidations count="6">
    <dataValidation type="list" allowBlank="1" showInputMessage="1" showErrorMessage="1" sqref="C65:C66 C81:C83 C69" xr:uid="{00000000-0002-0000-0100-000000000000}">
      <formula1>$AA$108:$AA$109</formula1>
    </dataValidation>
    <dataValidation type="list" allowBlank="1" showInputMessage="1" showErrorMessage="1" sqref="C23" xr:uid="{00000000-0002-0000-0100-000001000000}">
      <formula1>$G$23:$G$28</formula1>
    </dataValidation>
    <dataValidation type="list" allowBlank="1" showInputMessage="1" showErrorMessage="1" sqref="C34" xr:uid="{00000000-0002-0000-0100-000002000000}">
      <formula1>$G$34:$G$37</formula1>
    </dataValidation>
    <dataValidation type="list" allowBlank="1" showInputMessage="1" showErrorMessage="1" sqref="C24:C25" xr:uid="{00000000-0002-0000-0100-000003000000}">
      <formula1>$G$13:$G$18</formula1>
    </dataValidation>
    <dataValidation type="list" allowBlank="1" showInputMessage="1" showErrorMessage="1" sqref="C33" xr:uid="{00000000-0002-0000-0100-000004000000}">
      <formula1>$G$32:$G$33</formula1>
    </dataValidation>
    <dataValidation type="list" allowBlank="1" showInputMessage="1" showErrorMessage="1" sqref="C60 C56" xr:uid="{00000000-0002-0000-0100-000005000000}">
      <formula1>$G$60:$G$62</formula1>
    </dataValidation>
  </dataValidations>
  <pageMargins left="0.7" right="0.7" top="0.75" bottom="0.75" header="0.3" footer="0.3"/>
  <pageSetup paperSize="9" scale="81" orientation="portrait" r:id="rId1"/>
  <rowBreaks count="1" manualBreakCount="1">
    <brk id="30" max="7" man="1"/>
  </rowBreaks>
  <colBreaks count="1" manualBreakCount="1">
    <brk id="4" max="90"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4"/>
  <sheetData>
    <row r="1" spans="1:14" ht="14.5">
      <c r="A1" s="196" t="s">
        <v>2363</v>
      </c>
      <c r="B1" s="196"/>
      <c r="C1" s="196"/>
      <c r="D1" s="196"/>
      <c r="E1" s="196"/>
      <c r="F1" s="196"/>
      <c r="G1" s="196"/>
      <c r="H1" s="196"/>
      <c r="I1" s="197"/>
      <c r="J1" s="197"/>
      <c r="K1" s="197"/>
      <c r="L1" s="197"/>
      <c r="M1" s="197"/>
      <c r="N1" s="197"/>
    </row>
    <row r="2" spans="1:14" ht="14.5">
      <c r="A2" s="198">
        <v>1</v>
      </c>
      <c r="B2" s="197"/>
      <c r="C2" s="197" t="s">
        <v>2364</v>
      </c>
      <c r="D2" s="197"/>
      <c r="E2" s="197"/>
      <c r="F2" s="197"/>
      <c r="G2" s="197"/>
      <c r="H2" s="197"/>
      <c r="I2" s="197"/>
      <c r="J2" s="197"/>
      <c r="K2" s="197"/>
      <c r="L2" s="197"/>
      <c r="M2" s="197"/>
      <c r="N2" s="197"/>
    </row>
    <row r="3" spans="1:14" ht="14.5">
      <c r="A3" s="198">
        <v>2</v>
      </c>
      <c r="B3" s="197"/>
      <c r="C3" s="197" t="s">
        <v>2365</v>
      </c>
      <c r="D3" s="197"/>
      <c r="E3" s="197"/>
      <c r="F3" s="197"/>
      <c r="G3" s="197"/>
      <c r="H3" s="197"/>
      <c r="I3" s="197"/>
      <c r="J3" s="197"/>
      <c r="K3" s="197"/>
      <c r="L3" s="197"/>
      <c r="M3" s="197"/>
      <c r="N3" s="197"/>
    </row>
    <row r="4" spans="1:14" ht="14.5">
      <c r="A4" s="198">
        <v>3</v>
      </c>
      <c r="B4" s="197"/>
      <c r="C4" s="197" t="s">
        <v>2366</v>
      </c>
      <c r="D4" s="197"/>
      <c r="E4" s="197"/>
      <c r="F4" s="197"/>
      <c r="G4" s="197"/>
      <c r="H4" s="197"/>
      <c r="I4" s="197"/>
      <c r="J4" s="197"/>
      <c r="K4" s="197"/>
      <c r="L4" s="197"/>
      <c r="M4" s="197"/>
      <c r="N4" s="197"/>
    </row>
    <row r="5" spans="1:14" ht="14.5">
      <c r="A5" s="198">
        <v>4</v>
      </c>
      <c r="B5" s="197"/>
      <c r="C5" s="197" t="s">
        <v>2367</v>
      </c>
      <c r="D5" s="197"/>
      <c r="E5" s="197"/>
      <c r="F5" s="197"/>
      <c r="G5" s="197"/>
      <c r="H5" s="197"/>
      <c r="I5" s="197"/>
      <c r="J5" s="197"/>
      <c r="K5" s="197"/>
      <c r="L5" s="197"/>
      <c r="M5" s="197"/>
      <c r="N5" s="197"/>
    </row>
    <row r="6" spans="1:14" ht="14.5">
      <c r="A6" s="198">
        <v>5</v>
      </c>
      <c r="B6" s="197"/>
      <c r="C6" s="197" t="s">
        <v>2368</v>
      </c>
      <c r="D6" s="197"/>
      <c r="E6" s="197"/>
      <c r="F6" s="197"/>
      <c r="G6" s="197"/>
      <c r="H6" s="197"/>
      <c r="I6" s="197"/>
      <c r="J6" s="197"/>
      <c r="K6" s="197"/>
      <c r="L6" s="197"/>
      <c r="M6" s="197"/>
      <c r="N6" s="197"/>
    </row>
    <row r="7" spans="1:14" ht="14.5">
      <c r="A7" s="198">
        <v>6</v>
      </c>
      <c r="B7" s="197"/>
      <c r="C7" s="197" t="s">
        <v>2369</v>
      </c>
      <c r="D7" s="197"/>
      <c r="E7" s="197"/>
      <c r="F7" s="197"/>
      <c r="G7" s="197"/>
      <c r="H7" s="197"/>
      <c r="I7" s="197"/>
      <c r="J7" s="197"/>
      <c r="K7" s="197"/>
      <c r="L7" s="197"/>
      <c r="M7" s="197"/>
      <c r="N7" s="197"/>
    </row>
    <row r="8" spans="1:14" ht="14.5">
      <c r="A8" s="198">
        <v>7</v>
      </c>
      <c r="B8" s="197"/>
      <c r="C8" s="197" t="s">
        <v>2370</v>
      </c>
      <c r="D8" s="197"/>
      <c r="E8" s="197"/>
      <c r="F8" s="197"/>
      <c r="G8" s="197"/>
      <c r="H8" s="197"/>
      <c r="I8" s="197"/>
      <c r="J8" s="197"/>
      <c r="K8" s="197"/>
      <c r="L8" s="197"/>
      <c r="M8" s="197"/>
      <c r="N8" s="197"/>
    </row>
    <row r="9" spans="1:14" ht="14.5">
      <c r="A9" s="198">
        <v>8</v>
      </c>
      <c r="B9" s="197"/>
      <c r="C9" s="197" t="s">
        <v>2371</v>
      </c>
      <c r="D9" s="197"/>
      <c r="E9" s="197"/>
      <c r="F9" s="197"/>
      <c r="G9" s="197"/>
      <c r="H9" s="197"/>
      <c r="I9" s="197"/>
      <c r="J9" s="197"/>
      <c r="K9" s="197"/>
      <c r="L9" s="197"/>
      <c r="M9" s="197"/>
      <c r="N9" s="197"/>
    </row>
    <row r="10" spans="1:14" ht="14.5">
      <c r="A10" s="198">
        <v>9</v>
      </c>
      <c r="B10" s="197"/>
      <c r="C10" s="197" t="s">
        <v>2372</v>
      </c>
      <c r="D10" s="197"/>
      <c r="E10" s="197"/>
      <c r="F10" s="197"/>
      <c r="G10" s="197"/>
      <c r="H10" s="197"/>
      <c r="I10" s="197"/>
      <c r="J10" s="197"/>
      <c r="K10" s="197"/>
      <c r="L10" s="197"/>
      <c r="M10" s="197"/>
      <c r="N10" s="197"/>
    </row>
    <row r="11" spans="1:14" ht="14.5">
      <c r="A11" s="198">
        <v>10</v>
      </c>
      <c r="B11" s="197"/>
      <c r="C11" s="197" t="s">
        <v>2373</v>
      </c>
      <c r="D11" s="197"/>
      <c r="E11" s="197"/>
      <c r="F11" s="197"/>
      <c r="G11" s="197"/>
      <c r="H11" s="197"/>
      <c r="I11" s="197"/>
      <c r="J11" s="197"/>
      <c r="K11" s="197"/>
      <c r="L11" s="197"/>
      <c r="M11" s="197"/>
      <c r="N11" s="197"/>
    </row>
    <row r="12" spans="1:14" ht="14.5">
      <c r="A12" s="198">
        <v>11</v>
      </c>
      <c r="B12" s="197"/>
      <c r="C12" s="197" t="s">
        <v>2374</v>
      </c>
      <c r="D12" s="197"/>
      <c r="E12" s="197"/>
      <c r="F12" s="197"/>
      <c r="G12" s="197"/>
      <c r="H12" s="197"/>
      <c r="I12" s="197"/>
      <c r="J12" s="197"/>
      <c r="K12" s="197"/>
      <c r="L12" s="197"/>
      <c r="M12" s="197"/>
      <c r="N12" s="197"/>
    </row>
    <row r="13" spans="1:14" ht="14.5">
      <c r="A13" s="198">
        <v>12</v>
      </c>
      <c r="B13" s="197"/>
      <c r="C13" s="197" t="s">
        <v>2375</v>
      </c>
      <c r="D13" s="197"/>
      <c r="E13" s="197"/>
      <c r="F13" s="197"/>
      <c r="G13" s="197"/>
      <c r="H13" s="197"/>
      <c r="I13" s="197"/>
      <c r="J13" s="197"/>
      <c r="K13" s="197"/>
      <c r="L13" s="197"/>
      <c r="M13" s="197"/>
      <c r="N13" s="197"/>
    </row>
    <row r="14" spans="1:14" ht="14.5">
      <c r="A14" s="198">
        <v>13</v>
      </c>
      <c r="B14" s="197"/>
      <c r="C14" s="197" t="s">
        <v>2376</v>
      </c>
      <c r="D14" s="197"/>
      <c r="E14" s="197"/>
      <c r="F14" s="197"/>
      <c r="G14" s="197"/>
      <c r="H14" s="197"/>
      <c r="I14" s="197"/>
      <c r="J14" s="197"/>
      <c r="K14" s="197"/>
      <c r="L14" s="197"/>
      <c r="M14" s="197"/>
      <c r="N14" s="197"/>
    </row>
    <row r="15" spans="1:14" ht="14.5">
      <c r="A15" s="198">
        <v>14</v>
      </c>
      <c r="B15" s="197"/>
      <c r="C15" s="197" t="s">
        <v>2377</v>
      </c>
      <c r="D15" s="197"/>
      <c r="E15" s="197"/>
      <c r="F15" s="197"/>
      <c r="G15" s="197"/>
      <c r="H15" s="197"/>
      <c r="I15" s="197"/>
      <c r="J15" s="197"/>
      <c r="K15" s="197"/>
      <c r="L15" s="197"/>
      <c r="M15" s="197"/>
      <c r="N15" s="197"/>
    </row>
    <row r="16" spans="1:14" ht="14.5">
      <c r="A16" s="198">
        <v>15</v>
      </c>
      <c r="B16" s="197"/>
      <c r="C16" s="197" t="s">
        <v>2378</v>
      </c>
      <c r="D16" s="197"/>
      <c r="E16" s="197"/>
      <c r="F16" s="197"/>
      <c r="G16" s="197"/>
      <c r="H16" s="197"/>
      <c r="I16" s="197"/>
      <c r="J16" s="197"/>
      <c r="K16" s="197"/>
      <c r="L16" s="197"/>
      <c r="M16" s="197"/>
      <c r="N16" s="197"/>
    </row>
    <row r="17" spans="1:14" ht="14.5">
      <c r="A17" s="198"/>
      <c r="B17" s="197"/>
      <c r="C17" s="197"/>
      <c r="D17" s="197"/>
      <c r="E17" s="197"/>
      <c r="F17" s="197"/>
      <c r="G17" s="197"/>
      <c r="H17" s="197"/>
      <c r="I17" s="197"/>
      <c r="J17" s="197"/>
      <c r="K17" s="197"/>
      <c r="L17" s="197"/>
      <c r="M17" s="197"/>
      <c r="N17" s="197"/>
    </row>
    <row r="18" spans="1:14" ht="14.5">
      <c r="A18" s="196" t="s">
        <v>2379</v>
      </c>
      <c r="B18" s="196"/>
      <c r="C18" s="196"/>
      <c r="D18" s="196"/>
      <c r="E18" s="196"/>
      <c r="F18" s="196"/>
      <c r="G18" s="196"/>
      <c r="H18" s="196"/>
      <c r="I18" s="197"/>
      <c r="J18" s="197"/>
      <c r="K18" s="197"/>
      <c r="L18" s="197"/>
      <c r="M18" s="197"/>
      <c r="N18" s="197"/>
    </row>
    <row r="19" spans="1:14" ht="14.5">
      <c r="A19" s="198">
        <v>1</v>
      </c>
      <c r="B19" s="197"/>
      <c r="C19" s="197" t="s">
        <v>2380</v>
      </c>
      <c r="D19" s="197"/>
      <c r="E19" s="197"/>
      <c r="F19" s="197"/>
      <c r="G19" s="197"/>
      <c r="H19" s="197"/>
      <c r="I19" s="197"/>
      <c r="J19" s="197"/>
      <c r="K19" s="197"/>
      <c r="L19" s="197"/>
      <c r="M19" s="197"/>
      <c r="N19" s="197"/>
    </row>
    <row r="20" spans="1:14" ht="14.5">
      <c r="A20" s="198">
        <v>2</v>
      </c>
      <c r="B20" s="197"/>
      <c r="C20" s="197" t="s">
        <v>2381</v>
      </c>
      <c r="D20" s="197"/>
      <c r="E20" s="197"/>
      <c r="F20" s="197"/>
      <c r="G20" s="197"/>
      <c r="H20" s="197"/>
      <c r="I20" s="197"/>
      <c r="J20" s="197"/>
      <c r="K20" s="197"/>
      <c r="L20" s="197"/>
      <c r="M20" s="197"/>
      <c r="N20" s="197"/>
    </row>
    <row r="21" spans="1:14" ht="14.5">
      <c r="A21" s="198">
        <v>3</v>
      </c>
      <c r="B21" s="197"/>
      <c r="C21" s="197" t="s">
        <v>2382</v>
      </c>
      <c r="D21" s="197"/>
      <c r="E21" s="197"/>
      <c r="F21" s="197"/>
      <c r="G21" s="197"/>
      <c r="H21" s="197"/>
      <c r="I21" s="197"/>
      <c r="J21" s="197"/>
      <c r="K21" s="197"/>
      <c r="L21" s="197"/>
      <c r="M21" s="197"/>
      <c r="N21" s="197"/>
    </row>
    <row r="22" spans="1:14" ht="14.5">
      <c r="A22" s="198">
        <v>4</v>
      </c>
      <c r="B22" s="197"/>
      <c r="C22" s="197" t="s">
        <v>2383</v>
      </c>
      <c r="D22" s="197"/>
      <c r="E22" s="197"/>
      <c r="F22" s="197"/>
      <c r="G22" s="197"/>
      <c r="H22" s="197"/>
      <c r="I22" s="197"/>
      <c r="J22" s="197"/>
      <c r="K22" s="197"/>
      <c r="L22" s="197"/>
      <c r="M22" s="197"/>
      <c r="N22" s="197"/>
    </row>
    <row r="23" spans="1:14" ht="14.5">
      <c r="A23" s="198">
        <v>5</v>
      </c>
      <c r="B23" s="197"/>
      <c r="C23" s="197" t="s">
        <v>2384</v>
      </c>
      <c r="D23" s="197"/>
      <c r="E23" s="197"/>
      <c r="F23" s="197"/>
      <c r="G23" s="197"/>
      <c r="H23" s="197"/>
      <c r="I23" s="197"/>
      <c r="J23" s="197"/>
      <c r="K23" s="197"/>
      <c r="L23" s="197"/>
      <c r="M23" s="197"/>
      <c r="N23" s="197"/>
    </row>
    <row r="24" spans="1:14" ht="14.5">
      <c r="A24" s="198">
        <v>6</v>
      </c>
      <c r="B24" s="197"/>
      <c r="C24" s="197" t="s">
        <v>2377</v>
      </c>
      <c r="D24" s="197"/>
      <c r="E24" s="197"/>
      <c r="F24" s="197"/>
      <c r="G24" s="197"/>
      <c r="H24" s="197"/>
      <c r="I24" s="197"/>
      <c r="J24" s="197"/>
      <c r="K24" s="197"/>
      <c r="L24" s="197"/>
      <c r="M24" s="197"/>
      <c r="N24" s="19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350"/>
  <sheetViews>
    <sheetView topLeftCell="C4" zoomScale="75" zoomScaleNormal="75" zoomScaleSheetLayoutView="75" workbookViewId="0">
      <pane ySplit="2" topLeftCell="A6" activePane="bottomLeft" state="frozen"/>
      <selection activeCell="A4" sqref="A4"/>
      <selection pane="bottomLeft" activeCell="K23" sqref="K23"/>
    </sheetView>
  </sheetViews>
  <sheetFormatPr defaultColWidth="9" defaultRowHeight="14"/>
  <cols>
    <col min="1" max="1" width="10.7265625" style="446" customWidth="1"/>
    <col min="2" max="2" width="7.26953125" style="446" customWidth="1"/>
    <col min="3" max="3" width="72.26953125" style="446" customWidth="1"/>
    <col min="4" max="4" width="9.54296875" style="447" customWidth="1"/>
    <col min="5" max="5" width="37" style="446" customWidth="1"/>
    <col min="6" max="6" width="44.453125" style="446" customWidth="1"/>
    <col min="7" max="7" width="40.7265625" style="446" customWidth="1"/>
    <col min="8" max="8" width="17.7265625" style="446" customWidth="1"/>
    <col min="9" max="9" width="51.453125" style="446" customWidth="1"/>
    <col min="10" max="10" width="7.26953125" style="446" customWidth="1"/>
    <col min="11" max="11" width="14.7265625" style="446" customWidth="1"/>
    <col min="12" max="12" width="3" style="446" customWidth="1"/>
    <col min="13" max="16384" width="9" style="443"/>
  </cols>
  <sheetData>
    <row r="1" spans="1:14" s="432" customFormat="1" ht="21" hidden="1" customHeight="1">
      <c r="A1" s="630" t="s">
        <v>269</v>
      </c>
      <c r="B1" s="630"/>
      <c r="C1" s="630"/>
      <c r="D1" s="430"/>
      <c r="E1" s="431"/>
      <c r="F1" s="431"/>
      <c r="G1" s="431"/>
      <c r="H1" s="431"/>
      <c r="I1" s="431"/>
      <c r="J1" s="431"/>
      <c r="K1" s="431"/>
      <c r="L1" s="431"/>
      <c r="N1" s="432" t="s">
        <v>270</v>
      </c>
    </row>
    <row r="2" spans="1:14" s="432" customFormat="1" ht="13.5" hidden="1" customHeight="1">
      <c r="A2" s="431"/>
      <c r="B2" s="431"/>
      <c r="C2" s="431"/>
      <c r="D2" s="430"/>
      <c r="E2" s="431"/>
      <c r="F2" s="431"/>
      <c r="G2" s="431"/>
      <c r="H2" s="431"/>
      <c r="I2" s="431"/>
      <c r="J2" s="431"/>
      <c r="K2" s="431"/>
      <c r="L2" s="431"/>
      <c r="N2" s="432" t="s">
        <v>271</v>
      </c>
    </row>
    <row r="3" spans="1:14" s="432" customFormat="1" hidden="1">
      <c r="A3" s="431"/>
      <c r="B3" s="431"/>
      <c r="C3" s="431"/>
      <c r="D3" s="430"/>
      <c r="E3" s="431"/>
      <c r="F3" s="431"/>
      <c r="G3" s="431"/>
      <c r="H3" s="431"/>
      <c r="I3" s="431"/>
      <c r="J3" s="431"/>
      <c r="K3" s="431"/>
      <c r="L3" s="431"/>
      <c r="N3" s="432" t="s">
        <v>272</v>
      </c>
    </row>
    <row r="4" spans="1:14" s="438" customFormat="1" ht="24" customHeight="1">
      <c r="A4" s="433">
        <v>2</v>
      </c>
      <c r="B4" s="434" t="s">
        <v>273</v>
      </c>
      <c r="C4" s="435"/>
      <c r="D4" s="631" t="e">
        <f>#REF!</f>
        <v>#REF!</v>
      </c>
      <c r="E4" s="631"/>
      <c r="F4" s="631"/>
      <c r="G4" s="631"/>
      <c r="H4" s="631"/>
      <c r="I4" s="435" t="e">
        <f>#REF!</f>
        <v>#REF!</v>
      </c>
      <c r="J4" s="435"/>
      <c r="K4" s="436"/>
      <c r="L4" s="437"/>
    </row>
    <row r="5" spans="1:14" ht="49.5" customHeight="1">
      <c r="A5" s="439" t="s">
        <v>274</v>
      </c>
      <c r="B5" s="439" t="s">
        <v>275</v>
      </c>
      <c r="C5" s="439" t="s">
        <v>276</v>
      </c>
      <c r="D5" s="440" t="s">
        <v>277</v>
      </c>
      <c r="E5" s="439" t="s">
        <v>278</v>
      </c>
      <c r="F5" s="441" t="s">
        <v>279</v>
      </c>
      <c r="G5" s="441" t="s">
        <v>280</v>
      </c>
      <c r="H5" s="439" t="s">
        <v>281</v>
      </c>
      <c r="I5" s="439" t="s">
        <v>282</v>
      </c>
      <c r="J5" s="439" t="s">
        <v>283</v>
      </c>
      <c r="K5" s="436" t="s">
        <v>284</v>
      </c>
      <c r="L5" s="442"/>
    </row>
    <row r="6" spans="1:14" ht="14.5">
      <c r="A6" s="632" t="s">
        <v>285</v>
      </c>
      <c r="B6" s="633"/>
      <c r="C6" s="633"/>
      <c r="D6" s="633"/>
      <c r="E6" s="633"/>
      <c r="F6" s="633"/>
      <c r="G6" s="633"/>
      <c r="H6" s="633"/>
      <c r="I6" s="633"/>
      <c r="J6" s="633"/>
      <c r="K6" s="633"/>
      <c r="L6" s="444"/>
    </row>
    <row r="7" spans="1:14">
      <c r="A7" s="445" t="s">
        <v>286</v>
      </c>
      <c r="K7" s="448"/>
      <c r="L7" s="449"/>
    </row>
    <row r="8" spans="1:14" s="432" customFormat="1" ht="120.75" customHeight="1">
      <c r="A8" s="450">
        <v>2020.2</v>
      </c>
      <c r="B8" s="450" t="s">
        <v>271</v>
      </c>
      <c r="C8" s="450" t="s">
        <v>287</v>
      </c>
      <c r="D8" s="450" t="s">
        <v>288</v>
      </c>
      <c r="E8" s="450" t="s">
        <v>289</v>
      </c>
      <c r="F8" s="451" t="s">
        <v>290</v>
      </c>
      <c r="G8" s="451" t="s">
        <v>291</v>
      </c>
      <c r="H8" s="450" t="s">
        <v>292</v>
      </c>
      <c r="I8" s="452" t="s">
        <v>2385</v>
      </c>
      <c r="J8" s="452" t="s">
        <v>311</v>
      </c>
      <c r="K8" s="453" t="s">
        <v>2386</v>
      </c>
      <c r="L8" s="454"/>
    </row>
    <row r="9" spans="1:14" ht="102.75" customHeight="1">
      <c r="A9" s="450">
        <v>2020.3</v>
      </c>
      <c r="B9" s="450" t="s">
        <v>270</v>
      </c>
      <c r="C9" s="450" t="s">
        <v>293</v>
      </c>
      <c r="D9" s="450" t="s">
        <v>294</v>
      </c>
      <c r="E9" s="450"/>
      <c r="F9" s="456"/>
      <c r="G9" s="456"/>
      <c r="H9" s="456" t="s">
        <v>508</v>
      </c>
      <c r="I9" s="456" t="s">
        <v>2413</v>
      </c>
      <c r="J9" s="456" t="s">
        <v>311</v>
      </c>
      <c r="K9" s="453">
        <v>44442</v>
      </c>
      <c r="L9" s="449"/>
    </row>
    <row r="10" spans="1:14" ht="140">
      <c r="A10" s="450">
        <v>2020.4</v>
      </c>
      <c r="B10" s="450" t="s">
        <v>271</v>
      </c>
      <c r="C10" s="450" t="s">
        <v>295</v>
      </c>
      <c r="D10" s="450" t="s">
        <v>294</v>
      </c>
      <c r="E10" s="450" t="s">
        <v>296</v>
      </c>
      <c r="F10" s="471" t="s">
        <v>297</v>
      </c>
      <c r="G10" s="457" t="s">
        <v>298</v>
      </c>
      <c r="H10" s="450" t="s">
        <v>292</v>
      </c>
      <c r="I10" s="458" t="s">
        <v>2387</v>
      </c>
      <c r="J10" s="472" t="s">
        <v>311</v>
      </c>
      <c r="K10" s="453" t="s">
        <v>2386</v>
      </c>
      <c r="L10" s="449"/>
    </row>
    <row r="11" spans="1:14" ht="178.5" customHeight="1">
      <c r="A11" s="450">
        <v>2020.5</v>
      </c>
      <c r="B11" s="472" t="s">
        <v>271</v>
      </c>
      <c r="C11" s="450" t="s">
        <v>299</v>
      </c>
      <c r="D11" s="472" t="s">
        <v>300</v>
      </c>
      <c r="E11" s="450" t="s">
        <v>301</v>
      </c>
      <c r="F11" s="450" t="s">
        <v>302</v>
      </c>
      <c r="G11" s="450" t="s">
        <v>303</v>
      </c>
      <c r="H11" s="472" t="s">
        <v>292</v>
      </c>
      <c r="I11" s="450" t="s">
        <v>2388</v>
      </c>
      <c r="J11" s="472" t="s">
        <v>311</v>
      </c>
      <c r="K11" s="450" t="s">
        <v>2389</v>
      </c>
    </row>
    <row r="12" spans="1:14">
      <c r="A12" s="445" t="s">
        <v>304</v>
      </c>
      <c r="B12" s="459"/>
      <c r="D12" s="455"/>
      <c r="E12" s="455"/>
      <c r="K12" s="448"/>
    </row>
    <row r="13" spans="1:14" ht="195.75" customHeight="1">
      <c r="A13" s="472">
        <v>2020.8</v>
      </c>
      <c r="B13" s="473" t="s">
        <v>272</v>
      </c>
      <c r="C13" s="473" t="s">
        <v>305</v>
      </c>
      <c r="D13" s="473" t="s">
        <v>306</v>
      </c>
      <c r="E13" s="473" t="s">
        <v>307</v>
      </c>
      <c r="F13" s="474" t="s">
        <v>308</v>
      </c>
      <c r="G13" s="474" t="s">
        <v>309</v>
      </c>
      <c r="H13" s="473" t="s">
        <v>310</v>
      </c>
      <c r="I13" s="458" t="s">
        <v>2390</v>
      </c>
      <c r="J13" s="475" t="s">
        <v>311</v>
      </c>
      <c r="K13" s="476" t="s">
        <v>312</v>
      </c>
    </row>
    <row r="14" spans="1:14" s="446" customFormat="1" ht="131.25" customHeight="1">
      <c r="A14" s="460">
        <v>2020.09</v>
      </c>
      <c r="B14" s="455" t="s">
        <v>270</v>
      </c>
      <c r="C14" s="461" t="s">
        <v>313</v>
      </c>
      <c r="D14" s="462"/>
      <c r="E14" s="456"/>
      <c r="F14" s="456"/>
      <c r="G14" s="456"/>
      <c r="H14" s="456"/>
      <c r="I14" s="458" t="s">
        <v>2391</v>
      </c>
      <c r="J14" s="461" t="s">
        <v>311</v>
      </c>
      <c r="K14" s="453" t="s">
        <v>2386</v>
      </c>
      <c r="M14" s="443"/>
      <c r="N14" s="443"/>
    </row>
    <row r="15" spans="1:14" ht="28">
      <c r="A15" s="463" t="s">
        <v>2392</v>
      </c>
      <c r="B15" s="463"/>
      <c r="C15" s="463"/>
      <c r="D15" s="463"/>
      <c r="E15" s="463"/>
      <c r="F15" s="463"/>
      <c r="G15" s="463"/>
      <c r="H15" s="464"/>
      <c r="I15" s="464"/>
      <c r="J15" s="465"/>
      <c r="K15" s="465"/>
      <c r="L15" s="443"/>
    </row>
    <row r="16" spans="1:14" s="446" customFormat="1" ht="150" customHeight="1">
      <c r="A16" s="455">
        <v>2021.01</v>
      </c>
      <c r="B16" s="455" t="s">
        <v>271</v>
      </c>
      <c r="C16" s="455" t="s">
        <v>2414</v>
      </c>
      <c r="D16" s="455" t="s">
        <v>2394</v>
      </c>
      <c r="E16" s="455" t="s">
        <v>2393</v>
      </c>
      <c r="F16" s="455" t="s">
        <v>2395</v>
      </c>
      <c r="G16" s="455" t="s">
        <v>2396</v>
      </c>
      <c r="H16" s="455" t="s">
        <v>292</v>
      </c>
      <c r="I16" s="455" t="s">
        <v>2426</v>
      </c>
      <c r="J16" s="455" t="s">
        <v>311</v>
      </c>
      <c r="K16" s="448">
        <v>44781</v>
      </c>
      <c r="M16" s="443"/>
      <c r="N16" s="443"/>
    </row>
    <row r="17" spans="1:14" s="446" customFormat="1" ht="119.25" customHeight="1">
      <c r="A17" s="455">
        <v>2021.02</v>
      </c>
      <c r="B17" s="455" t="s">
        <v>270</v>
      </c>
      <c r="C17" s="455" t="s">
        <v>2397</v>
      </c>
      <c r="D17" s="455" t="s">
        <v>294</v>
      </c>
      <c r="E17" s="455"/>
      <c r="F17" s="455"/>
      <c r="G17" s="455"/>
      <c r="H17" s="455" t="s">
        <v>508</v>
      </c>
      <c r="I17" s="455" t="s">
        <v>2427</v>
      </c>
      <c r="J17" s="455" t="s">
        <v>311</v>
      </c>
      <c r="K17" s="448">
        <v>44781</v>
      </c>
      <c r="M17" s="443"/>
      <c r="N17" s="443"/>
    </row>
    <row r="18" spans="1:14" s="446" customFormat="1" ht="82.5" customHeight="1">
      <c r="A18" s="455">
        <v>2021.03</v>
      </c>
      <c r="B18" s="455" t="s">
        <v>271</v>
      </c>
      <c r="C18" s="455" t="s">
        <v>2398</v>
      </c>
      <c r="D18" s="455" t="s">
        <v>2399</v>
      </c>
      <c r="E18" s="455" t="s">
        <v>2415</v>
      </c>
      <c r="F18" s="455" t="s">
        <v>2400</v>
      </c>
      <c r="G18" s="455" t="s">
        <v>2401</v>
      </c>
      <c r="H18" s="455" t="s">
        <v>292</v>
      </c>
      <c r="I18" s="455" t="s">
        <v>2428</v>
      </c>
      <c r="J18" s="455" t="s">
        <v>311</v>
      </c>
      <c r="K18" s="448">
        <v>44781</v>
      </c>
      <c r="M18" s="443"/>
      <c r="N18" s="443"/>
    </row>
    <row r="19" spans="1:14" s="446" customFormat="1" ht="220.9" customHeight="1">
      <c r="A19" s="455">
        <v>2021.04</v>
      </c>
      <c r="B19" s="455" t="s">
        <v>271</v>
      </c>
      <c r="C19" s="455" t="s">
        <v>862</v>
      </c>
      <c r="D19" s="455" t="s">
        <v>2402</v>
      </c>
      <c r="E19" s="455" t="s">
        <v>2416</v>
      </c>
      <c r="F19" s="455" t="s">
        <v>2403</v>
      </c>
      <c r="G19" s="455" t="s">
        <v>2404</v>
      </c>
      <c r="H19" s="455" t="s">
        <v>292</v>
      </c>
      <c r="I19" s="455" t="s">
        <v>2429</v>
      </c>
      <c r="J19" s="455" t="s">
        <v>311</v>
      </c>
      <c r="K19" s="448">
        <v>44781</v>
      </c>
      <c r="M19" s="443"/>
      <c r="N19" s="443"/>
    </row>
    <row r="20" spans="1:14" s="446" customFormat="1" ht="107.25" customHeight="1">
      <c r="A20" s="455">
        <v>2021.05</v>
      </c>
      <c r="B20" s="455" t="s">
        <v>271</v>
      </c>
      <c r="C20" s="455" t="s">
        <v>617</v>
      </c>
      <c r="D20" s="455" t="s">
        <v>2405</v>
      </c>
      <c r="E20" s="455" t="s">
        <v>2417</v>
      </c>
      <c r="F20" s="455" t="s">
        <v>2406</v>
      </c>
      <c r="G20" s="455" t="s">
        <v>2407</v>
      </c>
      <c r="H20" s="455" t="s">
        <v>292</v>
      </c>
      <c r="I20" s="455" t="s">
        <v>2430</v>
      </c>
      <c r="J20" s="455" t="s">
        <v>311</v>
      </c>
      <c r="K20" s="448">
        <v>44781</v>
      </c>
      <c r="M20" s="443"/>
      <c r="N20" s="443"/>
    </row>
    <row r="21" spans="1:14" s="50" customFormat="1" ht="28">
      <c r="A21" s="495" t="s">
        <v>2423</v>
      </c>
      <c r="B21" s="495"/>
      <c r="C21" s="495"/>
      <c r="D21" s="495"/>
      <c r="E21" s="495"/>
      <c r="F21" s="495"/>
      <c r="G21" s="495"/>
      <c r="H21" s="496"/>
      <c r="I21" s="496"/>
      <c r="J21" s="496"/>
      <c r="K21" s="497"/>
    </row>
    <row r="22" spans="1:14" s="446" customFormat="1" ht="148.15" customHeight="1">
      <c r="A22" s="56">
        <v>2021.01</v>
      </c>
      <c r="B22" s="455" t="s">
        <v>270</v>
      </c>
      <c r="C22" s="56" t="s">
        <v>2424</v>
      </c>
      <c r="D22" s="56" t="s">
        <v>2425</v>
      </c>
      <c r="E22" s="455"/>
      <c r="F22" s="455"/>
      <c r="G22" s="455"/>
      <c r="H22" s="455" t="s">
        <v>508</v>
      </c>
      <c r="I22" s="455" t="s">
        <v>2640</v>
      </c>
      <c r="J22" s="455" t="s">
        <v>2641</v>
      </c>
      <c r="K22" s="448">
        <v>45201</v>
      </c>
      <c r="M22" s="443"/>
      <c r="N22" s="443"/>
    </row>
    <row r="23" spans="1:14" s="50" customFormat="1" ht="28">
      <c r="A23" s="495" t="s">
        <v>2558</v>
      </c>
      <c r="B23" s="495"/>
      <c r="C23" s="495"/>
      <c r="D23" s="495"/>
      <c r="E23" s="495"/>
      <c r="F23" s="495"/>
      <c r="G23" s="495"/>
      <c r="H23" s="496"/>
      <c r="I23" s="496"/>
      <c r="J23" s="496"/>
      <c r="K23" s="497"/>
    </row>
    <row r="24" spans="1:14" s="446" customFormat="1" ht="112">
      <c r="A24" s="56">
        <v>2023.01</v>
      </c>
      <c r="B24" s="455" t="s">
        <v>270</v>
      </c>
      <c r="C24" s="56" t="s">
        <v>2561</v>
      </c>
      <c r="D24" s="56" t="s">
        <v>2562</v>
      </c>
      <c r="E24" s="455"/>
      <c r="F24" s="455"/>
      <c r="G24" s="455"/>
      <c r="H24" s="455" t="s">
        <v>508</v>
      </c>
      <c r="I24" s="455"/>
      <c r="J24" s="455" t="s">
        <v>2563</v>
      </c>
      <c r="K24" s="455"/>
      <c r="M24" s="443"/>
      <c r="N24" s="443"/>
    </row>
    <row r="25" spans="1:14" s="446" customFormat="1">
      <c r="A25" s="56"/>
      <c r="B25" s="455"/>
      <c r="C25" s="56"/>
      <c r="D25" s="56"/>
      <c r="E25" s="455"/>
      <c r="F25" s="455"/>
      <c r="G25" s="455"/>
      <c r="H25" s="455"/>
      <c r="I25" s="455"/>
      <c r="J25" s="455"/>
      <c r="K25" s="455"/>
      <c r="M25" s="443"/>
      <c r="N25" s="443"/>
    </row>
    <row r="26" spans="1:14" s="446" customFormat="1">
      <c r="A26" s="56"/>
      <c r="B26" s="455"/>
      <c r="C26" s="56"/>
      <c r="D26" s="56"/>
      <c r="E26" s="455"/>
      <c r="F26" s="455"/>
      <c r="G26" s="455"/>
      <c r="H26" s="455"/>
      <c r="I26" s="455"/>
      <c r="J26" s="455"/>
      <c r="K26" s="455"/>
      <c r="M26" s="443"/>
      <c r="N26" s="443"/>
    </row>
    <row r="27" spans="1:14" s="446" customFormat="1">
      <c r="A27" s="56"/>
      <c r="B27" s="455"/>
      <c r="C27" s="56"/>
      <c r="D27" s="56"/>
      <c r="E27" s="455"/>
      <c r="F27" s="455"/>
      <c r="G27" s="455"/>
      <c r="H27" s="455"/>
      <c r="I27" s="455"/>
      <c r="J27" s="455"/>
      <c r="K27" s="455"/>
      <c r="M27" s="443"/>
      <c r="N27" s="443"/>
    </row>
    <row r="28" spans="1:14" s="446" customFormat="1">
      <c r="A28" s="56"/>
      <c r="B28" s="455"/>
      <c r="C28" s="56"/>
      <c r="D28" s="56"/>
      <c r="E28" s="455"/>
      <c r="F28" s="455"/>
      <c r="G28" s="455"/>
      <c r="H28" s="455"/>
      <c r="I28" s="455"/>
      <c r="J28" s="455"/>
      <c r="K28" s="455"/>
      <c r="M28" s="443"/>
      <c r="N28" s="443"/>
    </row>
    <row r="29" spans="1:14" s="446" customFormat="1">
      <c r="D29" s="447"/>
      <c r="M29" s="443"/>
      <c r="N29" s="443"/>
    </row>
    <row r="30" spans="1:14" s="446" customFormat="1">
      <c r="D30" s="447"/>
      <c r="M30" s="443"/>
      <c r="N30" s="443"/>
    </row>
    <row r="31" spans="1:14" s="446" customFormat="1">
      <c r="D31" s="447"/>
      <c r="M31" s="443"/>
      <c r="N31" s="443"/>
    </row>
    <row r="32" spans="1:14" s="446" customFormat="1">
      <c r="D32" s="447"/>
      <c r="M32" s="443"/>
      <c r="N32" s="443"/>
    </row>
    <row r="33" spans="4:14" s="446" customFormat="1">
      <c r="D33" s="447"/>
      <c r="M33" s="443"/>
      <c r="N33" s="443"/>
    </row>
    <row r="34" spans="4:14" s="446" customFormat="1">
      <c r="D34" s="447"/>
      <c r="M34" s="443"/>
      <c r="N34" s="443"/>
    </row>
    <row r="35" spans="4:14" s="446" customFormat="1">
      <c r="D35" s="447"/>
      <c r="M35" s="443"/>
      <c r="N35" s="443"/>
    </row>
    <row r="36" spans="4:14" s="446" customFormat="1">
      <c r="D36" s="447"/>
      <c r="M36" s="443"/>
      <c r="N36" s="443"/>
    </row>
    <row r="37" spans="4:14" s="446" customFormat="1">
      <c r="D37" s="447"/>
      <c r="M37" s="443"/>
      <c r="N37" s="443"/>
    </row>
    <row r="38" spans="4:14" s="446" customFormat="1">
      <c r="D38" s="447"/>
      <c r="M38" s="443"/>
      <c r="N38" s="443"/>
    </row>
    <row r="39" spans="4:14" s="446" customFormat="1">
      <c r="D39" s="447"/>
      <c r="M39" s="443"/>
      <c r="N39" s="443"/>
    </row>
    <row r="40" spans="4:14" s="446" customFormat="1">
      <c r="D40" s="447"/>
      <c r="M40" s="443"/>
      <c r="N40" s="443"/>
    </row>
    <row r="41" spans="4:14" s="446" customFormat="1">
      <c r="D41" s="447"/>
      <c r="M41" s="443"/>
      <c r="N41" s="443"/>
    </row>
    <row r="42" spans="4:14" s="446" customFormat="1">
      <c r="D42" s="447"/>
      <c r="M42" s="443"/>
      <c r="N42" s="443"/>
    </row>
    <row r="43" spans="4:14" s="446" customFormat="1">
      <c r="D43" s="447"/>
      <c r="M43" s="443"/>
      <c r="N43" s="443"/>
    </row>
    <row r="44" spans="4:14" s="446" customFormat="1">
      <c r="D44" s="447"/>
      <c r="M44" s="443"/>
      <c r="N44" s="443"/>
    </row>
    <row r="45" spans="4:14" s="446" customFormat="1">
      <c r="D45" s="447"/>
      <c r="M45" s="443"/>
      <c r="N45" s="443"/>
    </row>
    <row r="46" spans="4:14" s="446" customFormat="1">
      <c r="D46" s="447"/>
      <c r="M46" s="443"/>
      <c r="N46" s="443"/>
    </row>
    <row r="47" spans="4:14" s="446" customFormat="1">
      <c r="D47" s="447"/>
      <c r="M47" s="443"/>
      <c r="N47" s="443"/>
    </row>
    <row r="125" spans="2:14">
      <c r="B125" s="466"/>
    </row>
    <row r="126" spans="2:14">
      <c r="B126" s="459"/>
    </row>
    <row r="127" spans="2:14">
      <c r="B127" s="459"/>
    </row>
    <row r="128" spans="2:14" s="446" customFormat="1">
      <c r="B128" s="459"/>
      <c r="D128" s="447"/>
      <c r="M128" s="443"/>
      <c r="N128" s="443"/>
    </row>
    <row r="129" spans="2:14" s="446" customFormat="1">
      <c r="B129" s="459"/>
      <c r="D129" s="447"/>
      <c r="M129" s="443"/>
      <c r="N129" s="443"/>
    </row>
    <row r="130" spans="2:14" s="446" customFormat="1">
      <c r="B130" s="459"/>
      <c r="D130" s="447"/>
      <c r="M130" s="443"/>
      <c r="N130" s="443"/>
    </row>
    <row r="131" spans="2:14" s="446" customFormat="1">
      <c r="B131" s="459"/>
      <c r="D131" s="447"/>
      <c r="M131" s="443"/>
      <c r="N131" s="443"/>
    </row>
    <row r="132" spans="2:14" s="446" customFormat="1">
      <c r="B132" s="459"/>
      <c r="D132" s="447"/>
      <c r="M132" s="443"/>
      <c r="N132" s="443"/>
    </row>
    <row r="133" spans="2:14" s="446" customFormat="1">
      <c r="B133" s="459"/>
      <c r="D133" s="447"/>
      <c r="M133" s="443"/>
      <c r="N133" s="443"/>
    </row>
    <row r="134" spans="2:14" s="446" customFormat="1">
      <c r="B134" s="459"/>
      <c r="D134" s="447"/>
      <c r="M134" s="443"/>
      <c r="N134" s="443"/>
    </row>
    <row r="135" spans="2:14" s="446" customFormat="1">
      <c r="B135" s="459"/>
      <c r="D135" s="447"/>
      <c r="M135" s="443"/>
      <c r="N135" s="443"/>
    </row>
    <row r="136" spans="2:14" s="446" customFormat="1">
      <c r="B136" s="459"/>
      <c r="D136" s="447"/>
      <c r="M136" s="443"/>
      <c r="N136" s="443"/>
    </row>
    <row r="137" spans="2:14" s="446" customFormat="1">
      <c r="B137" s="459"/>
      <c r="D137" s="447"/>
      <c r="M137" s="443"/>
      <c r="N137" s="443"/>
    </row>
    <row r="138" spans="2:14" s="446" customFormat="1">
      <c r="B138" s="459"/>
      <c r="D138" s="447"/>
      <c r="M138" s="443"/>
      <c r="N138" s="443"/>
    </row>
    <row r="139" spans="2:14" s="446" customFormat="1">
      <c r="B139" s="459"/>
      <c r="D139" s="447"/>
      <c r="M139" s="443"/>
      <c r="N139" s="443"/>
    </row>
    <row r="140" spans="2:14" s="446" customFormat="1">
      <c r="B140" s="459"/>
      <c r="D140" s="447"/>
      <c r="M140" s="443"/>
      <c r="N140" s="443"/>
    </row>
    <row r="141" spans="2:14" s="446" customFormat="1">
      <c r="B141" s="459"/>
      <c r="D141" s="447"/>
      <c r="M141" s="443"/>
      <c r="N141" s="443"/>
    </row>
    <row r="142" spans="2:14" s="446" customFormat="1">
      <c r="B142" s="459"/>
      <c r="D142" s="447"/>
      <c r="M142" s="443"/>
      <c r="N142" s="443"/>
    </row>
    <row r="143" spans="2:14" s="446" customFormat="1">
      <c r="B143" s="459"/>
      <c r="D143" s="447"/>
      <c r="M143" s="443"/>
      <c r="N143" s="443"/>
    </row>
    <row r="144" spans="2:14" s="446" customFormat="1">
      <c r="B144" s="459"/>
      <c r="D144" s="447"/>
      <c r="M144" s="443"/>
      <c r="N144" s="443"/>
    </row>
    <row r="145" spans="2:14" s="446" customFormat="1">
      <c r="B145" s="459"/>
      <c r="D145" s="447"/>
      <c r="M145" s="443"/>
      <c r="N145" s="443"/>
    </row>
    <row r="146" spans="2:14" s="446" customFormat="1">
      <c r="B146" s="459"/>
      <c r="D146" s="447"/>
      <c r="M146" s="443"/>
      <c r="N146" s="443"/>
    </row>
    <row r="147" spans="2:14" s="446" customFormat="1">
      <c r="B147" s="459"/>
      <c r="D147" s="447"/>
      <c r="M147" s="443"/>
      <c r="N147" s="443"/>
    </row>
    <row r="148" spans="2:14" s="446" customFormat="1">
      <c r="B148" s="459"/>
      <c r="D148" s="447"/>
      <c r="M148" s="443"/>
      <c r="N148" s="443"/>
    </row>
    <row r="149" spans="2:14" s="446" customFormat="1">
      <c r="B149" s="459"/>
      <c r="D149" s="447"/>
      <c r="M149" s="443"/>
      <c r="N149" s="443"/>
    </row>
    <row r="150" spans="2:14" s="446" customFormat="1">
      <c r="B150" s="459"/>
      <c r="D150" s="447"/>
      <c r="M150" s="443"/>
      <c r="N150" s="443"/>
    </row>
    <row r="151" spans="2:14" s="446" customFormat="1">
      <c r="B151" s="459"/>
      <c r="D151" s="447"/>
      <c r="M151" s="443"/>
      <c r="N151" s="443"/>
    </row>
    <row r="152" spans="2:14" s="446" customFormat="1">
      <c r="B152" s="459"/>
      <c r="D152" s="447"/>
      <c r="M152" s="443"/>
      <c r="N152" s="443"/>
    </row>
    <row r="153" spans="2:14" s="446" customFormat="1">
      <c r="B153" s="459"/>
      <c r="D153" s="447"/>
      <c r="M153" s="443"/>
      <c r="N153" s="443"/>
    </row>
    <row r="154" spans="2:14" s="446" customFormat="1">
      <c r="B154" s="459"/>
      <c r="D154" s="447"/>
      <c r="M154" s="443"/>
      <c r="N154" s="443"/>
    </row>
    <row r="155" spans="2:14" s="446" customFormat="1">
      <c r="B155" s="459"/>
      <c r="D155" s="447"/>
      <c r="M155" s="443"/>
      <c r="N155" s="443"/>
    </row>
    <row r="156" spans="2:14" s="446" customFormat="1">
      <c r="B156" s="459"/>
      <c r="D156" s="447"/>
      <c r="M156" s="443"/>
      <c r="N156" s="443"/>
    </row>
    <row r="157" spans="2:14" s="446" customFormat="1">
      <c r="B157" s="459"/>
      <c r="D157" s="447"/>
      <c r="M157" s="443"/>
      <c r="N157" s="443"/>
    </row>
    <row r="158" spans="2:14" s="446" customFormat="1">
      <c r="B158" s="459"/>
      <c r="D158" s="447"/>
      <c r="M158" s="443"/>
      <c r="N158" s="443"/>
    </row>
    <row r="159" spans="2:14" s="446" customFormat="1">
      <c r="B159" s="459"/>
      <c r="D159" s="447"/>
      <c r="M159" s="443"/>
      <c r="N159" s="443"/>
    </row>
    <row r="160" spans="2:14" s="446" customFormat="1">
      <c r="B160" s="459"/>
      <c r="D160" s="447"/>
      <c r="M160" s="443"/>
      <c r="N160" s="443"/>
    </row>
    <row r="161" spans="2:14" s="446" customFormat="1">
      <c r="B161" s="459"/>
      <c r="D161" s="447"/>
      <c r="M161" s="443"/>
      <c r="N161" s="443"/>
    </row>
    <row r="162" spans="2:14" s="446" customFormat="1">
      <c r="B162" s="459"/>
      <c r="D162" s="447"/>
      <c r="M162" s="443"/>
      <c r="N162" s="443"/>
    </row>
    <row r="163" spans="2:14" s="446" customFormat="1">
      <c r="B163" s="459"/>
      <c r="D163" s="447"/>
      <c r="M163" s="443"/>
      <c r="N163" s="443"/>
    </row>
    <row r="164" spans="2:14" s="446" customFormat="1">
      <c r="B164" s="459"/>
      <c r="D164" s="447"/>
      <c r="M164" s="443"/>
      <c r="N164" s="443"/>
    </row>
    <row r="165" spans="2:14" s="446" customFormat="1">
      <c r="B165" s="459"/>
      <c r="D165" s="447"/>
      <c r="M165" s="443"/>
      <c r="N165" s="443"/>
    </row>
    <row r="166" spans="2:14" s="446" customFormat="1">
      <c r="B166" s="459"/>
      <c r="D166" s="447"/>
      <c r="M166" s="443"/>
      <c r="N166" s="443"/>
    </row>
    <row r="167" spans="2:14" s="446" customFormat="1">
      <c r="B167" s="459"/>
      <c r="D167" s="447"/>
      <c r="M167" s="443"/>
      <c r="N167" s="443"/>
    </row>
    <row r="168" spans="2:14" s="446" customFormat="1">
      <c r="B168" s="459"/>
      <c r="D168" s="447"/>
      <c r="M168" s="443"/>
      <c r="N168" s="443"/>
    </row>
    <row r="169" spans="2:14" s="446" customFormat="1">
      <c r="B169" s="459"/>
      <c r="D169" s="447"/>
      <c r="M169" s="443"/>
      <c r="N169" s="443"/>
    </row>
    <row r="170" spans="2:14" s="446" customFormat="1">
      <c r="B170" s="459"/>
      <c r="D170" s="447"/>
      <c r="M170" s="443"/>
      <c r="N170" s="443"/>
    </row>
    <row r="171" spans="2:14" s="446" customFormat="1">
      <c r="B171" s="459"/>
      <c r="D171" s="447"/>
      <c r="M171" s="443"/>
      <c r="N171" s="443"/>
    </row>
    <row r="172" spans="2:14" s="446" customFormat="1">
      <c r="B172" s="459"/>
      <c r="D172" s="447"/>
      <c r="M172" s="443"/>
      <c r="N172" s="443"/>
    </row>
    <row r="173" spans="2:14" s="446" customFormat="1">
      <c r="B173" s="459"/>
      <c r="D173" s="447"/>
      <c r="M173" s="443"/>
      <c r="N173" s="443"/>
    </row>
    <row r="174" spans="2:14" s="446" customFormat="1">
      <c r="B174" s="459"/>
      <c r="D174" s="447"/>
      <c r="M174" s="443"/>
      <c r="N174" s="443"/>
    </row>
    <row r="175" spans="2:14" s="446" customFormat="1">
      <c r="B175" s="459"/>
      <c r="D175" s="447"/>
      <c r="M175" s="443"/>
      <c r="N175" s="443"/>
    </row>
    <row r="176" spans="2:14" s="446" customFormat="1">
      <c r="B176" s="459"/>
      <c r="D176" s="447"/>
      <c r="M176" s="443"/>
      <c r="N176" s="443"/>
    </row>
    <row r="177" spans="2:14" s="446" customFormat="1">
      <c r="B177" s="459"/>
      <c r="D177" s="447"/>
      <c r="M177" s="443"/>
      <c r="N177" s="443"/>
    </row>
    <row r="178" spans="2:14" s="446" customFormat="1">
      <c r="B178" s="459"/>
      <c r="D178" s="447"/>
      <c r="M178" s="443"/>
      <c r="N178" s="443"/>
    </row>
    <row r="179" spans="2:14" s="446" customFormat="1">
      <c r="B179" s="459"/>
      <c r="D179" s="447"/>
      <c r="M179" s="443"/>
      <c r="N179" s="443"/>
    </row>
    <row r="180" spans="2:14" s="446" customFormat="1">
      <c r="B180" s="459"/>
      <c r="D180" s="447"/>
      <c r="M180" s="443"/>
      <c r="N180" s="443"/>
    </row>
    <row r="181" spans="2:14" s="446" customFormat="1">
      <c r="B181" s="459"/>
      <c r="D181" s="447"/>
      <c r="M181" s="443"/>
      <c r="N181" s="443"/>
    </row>
    <row r="182" spans="2:14" s="446" customFormat="1">
      <c r="B182" s="459"/>
      <c r="D182" s="447"/>
      <c r="M182" s="443"/>
      <c r="N182" s="443"/>
    </row>
    <row r="183" spans="2:14" s="446" customFormat="1">
      <c r="B183" s="459"/>
      <c r="D183" s="447"/>
      <c r="M183" s="443"/>
      <c r="N183" s="443"/>
    </row>
    <row r="184" spans="2:14" s="446" customFormat="1">
      <c r="B184" s="459"/>
      <c r="D184" s="447"/>
      <c r="M184" s="443"/>
      <c r="N184" s="443"/>
    </row>
    <row r="185" spans="2:14" s="446" customFormat="1">
      <c r="B185" s="459"/>
      <c r="D185" s="447"/>
      <c r="M185" s="443"/>
      <c r="N185" s="443"/>
    </row>
    <row r="186" spans="2:14" s="446" customFormat="1">
      <c r="B186" s="459"/>
      <c r="D186" s="447"/>
      <c r="M186" s="443"/>
      <c r="N186" s="443"/>
    </row>
    <row r="187" spans="2:14" s="446" customFormat="1">
      <c r="B187" s="459"/>
      <c r="D187" s="447"/>
      <c r="M187" s="443"/>
      <c r="N187" s="443"/>
    </row>
    <row r="188" spans="2:14" s="446" customFormat="1">
      <c r="B188" s="459"/>
      <c r="D188" s="447"/>
      <c r="M188" s="443"/>
      <c r="N188" s="443"/>
    </row>
    <row r="189" spans="2:14" s="446" customFormat="1">
      <c r="B189" s="459"/>
      <c r="D189" s="447"/>
      <c r="M189" s="443"/>
      <c r="N189" s="443"/>
    </row>
    <row r="190" spans="2:14" s="446" customFormat="1">
      <c r="B190" s="459"/>
      <c r="D190" s="447"/>
      <c r="M190" s="443"/>
      <c r="N190" s="443"/>
    </row>
    <row r="191" spans="2:14" s="446" customFormat="1">
      <c r="B191" s="459"/>
      <c r="D191" s="447"/>
      <c r="M191" s="443"/>
      <c r="N191" s="443"/>
    </row>
    <row r="192" spans="2:14" s="446" customFormat="1">
      <c r="B192" s="459"/>
      <c r="D192" s="447"/>
      <c r="M192" s="443"/>
      <c r="N192" s="443"/>
    </row>
    <row r="193" spans="2:14" s="446" customFormat="1">
      <c r="B193" s="459"/>
      <c r="D193" s="447"/>
      <c r="M193" s="443"/>
      <c r="N193" s="443"/>
    </row>
    <row r="194" spans="2:14" s="446" customFormat="1">
      <c r="B194" s="459"/>
      <c r="D194" s="447"/>
      <c r="M194" s="443"/>
      <c r="N194" s="443"/>
    </row>
    <row r="195" spans="2:14" s="446" customFormat="1">
      <c r="B195" s="459"/>
      <c r="D195" s="447"/>
      <c r="M195" s="443"/>
      <c r="N195" s="443"/>
    </row>
    <row r="196" spans="2:14" s="446" customFormat="1">
      <c r="B196" s="459"/>
      <c r="D196" s="447"/>
      <c r="M196" s="443"/>
      <c r="N196" s="443"/>
    </row>
    <row r="197" spans="2:14" s="446" customFormat="1">
      <c r="B197" s="459"/>
      <c r="D197" s="447"/>
      <c r="M197" s="443"/>
      <c r="N197" s="443"/>
    </row>
    <row r="198" spans="2:14" s="446" customFormat="1">
      <c r="B198" s="459"/>
      <c r="D198" s="447"/>
      <c r="M198" s="443"/>
      <c r="N198" s="443"/>
    </row>
    <row r="199" spans="2:14" s="446" customFormat="1">
      <c r="B199" s="459"/>
      <c r="D199" s="447"/>
      <c r="M199" s="443"/>
      <c r="N199" s="443"/>
    </row>
    <row r="200" spans="2:14" s="446" customFormat="1">
      <c r="B200" s="459"/>
      <c r="D200" s="447"/>
      <c r="M200" s="443"/>
      <c r="N200" s="443"/>
    </row>
    <row r="201" spans="2:14" s="446" customFormat="1">
      <c r="B201" s="459"/>
      <c r="D201" s="447"/>
      <c r="M201" s="443"/>
      <c r="N201" s="443"/>
    </row>
    <row r="202" spans="2:14" s="446" customFormat="1">
      <c r="B202" s="459"/>
      <c r="D202" s="447"/>
      <c r="M202" s="443"/>
      <c r="N202" s="443"/>
    </row>
    <row r="203" spans="2:14" s="446" customFormat="1">
      <c r="B203" s="459"/>
      <c r="D203" s="447"/>
      <c r="M203" s="443"/>
      <c r="N203" s="443"/>
    </row>
    <row r="204" spans="2:14" s="446" customFormat="1">
      <c r="B204" s="459"/>
      <c r="D204" s="447"/>
      <c r="M204" s="443"/>
      <c r="N204" s="443"/>
    </row>
    <row r="205" spans="2:14" s="446" customFormat="1">
      <c r="B205" s="459"/>
      <c r="D205" s="447"/>
      <c r="M205" s="443"/>
      <c r="N205" s="443"/>
    </row>
    <row r="206" spans="2:14" s="446" customFormat="1">
      <c r="B206" s="459"/>
      <c r="D206" s="447"/>
      <c r="M206" s="443"/>
      <c r="N206" s="443"/>
    </row>
    <row r="207" spans="2:14" s="446" customFormat="1">
      <c r="B207" s="459"/>
      <c r="D207" s="447"/>
      <c r="M207" s="443"/>
      <c r="N207" s="443"/>
    </row>
    <row r="208" spans="2:14" s="446" customFormat="1">
      <c r="B208" s="459"/>
      <c r="D208" s="447"/>
      <c r="M208" s="443"/>
      <c r="N208" s="443"/>
    </row>
    <row r="209" spans="2:14" s="446" customFormat="1">
      <c r="B209" s="459"/>
      <c r="D209" s="447"/>
      <c r="M209" s="443"/>
      <c r="N209" s="443"/>
    </row>
    <row r="210" spans="2:14" s="446" customFormat="1">
      <c r="B210" s="459"/>
      <c r="D210" s="447"/>
      <c r="M210" s="443"/>
      <c r="N210" s="443"/>
    </row>
    <row r="211" spans="2:14" s="446" customFormat="1">
      <c r="B211" s="459"/>
      <c r="D211" s="447"/>
      <c r="M211" s="443"/>
      <c r="N211" s="443"/>
    </row>
    <row r="212" spans="2:14" s="446" customFormat="1">
      <c r="B212" s="459"/>
      <c r="D212" s="447"/>
      <c r="M212" s="443"/>
      <c r="N212" s="443"/>
    </row>
    <row r="213" spans="2:14" s="446" customFormat="1">
      <c r="B213" s="459"/>
      <c r="D213" s="447"/>
      <c r="M213" s="443"/>
      <c r="N213" s="443"/>
    </row>
    <row r="214" spans="2:14" s="446" customFormat="1">
      <c r="B214" s="459"/>
      <c r="D214" s="447"/>
      <c r="M214" s="443"/>
      <c r="N214" s="443"/>
    </row>
    <row r="215" spans="2:14" s="446" customFormat="1">
      <c r="B215" s="459"/>
      <c r="D215" s="447"/>
      <c r="M215" s="443"/>
      <c r="N215" s="443"/>
    </row>
    <row r="216" spans="2:14" s="446" customFormat="1">
      <c r="B216" s="459"/>
      <c r="D216" s="447"/>
      <c r="M216" s="443"/>
      <c r="N216" s="443"/>
    </row>
    <row r="217" spans="2:14" s="446" customFormat="1">
      <c r="B217" s="459"/>
      <c r="D217" s="447"/>
      <c r="M217" s="443"/>
      <c r="N217" s="443"/>
    </row>
    <row r="218" spans="2:14" s="446" customFormat="1">
      <c r="B218" s="459"/>
      <c r="D218" s="447"/>
      <c r="M218" s="443"/>
      <c r="N218" s="443"/>
    </row>
    <row r="219" spans="2:14" s="446" customFormat="1">
      <c r="B219" s="459"/>
      <c r="D219" s="447"/>
      <c r="M219" s="443"/>
      <c r="N219" s="443"/>
    </row>
    <row r="220" spans="2:14" s="446" customFormat="1">
      <c r="B220" s="459"/>
      <c r="D220" s="447"/>
      <c r="M220" s="443"/>
      <c r="N220" s="443"/>
    </row>
    <row r="221" spans="2:14" s="446" customFormat="1">
      <c r="B221" s="459"/>
      <c r="D221" s="447"/>
      <c r="M221" s="443"/>
      <c r="N221" s="443"/>
    </row>
    <row r="222" spans="2:14" s="446" customFormat="1">
      <c r="B222" s="459"/>
      <c r="D222" s="447"/>
      <c r="M222" s="443"/>
      <c r="N222" s="443"/>
    </row>
    <row r="223" spans="2:14" s="446" customFormat="1">
      <c r="B223" s="459"/>
      <c r="D223" s="447"/>
      <c r="M223" s="443"/>
      <c r="N223" s="443"/>
    </row>
    <row r="224" spans="2:14" s="446" customFormat="1">
      <c r="B224" s="459"/>
      <c r="D224" s="447"/>
      <c r="M224" s="443"/>
      <c r="N224" s="443"/>
    </row>
    <row r="225" spans="2:14" s="446" customFormat="1">
      <c r="B225" s="459"/>
      <c r="D225" s="447"/>
      <c r="M225" s="443"/>
      <c r="N225" s="443"/>
    </row>
    <row r="226" spans="2:14" s="446" customFormat="1">
      <c r="B226" s="459"/>
      <c r="D226" s="447"/>
      <c r="M226" s="443"/>
      <c r="N226" s="443"/>
    </row>
    <row r="227" spans="2:14" s="446" customFormat="1">
      <c r="B227" s="459"/>
      <c r="D227" s="447"/>
      <c r="M227" s="443"/>
      <c r="N227" s="443"/>
    </row>
    <row r="228" spans="2:14" s="446" customFormat="1">
      <c r="B228" s="459"/>
      <c r="D228" s="447"/>
      <c r="M228" s="443"/>
      <c r="N228" s="443"/>
    </row>
    <row r="229" spans="2:14" s="446" customFormat="1">
      <c r="B229" s="459"/>
      <c r="D229" s="447"/>
      <c r="M229" s="443"/>
      <c r="N229" s="443"/>
    </row>
    <row r="230" spans="2:14" s="446" customFormat="1">
      <c r="B230" s="459"/>
      <c r="D230" s="447"/>
      <c r="M230" s="443"/>
      <c r="N230" s="443"/>
    </row>
    <row r="231" spans="2:14" s="446" customFormat="1">
      <c r="B231" s="459"/>
      <c r="D231" s="447"/>
      <c r="M231" s="443"/>
      <c r="N231" s="443"/>
    </row>
    <row r="232" spans="2:14" s="446" customFormat="1">
      <c r="B232" s="459"/>
      <c r="D232" s="447"/>
      <c r="M232" s="443"/>
      <c r="N232" s="443"/>
    </row>
    <row r="233" spans="2:14" s="446" customFormat="1">
      <c r="B233" s="459"/>
      <c r="D233" s="447"/>
      <c r="M233" s="443"/>
      <c r="N233" s="443"/>
    </row>
    <row r="234" spans="2:14" s="446" customFormat="1">
      <c r="B234" s="459"/>
      <c r="D234" s="447"/>
      <c r="M234" s="443"/>
      <c r="N234" s="443"/>
    </row>
    <row r="235" spans="2:14" s="446" customFormat="1">
      <c r="B235" s="459"/>
      <c r="D235" s="447"/>
      <c r="M235" s="443"/>
      <c r="N235" s="443"/>
    </row>
    <row r="236" spans="2:14" s="446" customFormat="1">
      <c r="B236" s="459"/>
      <c r="D236" s="447"/>
      <c r="M236" s="443"/>
      <c r="N236" s="443"/>
    </row>
    <row r="237" spans="2:14" s="446" customFormat="1">
      <c r="B237" s="459"/>
      <c r="D237" s="447"/>
      <c r="M237" s="443"/>
      <c r="N237" s="443"/>
    </row>
    <row r="238" spans="2:14" s="446" customFormat="1">
      <c r="B238" s="459"/>
      <c r="D238" s="447"/>
      <c r="M238" s="443"/>
      <c r="N238" s="443"/>
    </row>
    <row r="239" spans="2:14" s="446" customFormat="1">
      <c r="B239" s="459"/>
      <c r="D239" s="447"/>
      <c r="M239" s="443"/>
      <c r="N239" s="443"/>
    </row>
    <row r="240" spans="2:14" s="446" customFormat="1">
      <c r="B240" s="459"/>
      <c r="D240" s="447"/>
      <c r="M240" s="443"/>
      <c r="N240" s="443"/>
    </row>
    <row r="241" spans="2:14" s="446" customFormat="1">
      <c r="B241" s="459"/>
      <c r="D241" s="447"/>
      <c r="M241" s="443"/>
      <c r="N241" s="443"/>
    </row>
    <row r="242" spans="2:14" s="446" customFormat="1">
      <c r="B242" s="459"/>
      <c r="D242" s="447"/>
      <c r="M242" s="443"/>
      <c r="N242" s="443"/>
    </row>
    <row r="243" spans="2:14" s="446" customFormat="1">
      <c r="B243" s="459"/>
      <c r="D243" s="447"/>
      <c r="M243" s="443"/>
      <c r="N243" s="443"/>
    </row>
    <row r="244" spans="2:14" s="446" customFormat="1">
      <c r="B244" s="459"/>
      <c r="D244" s="447"/>
      <c r="M244" s="443"/>
      <c r="N244" s="443"/>
    </row>
    <row r="245" spans="2:14" s="446" customFormat="1">
      <c r="B245" s="459"/>
      <c r="D245" s="447"/>
      <c r="M245" s="443"/>
      <c r="N245" s="443"/>
    </row>
    <row r="246" spans="2:14" s="446" customFormat="1">
      <c r="B246" s="459"/>
      <c r="D246" s="447"/>
      <c r="M246" s="443"/>
      <c r="N246" s="443"/>
    </row>
    <row r="247" spans="2:14" s="446" customFormat="1">
      <c r="B247" s="459"/>
      <c r="D247" s="447"/>
      <c r="M247" s="443"/>
      <c r="N247" s="443"/>
    </row>
    <row r="248" spans="2:14" s="446" customFormat="1">
      <c r="B248" s="459"/>
      <c r="D248" s="447"/>
      <c r="M248" s="443"/>
      <c r="N248" s="443"/>
    </row>
    <row r="249" spans="2:14" s="446" customFormat="1">
      <c r="B249" s="459"/>
      <c r="D249" s="447"/>
      <c r="M249" s="443"/>
      <c r="N249" s="443"/>
    </row>
    <row r="250" spans="2:14" s="446" customFormat="1">
      <c r="B250" s="459"/>
      <c r="D250" s="447"/>
      <c r="M250" s="443"/>
      <c r="N250" s="443"/>
    </row>
    <row r="251" spans="2:14" s="446" customFormat="1">
      <c r="B251" s="459"/>
      <c r="D251" s="447"/>
      <c r="M251" s="443"/>
      <c r="N251" s="443"/>
    </row>
    <row r="252" spans="2:14" s="446" customFormat="1">
      <c r="B252" s="459"/>
      <c r="D252" s="447"/>
      <c r="M252" s="443"/>
      <c r="N252" s="443"/>
    </row>
    <row r="253" spans="2:14" s="446" customFormat="1">
      <c r="B253" s="459"/>
      <c r="D253" s="447"/>
      <c r="M253" s="443"/>
      <c r="N253" s="443"/>
    </row>
    <row r="254" spans="2:14" s="446" customFormat="1">
      <c r="B254" s="459"/>
      <c r="D254" s="447"/>
      <c r="M254" s="443"/>
      <c r="N254" s="443"/>
    </row>
    <row r="255" spans="2:14" s="446" customFormat="1">
      <c r="B255" s="459"/>
      <c r="D255" s="447"/>
      <c r="M255" s="443"/>
      <c r="N255" s="443"/>
    </row>
    <row r="256" spans="2:14" s="446" customFormat="1">
      <c r="B256" s="459"/>
      <c r="D256" s="447"/>
      <c r="M256" s="443"/>
      <c r="N256" s="443"/>
    </row>
    <row r="257" spans="2:14" s="446" customFormat="1">
      <c r="B257" s="459"/>
      <c r="D257" s="447"/>
      <c r="M257" s="443"/>
      <c r="N257" s="443"/>
    </row>
    <row r="258" spans="2:14" s="446" customFormat="1">
      <c r="B258" s="459"/>
      <c r="D258" s="447"/>
      <c r="M258" s="443"/>
      <c r="N258" s="443"/>
    </row>
    <row r="259" spans="2:14" s="446" customFormat="1">
      <c r="B259" s="459"/>
      <c r="D259" s="447"/>
      <c r="M259" s="443"/>
      <c r="N259" s="443"/>
    </row>
    <row r="260" spans="2:14" s="446" customFormat="1">
      <c r="B260" s="459"/>
      <c r="D260" s="447"/>
      <c r="M260" s="443"/>
      <c r="N260" s="443"/>
    </row>
    <row r="261" spans="2:14" s="446" customFormat="1">
      <c r="B261" s="459"/>
      <c r="D261" s="447"/>
      <c r="M261" s="443"/>
      <c r="N261" s="443"/>
    </row>
    <row r="262" spans="2:14" s="446" customFormat="1">
      <c r="B262" s="459"/>
      <c r="D262" s="447"/>
      <c r="M262" s="443"/>
      <c r="N262" s="443"/>
    </row>
    <row r="263" spans="2:14" s="446" customFormat="1">
      <c r="B263" s="459"/>
      <c r="D263" s="447"/>
      <c r="M263" s="443"/>
      <c r="N263" s="443"/>
    </row>
    <row r="264" spans="2:14" s="446" customFormat="1">
      <c r="B264" s="459"/>
      <c r="D264" s="447"/>
      <c r="M264" s="443"/>
      <c r="N264" s="443"/>
    </row>
    <row r="265" spans="2:14" s="446" customFormat="1">
      <c r="B265" s="459"/>
      <c r="D265" s="447"/>
      <c r="M265" s="443"/>
      <c r="N265" s="443"/>
    </row>
    <row r="266" spans="2:14" s="446" customFormat="1">
      <c r="B266" s="459"/>
      <c r="D266" s="447"/>
      <c r="M266" s="443"/>
      <c r="N266" s="443"/>
    </row>
    <row r="267" spans="2:14" s="446" customFormat="1">
      <c r="B267" s="459"/>
      <c r="D267" s="447"/>
      <c r="M267" s="443"/>
      <c r="N267" s="443"/>
    </row>
    <row r="268" spans="2:14" s="446" customFormat="1">
      <c r="B268" s="459"/>
      <c r="D268" s="447"/>
      <c r="M268" s="443"/>
      <c r="N268" s="443"/>
    </row>
    <row r="269" spans="2:14" s="446" customFormat="1">
      <c r="B269" s="459"/>
      <c r="D269" s="447"/>
      <c r="M269" s="443"/>
      <c r="N269" s="443"/>
    </row>
    <row r="270" spans="2:14" s="446" customFormat="1">
      <c r="B270" s="459"/>
      <c r="D270" s="447"/>
      <c r="M270" s="443"/>
      <c r="N270" s="443"/>
    </row>
    <row r="271" spans="2:14" s="446" customFormat="1">
      <c r="B271" s="459"/>
      <c r="D271" s="447"/>
      <c r="M271" s="443"/>
      <c r="N271" s="443"/>
    </row>
    <row r="272" spans="2:14" s="446" customFormat="1">
      <c r="B272" s="459"/>
      <c r="D272" s="447"/>
      <c r="M272" s="443"/>
      <c r="N272" s="443"/>
    </row>
    <row r="273" spans="2:14" s="446" customFormat="1">
      <c r="B273" s="459"/>
      <c r="D273" s="447"/>
      <c r="M273" s="443"/>
      <c r="N273" s="443"/>
    </row>
    <row r="274" spans="2:14" s="446" customFormat="1">
      <c r="B274" s="459"/>
      <c r="D274" s="447"/>
      <c r="M274" s="443"/>
      <c r="N274" s="443"/>
    </row>
    <row r="275" spans="2:14" s="446" customFormat="1">
      <c r="B275" s="459"/>
      <c r="D275" s="447"/>
      <c r="M275" s="443"/>
      <c r="N275" s="443"/>
    </row>
    <row r="276" spans="2:14" s="446" customFormat="1">
      <c r="B276" s="459"/>
      <c r="D276" s="447"/>
      <c r="M276" s="443"/>
      <c r="N276" s="443"/>
    </row>
    <row r="277" spans="2:14" s="446" customFormat="1">
      <c r="B277" s="459"/>
      <c r="D277" s="447"/>
      <c r="M277" s="443"/>
      <c r="N277" s="443"/>
    </row>
    <row r="278" spans="2:14" s="446" customFormat="1">
      <c r="B278" s="459"/>
      <c r="D278" s="447"/>
      <c r="M278" s="443"/>
      <c r="N278" s="443"/>
    </row>
    <row r="279" spans="2:14" s="446" customFormat="1">
      <c r="B279" s="459"/>
      <c r="D279" s="447"/>
      <c r="M279" s="443"/>
      <c r="N279" s="443"/>
    </row>
    <row r="280" spans="2:14" s="446" customFormat="1">
      <c r="B280" s="459"/>
      <c r="D280" s="447"/>
      <c r="M280" s="443"/>
      <c r="N280" s="443"/>
    </row>
    <row r="281" spans="2:14" s="446" customFormat="1">
      <c r="B281" s="459"/>
      <c r="D281" s="447"/>
      <c r="M281" s="443"/>
      <c r="N281" s="443"/>
    </row>
    <row r="282" spans="2:14" s="446" customFormat="1">
      <c r="B282" s="459"/>
      <c r="D282" s="447"/>
      <c r="M282" s="443"/>
      <c r="N282" s="443"/>
    </row>
    <row r="283" spans="2:14" s="446" customFormat="1">
      <c r="B283" s="459"/>
      <c r="D283" s="447"/>
      <c r="M283" s="443"/>
      <c r="N283" s="443"/>
    </row>
    <row r="284" spans="2:14" s="446" customFormat="1">
      <c r="B284" s="459"/>
      <c r="D284" s="447"/>
      <c r="M284" s="443"/>
      <c r="N284" s="443"/>
    </row>
    <row r="285" spans="2:14" s="446" customFormat="1">
      <c r="B285" s="459"/>
      <c r="D285" s="447"/>
      <c r="M285" s="443"/>
      <c r="N285" s="443"/>
    </row>
    <row r="286" spans="2:14" s="446" customFormat="1">
      <c r="B286" s="459"/>
      <c r="D286" s="447"/>
      <c r="M286" s="443"/>
      <c r="N286" s="443"/>
    </row>
    <row r="287" spans="2:14" s="446" customFormat="1">
      <c r="B287" s="459"/>
      <c r="D287" s="447"/>
      <c r="M287" s="443"/>
      <c r="N287" s="443"/>
    </row>
    <row r="288" spans="2:14" s="446" customFormat="1">
      <c r="B288" s="459"/>
      <c r="D288" s="447"/>
      <c r="M288" s="443"/>
      <c r="N288" s="443"/>
    </row>
    <row r="289" spans="2:14" s="446" customFormat="1">
      <c r="B289" s="459"/>
      <c r="D289" s="447"/>
      <c r="M289" s="443"/>
      <c r="N289" s="443"/>
    </row>
    <row r="290" spans="2:14" s="446" customFormat="1">
      <c r="B290" s="459"/>
      <c r="D290" s="447"/>
      <c r="M290" s="443"/>
      <c r="N290" s="443"/>
    </row>
    <row r="291" spans="2:14" s="446" customFormat="1">
      <c r="B291" s="459"/>
      <c r="D291" s="447"/>
      <c r="M291" s="443"/>
      <c r="N291" s="443"/>
    </row>
    <row r="292" spans="2:14" s="446" customFormat="1">
      <c r="B292" s="459"/>
      <c r="D292" s="447"/>
      <c r="M292" s="443"/>
      <c r="N292" s="443"/>
    </row>
    <row r="293" spans="2:14" s="446" customFormat="1">
      <c r="B293" s="459"/>
      <c r="D293" s="447"/>
      <c r="M293" s="443"/>
      <c r="N293" s="443"/>
    </row>
    <row r="294" spans="2:14" s="446" customFormat="1">
      <c r="B294" s="459"/>
      <c r="D294" s="447"/>
      <c r="M294" s="443"/>
      <c r="N294" s="443"/>
    </row>
    <row r="295" spans="2:14" s="446" customFormat="1">
      <c r="B295" s="459"/>
      <c r="D295" s="447"/>
      <c r="M295" s="443"/>
      <c r="N295" s="443"/>
    </row>
    <row r="296" spans="2:14" s="446" customFormat="1">
      <c r="B296" s="459"/>
      <c r="D296" s="447"/>
      <c r="M296" s="443"/>
      <c r="N296" s="443"/>
    </row>
    <row r="297" spans="2:14" s="446" customFormat="1">
      <c r="B297" s="459"/>
      <c r="D297" s="447"/>
      <c r="M297" s="443"/>
      <c r="N297" s="443"/>
    </row>
    <row r="298" spans="2:14" s="446" customFormat="1">
      <c r="B298" s="459"/>
      <c r="D298" s="447"/>
      <c r="M298" s="443"/>
      <c r="N298" s="443"/>
    </row>
    <row r="299" spans="2:14" s="446" customFormat="1">
      <c r="B299" s="459"/>
      <c r="D299" s="447"/>
      <c r="M299" s="443"/>
      <c r="N299" s="443"/>
    </row>
    <row r="300" spans="2:14" s="446" customFormat="1">
      <c r="B300" s="459"/>
      <c r="D300" s="447"/>
      <c r="M300" s="443"/>
      <c r="N300" s="443"/>
    </row>
    <row r="301" spans="2:14" s="446" customFormat="1">
      <c r="B301" s="459"/>
      <c r="D301" s="447"/>
      <c r="M301" s="443"/>
      <c r="N301" s="443"/>
    </row>
    <row r="302" spans="2:14" s="446" customFormat="1">
      <c r="B302" s="459"/>
      <c r="D302" s="447"/>
      <c r="M302" s="443"/>
      <c r="N302" s="443"/>
    </row>
    <row r="303" spans="2:14" s="446" customFormat="1">
      <c r="B303" s="459"/>
      <c r="D303" s="447"/>
      <c r="M303" s="443"/>
      <c r="N303" s="443"/>
    </row>
    <row r="304" spans="2:14" s="446" customFormat="1">
      <c r="B304" s="459"/>
      <c r="D304" s="447"/>
      <c r="M304" s="443"/>
      <c r="N304" s="443"/>
    </row>
    <row r="305" spans="2:14" s="446" customFormat="1">
      <c r="B305" s="459"/>
      <c r="D305" s="447"/>
      <c r="M305" s="443"/>
      <c r="N305" s="443"/>
    </row>
    <row r="306" spans="2:14" s="446" customFormat="1">
      <c r="B306" s="459"/>
      <c r="D306" s="447"/>
      <c r="M306" s="443"/>
      <c r="N306" s="443"/>
    </row>
    <row r="307" spans="2:14" s="446" customFormat="1">
      <c r="B307" s="459"/>
      <c r="D307" s="447"/>
      <c r="M307" s="443"/>
      <c r="N307" s="443"/>
    </row>
    <row r="308" spans="2:14" s="446" customFormat="1">
      <c r="B308" s="459"/>
      <c r="D308" s="447"/>
      <c r="M308" s="443"/>
      <c r="N308" s="443"/>
    </row>
    <row r="309" spans="2:14" s="446" customFormat="1">
      <c r="B309" s="459"/>
      <c r="D309" s="447"/>
      <c r="M309" s="443"/>
      <c r="N309" s="443"/>
    </row>
    <row r="310" spans="2:14" s="446" customFormat="1">
      <c r="B310" s="459"/>
      <c r="D310" s="447"/>
      <c r="M310" s="443"/>
      <c r="N310" s="443"/>
    </row>
    <row r="311" spans="2:14" s="446" customFormat="1">
      <c r="B311" s="459"/>
      <c r="D311" s="447"/>
      <c r="M311" s="443"/>
      <c r="N311" s="443"/>
    </row>
    <row r="312" spans="2:14" s="446" customFormat="1">
      <c r="B312" s="459"/>
      <c r="D312" s="447"/>
      <c r="M312" s="443"/>
      <c r="N312" s="443"/>
    </row>
    <row r="313" spans="2:14" s="446" customFormat="1">
      <c r="B313" s="459"/>
      <c r="D313" s="447"/>
      <c r="M313" s="443"/>
      <c r="N313" s="443"/>
    </row>
    <row r="314" spans="2:14" s="446" customFormat="1">
      <c r="B314" s="459"/>
      <c r="D314" s="447"/>
      <c r="M314" s="443"/>
      <c r="N314" s="443"/>
    </row>
    <row r="315" spans="2:14" s="446" customFormat="1">
      <c r="B315" s="459"/>
      <c r="D315" s="447"/>
      <c r="M315" s="443"/>
      <c r="N315" s="443"/>
    </row>
    <row r="316" spans="2:14" s="446" customFormat="1">
      <c r="B316" s="459"/>
      <c r="D316" s="447"/>
      <c r="M316" s="443"/>
      <c r="N316" s="443"/>
    </row>
    <row r="317" spans="2:14" s="446" customFormat="1">
      <c r="B317" s="459"/>
      <c r="D317" s="447"/>
      <c r="M317" s="443"/>
      <c r="N317" s="443"/>
    </row>
    <row r="318" spans="2:14" s="446" customFormat="1">
      <c r="B318" s="459"/>
      <c r="D318" s="447"/>
      <c r="M318" s="443"/>
      <c r="N318" s="443"/>
    </row>
    <row r="319" spans="2:14" s="446" customFormat="1">
      <c r="B319" s="459"/>
      <c r="D319" s="447"/>
      <c r="M319" s="443"/>
      <c r="N319" s="443"/>
    </row>
    <row r="320" spans="2:14" s="446" customFormat="1">
      <c r="B320" s="459"/>
      <c r="D320" s="447"/>
      <c r="M320" s="443"/>
      <c r="N320" s="443"/>
    </row>
    <row r="321" spans="2:14" s="446" customFormat="1">
      <c r="B321" s="459"/>
      <c r="D321" s="447"/>
      <c r="M321" s="443"/>
      <c r="N321" s="443"/>
    </row>
    <row r="322" spans="2:14" s="446" customFormat="1">
      <c r="B322" s="459"/>
      <c r="D322" s="447"/>
      <c r="M322" s="443"/>
      <c r="N322" s="443"/>
    </row>
    <row r="323" spans="2:14" s="446" customFormat="1">
      <c r="B323" s="459"/>
      <c r="D323" s="447"/>
      <c r="M323" s="443"/>
      <c r="N323" s="443"/>
    </row>
    <row r="324" spans="2:14" s="446" customFormat="1">
      <c r="B324" s="459"/>
      <c r="D324" s="447"/>
      <c r="M324" s="443"/>
      <c r="N324" s="443"/>
    </row>
    <row r="325" spans="2:14" s="446" customFormat="1">
      <c r="B325" s="459"/>
      <c r="D325" s="447"/>
      <c r="M325" s="443"/>
      <c r="N325" s="443"/>
    </row>
    <row r="326" spans="2:14" s="446" customFormat="1">
      <c r="B326" s="459"/>
      <c r="D326" s="447"/>
      <c r="M326" s="443"/>
      <c r="N326" s="443"/>
    </row>
    <row r="327" spans="2:14" s="446" customFormat="1">
      <c r="B327" s="459"/>
      <c r="D327" s="447"/>
      <c r="M327" s="443"/>
      <c r="N327" s="443"/>
    </row>
    <row r="328" spans="2:14" s="446" customFormat="1">
      <c r="B328" s="459"/>
      <c r="D328" s="447"/>
      <c r="M328" s="443"/>
      <c r="N328" s="443"/>
    </row>
    <row r="329" spans="2:14" s="446" customFormat="1">
      <c r="B329" s="459"/>
      <c r="D329" s="447"/>
      <c r="M329" s="443"/>
      <c r="N329" s="443"/>
    </row>
    <row r="330" spans="2:14" s="446" customFormat="1">
      <c r="B330" s="459"/>
      <c r="D330" s="447"/>
      <c r="M330" s="443"/>
      <c r="N330" s="443"/>
    </row>
    <row r="331" spans="2:14" s="446" customFormat="1">
      <c r="B331" s="459"/>
      <c r="D331" s="447"/>
      <c r="M331" s="443"/>
      <c r="N331" s="443"/>
    </row>
    <row r="332" spans="2:14" s="446" customFormat="1">
      <c r="B332" s="459"/>
      <c r="D332" s="447"/>
      <c r="M332" s="443"/>
      <c r="N332" s="443"/>
    </row>
    <row r="333" spans="2:14" s="446" customFormat="1">
      <c r="B333" s="459"/>
      <c r="D333" s="447"/>
      <c r="M333" s="443"/>
      <c r="N333" s="443"/>
    </row>
    <row r="334" spans="2:14" s="446" customFormat="1">
      <c r="B334" s="459"/>
      <c r="D334" s="447"/>
      <c r="M334" s="443"/>
      <c r="N334" s="443"/>
    </row>
    <row r="335" spans="2:14" s="446" customFormat="1">
      <c r="B335" s="459"/>
      <c r="D335" s="447"/>
      <c r="M335" s="443"/>
      <c r="N335" s="443"/>
    </row>
    <row r="336" spans="2:14" s="446" customFormat="1">
      <c r="B336" s="459"/>
      <c r="D336" s="447"/>
      <c r="M336" s="443"/>
      <c r="N336" s="443"/>
    </row>
    <row r="337" spans="2:14" s="446" customFormat="1">
      <c r="B337" s="459"/>
      <c r="D337" s="447"/>
      <c r="M337" s="443"/>
      <c r="N337" s="443"/>
    </row>
    <row r="338" spans="2:14" s="446" customFormat="1">
      <c r="B338" s="459"/>
      <c r="D338" s="447"/>
      <c r="M338" s="443"/>
      <c r="N338" s="443"/>
    </row>
    <row r="339" spans="2:14" s="446" customFormat="1">
      <c r="B339" s="459"/>
      <c r="D339" s="447"/>
      <c r="M339" s="443"/>
      <c r="N339" s="443"/>
    </row>
    <row r="340" spans="2:14" s="446" customFormat="1">
      <c r="B340" s="459"/>
      <c r="D340" s="447"/>
      <c r="M340" s="443"/>
      <c r="N340" s="443"/>
    </row>
    <row r="341" spans="2:14" s="446" customFormat="1">
      <c r="B341" s="459"/>
      <c r="D341" s="447"/>
      <c r="M341" s="443"/>
      <c r="N341" s="443"/>
    </row>
    <row r="342" spans="2:14" s="446" customFormat="1">
      <c r="B342" s="459"/>
      <c r="D342" s="447"/>
      <c r="M342" s="443"/>
      <c r="N342" s="443"/>
    </row>
    <row r="343" spans="2:14" s="446" customFormat="1">
      <c r="B343" s="459"/>
      <c r="D343" s="447"/>
      <c r="M343" s="443"/>
      <c r="N343" s="443"/>
    </row>
    <row r="344" spans="2:14" s="446" customFormat="1">
      <c r="B344" s="459"/>
      <c r="D344" s="447"/>
      <c r="M344" s="443"/>
      <c r="N344" s="443"/>
    </row>
    <row r="345" spans="2:14" s="446" customFormat="1">
      <c r="B345" s="459"/>
      <c r="D345" s="447"/>
      <c r="M345" s="443"/>
      <c r="N345" s="443"/>
    </row>
    <row r="346" spans="2:14" s="446" customFormat="1">
      <c r="B346" s="459"/>
      <c r="D346" s="447"/>
      <c r="M346" s="443"/>
      <c r="N346" s="443"/>
    </row>
    <row r="347" spans="2:14" s="446" customFormat="1">
      <c r="B347" s="459"/>
      <c r="D347" s="447"/>
      <c r="M347" s="443"/>
      <c r="N347" s="443"/>
    </row>
    <row r="348" spans="2:14" s="446" customFormat="1">
      <c r="B348" s="459"/>
      <c r="D348" s="447"/>
      <c r="M348" s="443"/>
      <c r="N348" s="443"/>
    </row>
    <row r="349" spans="2:14" s="446" customFormat="1">
      <c r="B349" s="459"/>
      <c r="D349" s="447"/>
      <c r="M349" s="443"/>
      <c r="N349" s="443"/>
    </row>
    <row r="350" spans="2:14" s="446" customFormat="1">
      <c r="B350" s="459"/>
      <c r="D350" s="447"/>
      <c r="M350" s="443"/>
      <c r="N350" s="443"/>
    </row>
  </sheetData>
  <mergeCells count="3">
    <mergeCell ref="A1:C1"/>
    <mergeCell ref="D4:H4"/>
    <mergeCell ref="A6:K6"/>
  </mergeCells>
  <phoneticPr fontId="8" type="noConversion"/>
  <conditionalFormatting sqref="A11 C11 I11 K11">
    <cfRule type="expression" dxfId="95" priority="105" stopIfTrue="1">
      <formula>IF(OR($A11="Major",$A11="Pre-Condition"), TRUE, FALSE)</formula>
    </cfRule>
  </conditionalFormatting>
  <conditionalFormatting sqref="A15">
    <cfRule type="expression" dxfId="94" priority="44" stopIfTrue="1">
      <formula>IF($C15="Minor", TRUE, FALSE)</formula>
    </cfRule>
    <cfRule type="expression" dxfId="93" priority="43" stopIfTrue="1">
      <formula>ISNUMBER(SEARCH("Closed",$I15))</formula>
    </cfRule>
    <cfRule type="expression" dxfId="92" priority="45" stopIfTrue="1">
      <formula>IF(OR($C15="Major",$C15="Pre-Condition"), TRUE, FALSE)</formula>
    </cfRule>
  </conditionalFormatting>
  <conditionalFormatting sqref="A21">
    <cfRule type="expression" dxfId="91" priority="113" stopIfTrue="1">
      <formula>IF($C21="Minor", TRUE, FALSE)</formula>
    </cfRule>
    <cfRule type="expression" dxfId="90" priority="112" stopIfTrue="1">
      <formula>ISNUMBER(SEARCH("Closed",$J21))</formula>
    </cfRule>
    <cfRule type="expression" dxfId="89" priority="114" stopIfTrue="1">
      <formula>IF(OR($C21="Major",$C21="Pre-Condition"), TRUE, FALSE)</formula>
    </cfRule>
  </conditionalFormatting>
  <conditionalFormatting sqref="A22">
    <cfRule type="expression" dxfId="88" priority="23" stopIfTrue="1">
      <formula>IF($C22="Minor", TRUE, FALSE)</formula>
    </cfRule>
    <cfRule type="expression" dxfId="87" priority="24" stopIfTrue="1">
      <formula>IF(OR($C22="Major",$C22="Pre-Condition"), TRUE, FALSE)</formula>
    </cfRule>
    <cfRule type="expression" dxfId="86" priority="22" stopIfTrue="1">
      <formula>ISNUMBER(SEARCH("Closed",$I22))</formula>
    </cfRule>
  </conditionalFormatting>
  <conditionalFormatting sqref="A23">
    <cfRule type="expression" dxfId="85" priority="15" stopIfTrue="1">
      <formula>IF(OR($C23="Major",$C23="Pre-Condition"), TRUE, FALSE)</formula>
    </cfRule>
    <cfRule type="expression" dxfId="84" priority="14" stopIfTrue="1">
      <formula>IF($C23="Minor", TRUE, FALSE)</formula>
    </cfRule>
    <cfRule type="expression" dxfId="83" priority="13" stopIfTrue="1">
      <formula>ISNUMBER(SEARCH("Closed",$J23))</formula>
    </cfRule>
  </conditionalFormatting>
  <conditionalFormatting sqref="A24:A28">
    <cfRule type="expression" dxfId="82" priority="7" stopIfTrue="1">
      <formula>ISNUMBER(SEARCH("Closed",$I24))</formula>
    </cfRule>
    <cfRule type="expression" dxfId="81" priority="8" stopIfTrue="1">
      <formula>IF($C24="Minor", TRUE, FALSE)</formula>
    </cfRule>
    <cfRule type="expression" dxfId="80" priority="9" stopIfTrue="1">
      <formula>IF(OR($C24="Major",$C24="Pre-Condition"), TRUE, FALSE)</formula>
    </cfRule>
  </conditionalFormatting>
  <conditionalFormatting sqref="A8:C8">
    <cfRule type="expression" dxfId="79" priority="100" stopIfTrue="1">
      <formula>ISNUMBER(SEARCH("Closed",$I7))</formula>
    </cfRule>
    <cfRule type="expression" dxfId="78" priority="102" stopIfTrue="1">
      <formula>IF(OR($C8="Major",$C8="Pre-Condition"), TRUE, FALSE)</formula>
    </cfRule>
    <cfRule type="expression" dxfId="77" priority="101" stopIfTrue="1">
      <formula>IF($C8="Minor", TRUE, FALSE)</formula>
    </cfRule>
  </conditionalFormatting>
  <conditionalFormatting sqref="A9:C10 K12:K14">
    <cfRule type="expression" dxfId="76" priority="87" stopIfTrue="1">
      <formula>IF(OR($C9="Major",$C9="Pre-Condition"), TRUE, FALSE)</formula>
    </cfRule>
    <cfRule type="expression" dxfId="75" priority="86" stopIfTrue="1">
      <formula>IF($C9="Minor", TRUE, FALSE)</formula>
    </cfRule>
    <cfRule type="expression" dxfId="74" priority="85" stopIfTrue="1">
      <formula>ISNUMBER(SEARCH("Closed",$I9))</formula>
    </cfRule>
  </conditionalFormatting>
  <conditionalFormatting sqref="A11:E11 H11 K11">
    <cfRule type="expression" dxfId="73" priority="108" stopIfTrue="1">
      <formula>IF(OR($B11="Major",$B11="Pre-Condition"), TRUE, FALSE)</formula>
    </cfRule>
    <cfRule type="expression" dxfId="72" priority="107" stopIfTrue="1">
      <formula>IF($B11="Minor", TRUE, FALSE)</formula>
    </cfRule>
  </conditionalFormatting>
  <conditionalFormatting sqref="A11:E11 K11 H11">
    <cfRule type="expression" dxfId="71" priority="106" stopIfTrue="1">
      <formula>ISNUMBER(SEARCH("Closed",$I11))</formula>
    </cfRule>
  </conditionalFormatting>
  <conditionalFormatting sqref="A14:H14 A16:K20 B22 E22:K22 A29:A300 C29:K300">
    <cfRule type="expression" dxfId="70" priority="111" stopIfTrue="1">
      <formula>IF(OR($B14="Major",$B14="Pre-Condition"), TRUE, FALSE)</formula>
    </cfRule>
    <cfRule type="expression" dxfId="69" priority="109" stopIfTrue="1">
      <formula>ISNUMBER(SEARCH("Closed",$J14))</formula>
    </cfRule>
    <cfRule type="expression" dxfId="68" priority="110" stopIfTrue="1">
      <formula>IF($B14="Minor", TRUE, FALSE)</formula>
    </cfRule>
  </conditionalFormatting>
  <conditionalFormatting sqref="C22:D22">
    <cfRule type="expression" dxfId="67" priority="16" stopIfTrue="1">
      <formula>ISNUMBER(SEARCH("Closed",$I22))</formula>
    </cfRule>
    <cfRule type="expression" dxfId="66" priority="17" stopIfTrue="1">
      <formula>IF($C22="Minor", TRUE, FALSE)</formula>
    </cfRule>
    <cfRule type="expression" dxfId="65" priority="18" stopIfTrue="1">
      <formula>IF(OR($C22="Major",$C22="Pre-Condition"), TRUE, FALSE)</formula>
    </cfRule>
  </conditionalFormatting>
  <conditionalFormatting sqref="C24:D28">
    <cfRule type="expression" dxfId="64" priority="2" stopIfTrue="1">
      <formula>IF($C24="Minor", TRUE, FALSE)</formula>
    </cfRule>
    <cfRule type="expression" dxfId="63" priority="3" stopIfTrue="1">
      <formula>IF(OR($C24="Major",$C24="Pre-Condition"), TRUE, FALSE)</formula>
    </cfRule>
    <cfRule type="expression" dxfId="62" priority="1" stopIfTrue="1">
      <formula>ISNUMBER(SEARCH("Closed",$I24))</formula>
    </cfRule>
  </conditionalFormatting>
  <conditionalFormatting sqref="C13:E13">
    <cfRule type="expression" dxfId="61" priority="64" stopIfTrue="1">
      <formula>ISNUMBER(SEARCH("Closed",$I13))</formula>
    </cfRule>
    <cfRule type="expression" dxfId="60" priority="66" stopIfTrue="1">
      <formula>IF(OR($C13="Major",$C13="Pre-Condition"), TRUE, FALSE)</formula>
    </cfRule>
    <cfRule type="expression" dxfId="59" priority="65" stopIfTrue="1">
      <formula>IF($C13="Minor", TRUE, FALSE)</formula>
    </cfRule>
  </conditionalFormatting>
  <conditionalFormatting sqref="D8:E10">
    <cfRule type="expression" dxfId="58" priority="84" stopIfTrue="1">
      <formula>IF(OR($C8="Major",$C8="Pre-Condition"), TRUE, FALSE)</formula>
    </cfRule>
    <cfRule type="expression" dxfId="57" priority="83" stopIfTrue="1">
      <formula>IF($C8="Minor", TRUE, FALSE)</formula>
    </cfRule>
    <cfRule type="expression" dxfId="56" priority="82" stopIfTrue="1">
      <formula>ISNUMBER(SEARCH("Closed",$I8))</formula>
    </cfRule>
  </conditionalFormatting>
  <conditionalFormatting sqref="D12:E12">
    <cfRule type="expression" dxfId="55" priority="81" stopIfTrue="1">
      <formula>IF(OR($C12="Major",$C12="Pre-Condition"), TRUE, FALSE)</formula>
    </cfRule>
    <cfRule type="expression" dxfId="54" priority="79" stopIfTrue="1">
      <formula>ISNUMBER(SEARCH("Closed",$I12))</formula>
    </cfRule>
    <cfRule type="expression" dxfId="53" priority="80" stopIfTrue="1">
      <formula>IF($C12="Minor", TRUE, FALSE)</formula>
    </cfRule>
  </conditionalFormatting>
  <conditionalFormatting sqref="D11:I11">
    <cfRule type="expression" dxfId="52" priority="28" stopIfTrue="1">
      <formula>ISNUMBER(SEARCH("Closed",$J11))</formula>
    </cfRule>
  </conditionalFormatting>
  <conditionalFormatting sqref="D7:J7">
    <cfRule type="expression" dxfId="51" priority="91" stopIfTrue="1">
      <formula>ISNUMBER(SEARCH("Closed",$J7))</formula>
    </cfRule>
    <cfRule type="expression" dxfId="50" priority="92" stopIfTrue="1">
      <formula>IF($B8="Minor", TRUE, FALSE)</formula>
    </cfRule>
    <cfRule type="expression" dxfId="49" priority="93" stopIfTrue="1">
      <formula>IF(OR($B8="Major",$B8="Pre-Condition"), TRUE, FALSE)</formula>
    </cfRule>
  </conditionalFormatting>
  <conditionalFormatting sqref="E11:G11">
    <cfRule type="expression" dxfId="48" priority="30" stopIfTrue="1">
      <formula>IF(OR($A11="Major",$A11="Pre-Condition"), TRUE, FALSE)</formula>
    </cfRule>
    <cfRule type="expression" dxfId="47" priority="29" stopIfTrue="1">
      <formula>IF($A11="Minor", TRUE, FALSE)</formula>
    </cfRule>
  </conditionalFormatting>
  <conditionalFormatting sqref="E24:K28 B24:B350">
    <cfRule type="expression" dxfId="46" priority="12" stopIfTrue="1">
      <formula>IF(OR($B24="Major",$B24="Pre-Condition"), TRUE, FALSE)</formula>
    </cfRule>
    <cfRule type="expression" dxfId="45" priority="11" stopIfTrue="1">
      <formula>IF($B24="Minor", TRUE, FALSE)</formula>
    </cfRule>
    <cfRule type="expression" dxfId="44" priority="10" stopIfTrue="1">
      <formula>ISNUMBER(SEARCH("Closed",$J24))</formula>
    </cfRule>
  </conditionalFormatting>
  <conditionalFormatting sqref="F13">
    <cfRule type="expression" dxfId="43" priority="57" stopIfTrue="1">
      <formula>IF(OR($C13="Major",$C13="Pre-Condition"), TRUE, FALSE)</formula>
    </cfRule>
    <cfRule type="expression" dxfId="42" priority="56" stopIfTrue="1">
      <formula>IF($C13="Minor", TRUE, FALSE)</formula>
    </cfRule>
    <cfRule type="expression" dxfId="41" priority="55" stopIfTrue="1">
      <formula>ISNUMBER(SEARCH("Closed",$I13))</formula>
    </cfRule>
  </conditionalFormatting>
  <conditionalFormatting sqref="F8:G8">
    <cfRule type="expression" dxfId="40" priority="54" stopIfTrue="1">
      <formula>IF(OR(#REF!="Major",#REF!="Pre-Condition"), TRUE, FALSE)</formula>
    </cfRule>
    <cfRule type="expression" dxfId="39" priority="53" stopIfTrue="1">
      <formula>IF(#REF!="Minor", TRUE, FALSE)</formula>
    </cfRule>
    <cfRule type="expression" dxfId="38" priority="52" stopIfTrue="1">
      <formula>ISNUMBER(SEARCH("Closed",$J8))</formula>
    </cfRule>
  </conditionalFormatting>
  <conditionalFormatting sqref="F10:G10">
    <cfRule type="expression" dxfId="37" priority="49" stopIfTrue="1">
      <formula>ISNUMBER(SEARCH("Closed",$J10))</formula>
    </cfRule>
    <cfRule type="expression" dxfId="36" priority="51" stopIfTrue="1">
      <formula>IF(OR($B10="Major",$B10="Pre-Condition"), TRUE, FALSE)</formula>
    </cfRule>
    <cfRule type="expression" dxfId="35" priority="50" stopIfTrue="1">
      <formula>IF($B10="Minor", TRUE, FALSE)</formula>
    </cfRule>
  </conditionalFormatting>
  <conditionalFormatting sqref="F9:J9 J10:J11 B11 C12 F12:J12 A12:B13 J13:J14 D11 H11">
    <cfRule type="expression" dxfId="34" priority="89" stopIfTrue="1">
      <formula>IF($B9="Minor", TRUE, FALSE)</formula>
    </cfRule>
  </conditionalFormatting>
  <conditionalFormatting sqref="F9:J9 J10:J11 B11 D11 H11 C12 F12:J12 A12:B13 J13:J14">
    <cfRule type="expression" dxfId="33" priority="90" stopIfTrue="1">
      <formula>IF(OR($B9="Major",$B9="Pre-Condition"), TRUE, FALSE)</formula>
    </cfRule>
  </conditionalFormatting>
  <conditionalFormatting sqref="F9:J9 J10:J11 C11:C12 A11:B13 F12:J12 J13:J14">
    <cfRule type="expression" dxfId="32" priority="88" stopIfTrue="1">
      <formula>ISNUMBER(SEARCH("Closed",$J9))</formula>
    </cfRule>
  </conditionalFormatting>
  <conditionalFormatting sqref="G13">
    <cfRule type="expression" dxfId="31" priority="59" stopIfTrue="1">
      <formula>IF(#REF!="Minor", TRUE, FALSE)</formula>
    </cfRule>
    <cfRule type="expression" dxfId="30" priority="58" stopIfTrue="1">
      <formula>ISNUMBER(SEARCH("Closed",$J13))</formula>
    </cfRule>
    <cfRule type="expression" dxfId="29" priority="60" stopIfTrue="1">
      <formula>IF(OR(#REF!="Major",#REF!="Pre-Condition"), TRUE, FALSE)</formula>
    </cfRule>
  </conditionalFormatting>
  <conditionalFormatting sqref="H8">
    <cfRule type="expression" dxfId="28" priority="76" stopIfTrue="1">
      <formula>ISNUMBER(SEARCH("Closed",$I8))</formula>
    </cfRule>
    <cfRule type="expression" dxfId="27" priority="77" stopIfTrue="1">
      <formula>IF($C8="Minor", TRUE, FALSE)</formula>
    </cfRule>
    <cfRule type="expression" dxfId="26" priority="78" stopIfTrue="1">
      <formula>IF(OR($C8="Major",$C8="Pre-Condition"), TRUE, FALSE)</formula>
    </cfRule>
  </conditionalFormatting>
  <conditionalFormatting sqref="H13">
    <cfRule type="expression" dxfId="25" priority="61" stopIfTrue="1">
      <formula>ISNUMBER(SEARCH("Closed",$I13))</formula>
    </cfRule>
    <cfRule type="expression" dxfId="24" priority="62" stopIfTrue="1">
      <formula>IF($C13="Minor", TRUE, FALSE)</formula>
    </cfRule>
    <cfRule type="expression" dxfId="23" priority="63" stopIfTrue="1">
      <formula>IF(OR($C13="Major",$C13="Pre-Condition"), TRUE, FALSE)</formula>
    </cfRule>
  </conditionalFormatting>
  <conditionalFormatting sqref="H10:I10">
    <cfRule type="expression" dxfId="22" priority="39" stopIfTrue="1">
      <formula>IF(OR($C10="Major",$C10="Pre-Condition"), TRUE, FALSE)</formula>
    </cfRule>
    <cfRule type="expression" dxfId="21" priority="38" stopIfTrue="1">
      <formula>IF($C10="Minor", TRUE, FALSE)</formula>
    </cfRule>
    <cfRule type="expression" dxfId="20" priority="37" stopIfTrue="1">
      <formula>ISNUMBER(SEARCH("Closed",$I10))</formula>
    </cfRule>
  </conditionalFormatting>
  <conditionalFormatting sqref="I13:I14">
    <cfRule type="expression" dxfId="19" priority="40" stopIfTrue="1">
      <formula>ISNUMBER(SEARCH("Closed",$I13))</formula>
    </cfRule>
    <cfRule type="expression" dxfId="18" priority="41" stopIfTrue="1">
      <formula>IF($C13="Minor", TRUE, FALSE)</formula>
    </cfRule>
    <cfRule type="expression" dxfId="17" priority="42" stopIfTrue="1">
      <formula>IF(OR($C13="Major",$C13="Pre-Condition"), TRUE, FALSE)</formula>
    </cfRule>
  </conditionalFormatting>
  <conditionalFormatting sqref="I8:J8">
    <cfRule type="expression" dxfId="16" priority="94" stopIfTrue="1">
      <formula>ISNUMBER(SEARCH("Closed",$J8))</formula>
    </cfRule>
    <cfRule type="expression" dxfId="15" priority="95" stopIfTrue="1">
      <formula>IF(#REF!="Minor", TRUE, FALSE)</formula>
    </cfRule>
    <cfRule type="expression" dxfId="14" priority="96" stopIfTrue="1">
      <formula>IF(OR(#REF!="Major",#REF!="Pre-Condition"), TRUE, FALSE)</formula>
    </cfRule>
  </conditionalFormatting>
  <conditionalFormatting sqref="K7">
    <cfRule type="expression" dxfId="13" priority="99" stopIfTrue="1">
      <formula>IF(OR($C8="Major",$C8="Pre-Condition"), TRUE, FALSE)</formula>
    </cfRule>
    <cfRule type="expression" dxfId="12" priority="98" stopIfTrue="1">
      <formula>IF($C8="Minor", TRUE, FALSE)</formula>
    </cfRule>
  </conditionalFormatting>
  <conditionalFormatting sqref="K7:K10">
    <cfRule type="expression" dxfId="11" priority="34" stopIfTrue="1">
      <formula>ISNUMBER(SEARCH("Closed",$I7))</formula>
    </cfRule>
  </conditionalFormatting>
  <conditionalFormatting sqref="K8:K10">
    <cfRule type="expression" dxfId="10" priority="36" stopIfTrue="1">
      <formula>IF(OR($C8="Major",$C8="Pre-Condition"), TRUE, FALSE)</formula>
    </cfRule>
    <cfRule type="expression" dxfId="9" priority="35" stopIfTrue="1">
      <formula>IF($C8="Minor", TRUE, FALSE)</formula>
    </cfRule>
  </conditionalFormatting>
  <conditionalFormatting sqref="K11 A11 C11 I11">
    <cfRule type="expression" dxfId="8" priority="104" stopIfTrue="1">
      <formula>IF($A11="Minor", TRUE, FALSE)</formula>
    </cfRule>
  </conditionalFormatting>
  <conditionalFormatting sqref="K11">
    <cfRule type="expression" dxfId="7" priority="103" stopIfTrue="1">
      <formula>ISNUMBER(SEARCH("Closed",$J11))</formula>
    </cfRule>
  </conditionalFormatting>
  <dataValidations count="2">
    <dataValidation type="list" allowBlank="1" showInputMessage="1" showErrorMessage="1" sqref="B8:B11" xr:uid="{00000000-0002-0000-0200-000000000000}">
      <formula1>$M$1:$M$3</formula1>
    </dataValidation>
    <dataValidation type="list" allowBlank="1" showInputMessage="1" showErrorMessage="1" sqref="B12:B14 B16:B20 B22 B24:B350" xr:uid="{00000000-0002-0000-0200-000001000000}">
      <formula1>$N$1:$N$3</formula1>
    </dataValidation>
  </dataValidations>
  <pageMargins left="0.7" right="0.7" top="0.75" bottom="0.75" header="0.3" footer="0.3"/>
  <pageSetup paperSize="9" scale="51" fitToWidth="2" fitToHeight="0" orientation="portrait" horizontalDpi="4294967293" verticalDpi="300" r:id="rId1"/>
  <colBreaks count="1" manualBreakCount="1">
    <brk id="6" min="3" max="1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7"/>
  <sheetViews>
    <sheetView view="pageBreakPreview" zoomScaleNormal="90" zoomScaleSheetLayoutView="100" workbookViewId="0"/>
  </sheetViews>
  <sheetFormatPr defaultColWidth="9" defaultRowHeight="14"/>
  <cols>
    <col min="1" max="1" width="8.26953125" style="116" customWidth="1"/>
    <col min="2" max="2" width="78.7265625" style="44" customWidth="1"/>
    <col min="3" max="3" width="3" style="118" customWidth="1"/>
    <col min="4" max="4" width="19" style="52" customWidth="1"/>
    <col min="5" max="16384" width="9" style="45"/>
  </cols>
  <sheetData>
    <row r="1" spans="1:4">
      <c r="A1" s="111">
        <v>3</v>
      </c>
      <c r="B1" s="112" t="s">
        <v>314</v>
      </c>
      <c r="C1" s="113"/>
      <c r="D1" s="51"/>
    </row>
    <row r="2" spans="1:4">
      <c r="A2" s="114">
        <v>3.1</v>
      </c>
      <c r="B2" s="115" t="s">
        <v>315</v>
      </c>
      <c r="C2" s="113"/>
      <c r="D2" s="51"/>
    </row>
    <row r="3" spans="1:4">
      <c r="B3" s="117" t="s">
        <v>316</v>
      </c>
      <c r="C3" s="113"/>
      <c r="D3" s="51"/>
    </row>
    <row r="4" spans="1:4">
      <c r="B4" s="87"/>
    </row>
    <row r="5" spans="1:4">
      <c r="B5" s="117" t="s">
        <v>317</v>
      </c>
      <c r="C5" s="113"/>
      <c r="D5" s="51"/>
    </row>
    <row r="6" spans="1:4">
      <c r="B6" s="87" t="s">
        <v>2412</v>
      </c>
      <c r="C6" s="113"/>
      <c r="D6" s="51"/>
    </row>
    <row r="7" spans="1:4">
      <c r="B7" s="117" t="s">
        <v>318</v>
      </c>
    </row>
    <row r="8" spans="1:4">
      <c r="B8" s="392" t="s">
        <v>319</v>
      </c>
    </row>
    <row r="9" spans="1:4">
      <c r="B9" s="392" t="s">
        <v>320</v>
      </c>
    </row>
    <row r="10" spans="1:4">
      <c r="B10" s="392" t="s">
        <v>321</v>
      </c>
    </row>
    <row r="11" spans="1:4">
      <c r="B11" s="392" t="s">
        <v>322</v>
      </c>
    </row>
    <row r="12" spans="1:4">
      <c r="B12" s="392" t="s">
        <v>323</v>
      </c>
    </row>
    <row r="13" spans="1:4">
      <c r="B13" s="392" t="s">
        <v>324</v>
      </c>
    </row>
    <row r="14" spans="1:4">
      <c r="B14" s="392" t="s">
        <v>325</v>
      </c>
    </row>
    <row r="15" spans="1:4">
      <c r="B15" s="392" t="s">
        <v>326</v>
      </c>
    </row>
    <row r="16" spans="1:4">
      <c r="B16" s="87"/>
    </row>
    <row r="17" spans="1:4">
      <c r="B17" s="119"/>
    </row>
    <row r="18" spans="1:4">
      <c r="B18" s="117" t="s">
        <v>327</v>
      </c>
      <c r="C18" s="113"/>
      <c r="D18" s="51"/>
    </row>
    <row r="19" spans="1:4">
      <c r="B19" s="392" t="s">
        <v>328</v>
      </c>
    </row>
    <row r="20" spans="1:4">
      <c r="B20" s="119"/>
    </row>
    <row r="21" spans="1:4">
      <c r="B21" s="119"/>
    </row>
    <row r="22" spans="1:4">
      <c r="A22" s="121" t="s">
        <v>329</v>
      </c>
      <c r="B22" s="152" t="s">
        <v>330</v>
      </c>
    </row>
    <row r="23" spans="1:4">
      <c r="A23" s="121"/>
      <c r="B23" s="45"/>
    </row>
    <row r="24" spans="1:4" ht="28">
      <c r="A24" s="121" t="s">
        <v>331</v>
      </c>
      <c r="B24" s="152" t="s">
        <v>332</v>
      </c>
    </row>
    <row r="25" spans="1:4">
      <c r="B25" s="87"/>
    </row>
    <row r="26" spans="1:4">
      <c r="A26" s="114">
        <v>3.2</v>
      </c>
      <c r="B26" s="120" t="s">
        <v>333</v>
      </c>
      <c r="C26" s="113"/>
      <c r="D26" s="51"/>
    </row>
    <row r="27" spans="1:4" ht="56">
      <c r="B27" s="393" t="s">
        <v>334</v>
      </c>
    </row>
    <row r="28" spans="1:4" ht="42">
      <c r="B28" s="225" t="s">
        <v>335</v>
      </c>
    </row>
    <row r="29" spans="1:4">
      <c r="B29" s="87" t="s">
        <v>336</v>
      </c>
    </row>
    <row r="30" spans="1:4" ht="56">
      <c r="B30" s="87" t="s">
        <v>2419</v>
      </c>
    </row>
    <row r="31" spans="1:4">
      <c r="A31" s="121" t="s">
        <v>337</v>
      </c>
      <c r="B31" s="117" t="s">
        <v>338</v>
      </c>
      <c r="C31" s="113"/>
      <c r="D31" s="51"/>
    </row>
    <row r="32" spans="1:4">
      <c r="A32" s="121"/>
      <c r="B32" s="392" t="s">
        <v>21</v>
      </c>
      <c r="C32" s="113"/>
      <c r="D32" s="51"/>
    </row>
    <row r="33" spans="1:4">
      <c r="B33" s="87"/>
    </row>
    <row r="34" spans="1:4" s="187" customFormat="1">
      <c r="A34" s="114">
        <v>3.3</v>
      </c>
      <c r="B34" s="120" t="s">
        <v>339</v>
      </c>
      <c r="C34" s="186"/>
      <c r="D34" s="324"/>
    </row>
    <row r="35" spans="1:4" s="187" customFormat="1" ht="28">
      <c r="A35" s="188"/>
      <c r="B35" s="87" t="s">
        <v>340</v>
      </c>
      <c r="C35" s="189"/>
      <c r="D35" s="325"/>
    </row>
    <row r="36" spans="1:4" s="187" customFormat="1">
      <c r="A36" s="188"/>
      <c r="B36" s="394" t="s">
        <v>341</v>
      </c>
      <c r="C36" s="189"/>
      <c r="D36" s="325"/>
    </row>
    <row r="37" spans="1:4" s="187" customFormat="1">
      <c r="A37" s="188"/>
      <c r="B37" s="394" t="s">
        <v>341</v>
      </c>
      <c r="C37" s="189"/>
      <c r="D37" s="325"/>
    </row>
    <row r="38" spans="1:4" s="187" customFormat="1">
      <c r="A38" s="188"/>
      <c r="B38" s="87" t="s">
        <v>342</v>
      </c>
      <c r="C38" s="189"/>
      <c r="D38" s="325"/>
    </row>
    <row r="39" spans="1:4" s="187" customFormat="1">
      <c r="A39" s="188"/>
      <c r="B39" s="326"/>
      <c r="C39" s="189"/>
      <c r="D39" s="325"/>
    </row>
    <row r="40" spans="1:4">
      <c r="A40" s="114">
        <v>3.4</v>
      </c>
      <c r="B40" s="120" t="s">
        <v>343</v>
      </c>
      <c r="C40" s="113"/>
      <c r="D40" s="46"/>
    </row>
    <row r="41" spans="1:4">
      <c r="B41" s="87" t="s">
        <v>344</v>
      </c>
      <c r="D41" s="44"/>
    </row>
    <row r="42" spans="1:4">
      <c r="B42" s="87"/>
    </row>
    <row r="43" spans="1:4">
      <c r="A43" s="114">
        <v>3.5</v>
      </c>
      <c r="B43" s="120" t="s">
        <v>345</v>
      </c>
      <c r="C43" s="113"/>
      <c r="D43" s="51"/>
    </row>
    <row r="44" spans="1:4" ht="99" customHeight="1">
      <c r="B44" s="327" t="s">
        <v>346</v>
      </c>
      <c r="C44" s="122"/>
      <c r="D44" s="53"/>
    </row>
    <row r="45" spans="1:4" ht="252">
      <c r="B45" s="327" t="s">
        <v>347</v>
      </c>
    </row>
    <row r="46" spans="1:4">
      <c r="A46" s="114">
        <v>3.6</v>
      </c>
      <c r="B46" s="120" t="s">
        <v>348</v>
      </c>
      <c r="C46" s="113"/>
      <c r="D46" s="51"/>
    </row>
    <row r="47" spans="1:4" ht="28">
      <c r="B47" s="403" t="s">
        <v>349</v>
      </c>
      <c r="C47" s="123"/>
      <c r="D47" s="54"/>
    </row>
    <row r="48" spans="1:4" ht="42">
      <c r="B48" s="393" t="s">
        <v>350</v>
      </c>
      <c r="C48" s="123"/>
      <c r="D48" s="54"/>
    </row>
    <row r="49" spans="1:4" ht="28">
      <c r="B49" s="152" t="s">
        <v>351</v>
      </c>
      <c r="C49" s="123"/>
      <c r="D49" s="54"/>
    </row>
    <row r="50" spans="1:4" ht="28">
      <c r="B50" s="403" t="s">
        <v>352</v>
      </c>
      <c r="C50" s="123"/>
      <c r="D50" s="54"/>
    </row>
    <row r="51" spans="1:4">
      <c r="B51" s="403" t="s">
        <v>353</v>
      </c>
      <c r="C51" s="123"/>
      <c r="D51" s="54"/>
    </row>
    <row r="52" spans="1:4" ht="42">
      <c r="B52" s="403" t="s">
        <v>354</v>
      </c>
    </row>
    <row r="53" spans="1:4" ht="28">
      <c r="B53" s="392" t="s">
        <v>355</v>
      </c>
    </row>
    <row r="54" spans="1:4">
      <c r="B54" s="87"/>
    </row>
    <row r="55" spans="1:4">
      <c r="B55" s="87"/>
    </row>
    <row r="56" spans="1:4">
      <c r="B56" s="87"/>
      <c r="C56" s="123"/>
      <c r="D56" s="54"/>
    </row>
    <row r="57" spans="1:4">
      <c r="B57" s="87"/>
    </row>
    <row r="58" spans="1:4">
      <c r="A58" s="114">
        <v>3.7</v>
      </c>
      <c r="B58" s="120" t="s">
        <v>356</v>
      </c>
      <c r="C58" s="113"/>
      <c r="D58" s="46"/>
    </row>
    <row r="59" spans="1:4" ht="154">
      <c r="A59" s="121" t="s">
        <v>357</v>
      </c>
      <c r="B59" s="117" t="s">
        <v>358</v>
      </c>
      <c r="C59" s="113"/>
      <c r="D59" s="46"/>
    </row>
    <row r="60" spans="1:4" ht="56">
      <c r="A60" s="121" t="s">
        <v>359</v>
      </c>
      <c r="B60" s="117" t="s">
        <v>360</v>
      </c>
      <c r="C60" s="113"/>
      <c r="D60" s="46"/>
    </row>
    <row r="61" spans="1:4">
      <c r="A61" s="121"/>
      <c r="B61" s="253"/>
      <c r="C61" s="113"/>
      <c r="D61" s="46"/>
    </row>
    <row r="62" spans="1:4" s="55" customFormat="1" ht="98">
      <c r="A62" s="116"/>
      <c r="B62" s="134" t="s">
        <v>361</v>
      </c>
      <c r="C62" s="123"/>
      <c r="D62" s="54"/>
    </row>
    <row r="63" spans="1:4" ht="46.5" customHeight="1">
      <c r="A63" s="124"/>
      <c r="B63" s="194" t="s">
        <v>362</v>
      </c>
      <c r="C63" s="123"/>
      <c r="D63" s="47"/>
    </row>
    <row r="64" spans="1:4">
      <c r="A64" s="124"/>
      <c r="B64" s="85"/>
      <c r="C64" s="123"/>
      <c r="D64" s="47"/>
    </row>
    <row r="65" spans="1:4">
      <c r="A65" s="183" t="s">
        <v>363</v>
      </c>
      <c r="B65" s="195" t="s">
        <v>364</v>
      </c>
      <c r="C65" s="123"/>
      <c r="D65" s="47"/>
    </row>
    <row r="66" spans="1:4">
      <c r="B66" s="87"/>
    </row>
    <row r="67" spans="1:4">
      <c r="A67" s="121" t="s">
        <v>357</v>
      </c>
      <c r="B67" s="117" t="s">
        <v>365</v>
      </c>
      <c r="C67" s="113"/>
      <c r="D67" s="51"/>
    </row>
    <row r="68" spans="1:4">
      <c r="B68" s="87" t="s">
        <v>366</v>
      </c>
      <c r="C68" s="123"/>
      <c r="D68" s="54"/>
    </row>
    <row r="69" spans="1:4">
      <c r="B69" s="87"/>
    </row>
    <row r="70" spans="1:4">
      <c r="A70" s="114">
        <v>3.8</v>
      </c>
      <c r="B70" s="120" t="s">
        <v>367</v>
      </c>
      <c r="C70" s="113"/>
      <c r="D70" s="46"/>
    </row>
    <row r="71" spans="1:4">
      <c r="A71" s="121" t="s">
        <v>368</v>
      </c>
      <c r="B71" s="117" t="s">
        <v>369</v>
      </c>
      <c r="C71" s="113"/>
      <c r="D71" s="46"/>
    </row>
    <row r="72" spans="1:4">
      <c r="B72" s="392" t="s">
        <v>370</v>
      </c>
      <c r="C72" s="123"/>
      <c r="D72" s="47"/>
    </row>
    <row r="73" spans="1:4">
      <c r="B73" s="392" t="s">
        <v>371</v>
      </c>
      <c r="C73" s="123"/>
      <c r="D73" s="47"/>
    </row>
    <row r="74" spans="1:4">
      <c r="B74" s="392" t="s">
        <v>372</v>
      </c>
      <c r="C74" s="123"/>
      <c r="D74" s="47"/>
    </row>
    <row r="75" spans="1:4">
      <c r="B75" s="392" t="s">
        <v>373</v>
      </c>
      <c r="C75" s="123"/>
      <c r="D75" s="47"/>
    </row>
    <row r="76" spans="1:4">
      <c r="B76" s="134" t="s">
        <v>374</v>
      </c>
      <c r="D76" s="44"/>
    </row>
    <row r="77" spans="1:4">
      <c r="B77" s="85"/>
      <c r="D77" s="44"/>
    </row>
    <row r="78" spans="1:4">
      <c r="A78" s="180"/>
      <c r="B78" s="328"/>
      <c r="D78" s="44"/>
    </row>
    <row r="79" spans="1:4">
      <c r="A79" s="114">
        <v>3.9</v>
      </c>
      <c r="B79" s="120" t="s">
        <v>375</v>
      </c>
      <c r="C79" s="113"/>
      <c r="D79" s="51"/>
    </row>
    <row r="80" spans="1:4" ht="117" customHeight="1">
      <c r="B80" s="329" t="s">
        <v>376</v>
      </c>
      <c r="C80" s="123"/>
      <c r="D80" s="54"/>
    </row>
    <row r="81" spans="1:4">
      <c r="B81" s="87"/>
    </row>
    <row r="82" spans="1:4">
      <c r="B82" s="87"/>
    </row>
    <row r="83" spans="1:4">
      <c r="A83" s="125">
        <v>3.1</v>
      </c>
      <c r="B83" s="120" t="s">
        <v>377</v>
      </c>
      <c r="C83" s="113"/>
      <c r="D83" s="51"/>
    </row>
    <row r="84" spans="1:4" ht="28">
      <c r="A84" s="121"/>
      <c r="B84" s="87" t="s">
        <v>378</v>
      </c>
    </row>
    <row r="85" spans="1:4">
      <c r="A85" s="121" t="s">
        <v>379</v>
      </c>
      <c r="B85" s="117" t="s">
        <v>380</v>
      </c>
      <c r="C85" s="113"/>
      <c r="D85" s="51"/>
    </row>
    <row r="86" spans="1:4" ht="28">
      <c r="A86" s="124" t="s">
        <v>381</v>
      </c>
      <c r="B86" s="87" t="s">
        <v>366</v>
      </c>
    </row>
    <row r="87" spans="1:4">
      <c r="A87" s="124"/>
      <c r="B87" s="87"/>
    </row>
    <row r="88" spans="1:4" ht="28">
      <c r="A88" s="124" t="s">
        <v>382</v>
      </c>
      <c r="B88" s="87"/>
    </row>
    <row r="89" spans="1:4">
      <c r="A89" s="124" t="s">
        <v>383</v>
      </c>
      <c r="B89" s="87"/>
    </row>
    <row r="90" spans="1:4">
      <c r="B90" s="87"/>
    </row>
    <row r="91" spans="1:4">
      <c r="A91" s="124"/>
      <c r="B91" s="87"/>
    </row>
    <row r="92" spans="1:4">
      <c r="A92" s="124"/>
      <c r="B92" s="87"/>
    </row>
    <row r="93" spans="1:4">
      <c r="B93" s="87"/>
    </row>
    <row r="94" spans="1:4">
      <c r="A94" s="125">
        <v>3.11</v>
      </c>
      <c r="B94" s="330" t="s">
        <v>384</v>
      </c>
      <c r="C94" s="113"/>
      <c r="D94" s="51"/>
    </row>
    <row r="95" spans="1:4">
      <c r="A95" s="121"/>
      <c r="B95" s="331"/>
    </row>
    <row r="96" spans="1:4">
      <c r="A96" s="121"/>
      <c r="B96" s="331"/>
    </row>
    <row r="97" spans="1:2" ht="70">
      <c r="A97" s="124"/>
      <c r="B97" s="332" t="s">
        <v>385</v>
      </c>
    </row>
  </sheetData>
  <phoneticPr fontId="8"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
  <sheetViews>
    <sheetView view="pageBreakPreview" zoomScaleNormal="100" zoomScaleSheetLayoutView="100" workbookViewId="0"/>
  </sheetViews>
  <sheetFormatPr defaultColWidth="9.26953125" defaultRowHeight="14"/>
  <cols>
    <col min="1" max="1" width="6.7265625" style="121" customWidth="1"/>
    <col min="2" max="2" width="79.26953125" style="178" customWidth="1"/>
    <col min="3" max="3" width="2.453125" style="178" customWidth="1"/>
    <col min="4" max="16384" width="9.26953125" style="50"/>
  </cols>
  <sheetData>
    <row r="1" spans="1:3" ht="28">
      <c r="A1" s="111">
        <v>5</v>
      </c>
      <c r="B1" s="127" t="s">
        <v>386</v>
      </c>
      <c r="C1" s="51"/>
    </row>
    <row r="2" spans="1:3" ht="28">
      <c r="A2" s="114">
        <v>5.3</v>
      </c>
      <c r="B2" s="120" t="s">
        <v>387</v>
      </c>
      <c r="C2" s="51"/>
    </row>
    <row r="3" spans="1:3">
      <c r="A3" s="179" t="s">
        <v>388</v>
      </c>
      <c r="B3" s="117" t="s">
        <v>389</v>
      </c>
      <c r="C3" s="52"/>
    </row>
    <row r="4" spans="1:3" ht="84">
      <c r="B4" s="87" t="s">
        <v>390</v>
      </c>
      <c r="C4" s="52"/>
    </row>
    <row r="5" spans="1:3" ht="112">
      <c r="B5" s="48" t="s">
        <v>391</v>
      </c>
      <c r="C5" s="52"/>
    </row>
    <row r="6" spans="1:3">
      <c r="A6" s="179" t="s">
        <v>392</v>
      </c>
      <c r="B6" s="117" t="s">
        <v>393</v>
      </c>
      <c r="C6" s="51"/>
    </row>
    <row r="7" spans="1:3">
      <c r="B7" s="404" t="s">
        <v>394</v>
      </c>
      <c r="C7" s="52"/>
    </row>
    <row r="8" spans="1:3">
      <c r="B8" s="405" t="s">
        <v>395</v>
      </c>
      <c r="C8" s="52"/>
    </row>
    <row r="9" spans="1:3">
      <c r="B9" s="405" t="s">
        <v>396</v>
      </c>
      <c r="C9" s="52"/>
    </row>
    <row r="10" spans="1:3">
      <c r="B10" s="405" t="s">
        <v>397</v>
      </c>
      <c r="C10" s="52"/>
    </row>
    <row r="11" spans="1:3">
      <c r="A11" s="116"/>
      <c r="B11" s="405" t="s">
        <v>398</v>
      </c>
    </row>
    <row r="12" spans="1:3">
      <c r="A12" s="116"/>
      <c r="B12" s="405" t="s">
        <v>399</v>
      </c>
    </row>
    <row r="13" spans="1:3">
      <c r="B13" s="87"/>
      <c r="C13" s="52"/>
    </row>
    <row r="14" spans="1:3" ht="42">
      <c r="A14" s="184">
        <v>5.4</v>
      </c>
      <c r="B14" s="185" t="s">
        <v>400</v>
      </c>
      <c r="C14" s="48"/>
    </row>
    <row r="15" spans="1:3" ht="42">
      <c r="A15" s="179" t="s">
        <v>401</v>
      </c>
      <c r="B15" s="334" t="s">
        <v>402</v>
      </c>
      <c r="C15" s="48"/>
    </row>
    <row r="16" spans="1:3" ht="84">
      <c r="B16" s="333" t="s">
        <v>403</v>
      </c>
      <c r="C16" s="48"/>
    </row>
    <row r="17" spans="1:3">
      <c r="B17" s="335"/>
      <c r="C17" s="48"/>
    </row>
    <row r="18" spans="1:3">
      <c r="B18" s="87"/>
      <c r="C18" s="46"/>
    </row>
    <row r="19" spans="1:3">
      <c r="A19" s="179" t="s">
        <v>404</v>
      </c>
      <c r="B19" s="117" t="s">
        <v>389</v>
      </c>
      <c r="C19" s="46"/>
    </row>
    <row r="20" spans="1:3">
      <c r="B20" s="333" t="s">
        <v>405</v>
      </c>
    </row>
    <row r="21" spans="1:3" ht="56">
      <c r="B21" s="87" t="s">
        <v>406</v>
      </c>
    </row>
    <row r="22" spans="1:3">
      <c r="A22" s="116"/>
      <c r="B22" s="333"/>
    </row>
    <row r="23" spans="1:3">
      <c r="A23" s="116"/>
      <c r="B23" s="333"/>
    </row>
    <row r="24" spans="1:3">
      <c r="B24" s="87"/>
    </row>
    <row r="25" spans="1:3" ht="42">
      <c r="A25" s="184" t="s">
        <v>407</v>
      </c>
      <c r="B25" s="185" t="s">
        <v>408</v>
      </c>
      <c r="C25" s="48"/>
    </row>
    <row r="26" spans="1:3">
      <c r="A26" s="179" t="s">
        <v>409</v>
      </c>
      <c r="B26" s="117" t="s">
        <v>410</v>
      </c>
      <c r="C26" s="48"/>
    </row>
    <row r="27" spans="1:3">
      <c r="B27" s="333" t="s">
        <v>411</v>
      </c>
      <c r="C27" s="48"/>
    </row>
    <row r="28" spans="1:3">
      <c r="B28" s="85"/>
      <c r="C28" s="48"/>
    </row>
    <row r="29" spans="1:3">
      <c r="B29" s="87"/>
      <c r="C29" s="46"/>
    </row>
    <row r="30" spans="1:3">
      <c r="B30" s="87"/>
      <c r="C30" s="46"/>
    </row>
    <row r="31" spans="1:3">
      <c r="A31" s="116"/>
      <c r="B31" s="333"/>
    </row>
    <row r="32" spans="1:3">
      <c r="B32" s="87"/>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zoomScaleNormal="100" zoomScaleSheetLayoutView="100" workbookViewId="0">
      <selection activeCell="A77" sqref="A77:A80"/>
    </sheetView>
  </sheetViews>
  <sheetFormatPr defaultColWidth="9" defaultRowHeight="14"/>
  <cols>
    <col min="1" max="1" width="7.26953125" style="145" customWidth="1"/>
    <col min="2" max="2" width="80.453125" style="52" customWidth="1"/>
    <col min="3" max="3" width="2" style="52" customWidth="1"/>
    <col min="4" max="16384" width="9" style="45"/>
  </cols>
  <sheetData>
    <row r="1" spans="1:3" ht="28">
      <c r="A1" s="126">
        <v>6</v>
      </c>
      <c r="B1" s="127" t="s">
        <v>412</v>
      </c>
      <c r="C1" s="113"/>
    </row>
    <row r="2" spans="1:3">
      <c r="A2" s="128">
        <v>6.1</v>
      </c>
      <c r="B2" s="129" t="s">
        <v>413</v>
      </c>
      <c r="C2" s="113"/>
    </row>
    <row r="3" spans="1:3">
      <c r="A3" s="128"/>
      <c r="B3" s="130"/>
      <c r="C3" s="118"/>
    </row>
    <row r="4" spans="1:3">
      <c r="A4" s="128"/>
      <c r="B4" s="134"/>
      <c r="C4" s="118"/>
    </row>
    <row r="5" spans="1:3">
      <c r="A5" s="128"/>
      <c r="B5" s="135" t="s">
        <v>318</v>
      </c>
      <c r="C5" s="118"/>
    </row>
    <row r="6" spans="1:3" ht="28">
      <c r="A6" s="128"/>
      <c r="B6" s="134" t="s">
        <v>2431</v>
      </c>
      <c r="C6" s="118"/>
    </row>
    <row r="7" spans="1:3">
      <c r="A7" s="128"/>
      <c r="B7" s="134" t="s">
        <v>2432</v>
      </c>
      <c r="C7" s="118"/>
    </row>
    <row r="8" spans="1:3">
      <c r="A8" s="128"/>
      <c r="B8" s="134" t="s">
        <v>2433</v>
      </c>
      <c r="C8" s="118"/>
    </row>
    <row r="9" spans="1:3">
      <c r="A9" s="128"/>
      <c r="B9" s="134" t="s">
        <v>2434</v>
      </c>
      <c r="C9" s="118"/>
    </row>
    <row r="10" spans="1:3">
      <c r="A10" s="128"/>
      <c r="B10" s="134" t="s">
        <v>2435</v>
      </c>
      <c r="C10" s="118"/>
    </row>
    <row r="11" spans="1:3">
      <c r="A11" s="128"/>
      <c r="B11" s="134" t="s">
        <v>2436</v>
      </c>
      <c r="C11" s="118"/>
    </row>
    <row r="12" spans="1:3">
      <c r="A12" s="128"/>
      <c r="B12" s="134" t="s">
        <v>2437</v>
      </c>
      <c r="C12" s="118"/>
    </row>
    <row r="13" spans="1:3">
      <c r="A13" s="128"/>
      <c r="B13" s="134" t="s">
        <v>2438</v>
      </c>
      <c r="C13" s="118"/>
    </row>
    <row r="14" spans="1:3">
      <c r="A14" s="128"/>
      <c r="B14" s="134" t="s">
        <v>2439</v>
      </c>
      <c r="C14" s="118"/>
    </row>
    <row r="15" spans="1:3">
      <c r="A15" s="128" t="s">
        <v>421</v>
      </c>
      <c r="B15" s="45" t="s">
        <v>2440</v>
      </c>
      <c r="C15" s="118"/>
    </row>
    <row r="16" spans="1:3">
      <c r="A16" s="128"/>
      <c r="B16" s="45"/>
      <c r="C16" s="118"/>
    </row>
    <row r="17" spans="1:3">
      <c r="A17" s="128" t="s">
        <v>423</v>
      </c>
      <c r="B17" s="45" t="s">
        <v>2441</v>
      </c>
      <c r="C17" s="118"/>
    </row>
    <row r="18" spans="1:3">
      <c r="A18" s="128"/>
      <c r="B18" s="45"/>
      <c r="C18" s="118"/>
    </row>
    <row r="19" spans="1:3">
      <c r="A19" s="128">
        <v>6.2</v>
      </c>
      <c r="B19" s="132" t="s">
        <v>425</v>
      </c>
      <c r="C19" s="113"/>
    </row>
    <row r="20" spans="1:3" ht="33.75" customHeight="1">
      <c r="A20" s="128"/>
      <c r="B20" s="119" t="s">
        <v>426</v>
      </c>
      <c r="C20" s="118"/>
    </row>
    <row r="21" spans="1:3" ht="14.25" customHeight="1">
      <c r="A21" s="128"/>
      <c r="B21" s="134" t="s">
        <v>2442</v>
      </c>
      <c r="C21" s="118"/>
    </row>
    <row r="22" spans="1:3" ht="15" customHeight="1">
      <c r="A22" s="128"/>
      <c r="B22" s="131"/>
      <c r="C22" s="118"/>
    </row>
    <row r="23" spans="1:3">
      <c r="A23" s="128">
        <v>6.3</v>
      </c>
      <c r="B23" s="132" t="s">
        <v>427</v>
      </c>
      <c r="C23" s="113"/>
    </row>
    <row r="24" spans="1:3">
      <c r="A24" s="128"/>
      <c r="B24" s="133" t="s">
        <v>428</v>
      </c>
      <c r="C24" s="113"/>
    </row>
    <row r="25" spans="1:3" ht="56">
      <c r="A25" s="128"/>
      <c r="B25" s="498" t="s">
        <v>334</v>
      </c>
      <c r="C25" s="118"/>
    </row>
    <row r="26" spans="1:3">
      <c r="A26" s="128"/>
      <c r="B26" s="134"/>
      <c r="C26" s="118"/>
    </row>
    <row r="27" spans="1:3">
      <c r="A27" s="128"/>
      <c r="B27" s="134"/>
      <c r="C27" s="118"/>
    </row>
    <row r="28" spans="1:3">
      <c r="A28" s="128"/>
      <c r="B28" s="134" t="s">
        <v>432</v>
      </c>
      <c r="C28" s="118"/>
    </row>
    <row r="29" spans="1:3">
      <c r="A29" s="128"/>
      <c r="B29" s="134"/>
      <c r="C29" s="118"/>
    </row>
    <row r="30" spans="1:3">
      <c r="A30" s="128" t="s">
        <v>433</v>
      </c>
      <c r="B30" s="135" t="s">
        <v>338</v>
      </c>
      <c r="C30" s="113"/>
    </row>
    <row r="31" spans="1:3">
      <c r="A31" s="128"/>
      <c r="B31" s="134" t="s">
        <v>21</v>
      </c>
      <c r="C31" s="118"/>
    </row>
    <row r="32" spans="1:3">
      <c r="A32" s="128"/>
      <c r="B32" s="131"/>
      <c r="C32" s="118"/>
    </row>
    <row r="33" spans="1:3">
      <c r="A33" s="128">
        <v>6.4</v>
      </c>
      <c r="B33" s="132" t="s">
        <v>434</v>
      </c>
      <c r="C33" s="113"/>
    </row>
    <row r="34" spans="1:3" ht="154">
      <c r="A34" s="128" t="s">
        <v>435</v>
      </c>
      <c r="B34" s="117" t="s">
        <v>358</v>
      </c>
      <c r="C34" s="113"/>
    </row>
    <row r="35" spans="1:3" ht="56">
      <c r="A35" s="128" t="s">
        <v>436</v>
      </c>
      <c r="B35" s="117" t="s">
        <v>360</v>
      </c>
      <c r="C35" s="113"/>
    </row>
    <row r="36" spans="1:3">
      <c r="A36" s="128"/>
      <c r="B36" s="226"/>
      <c r="C36" s="113"/>
    </row>
    <row r="37" spans="1:3">
      <c r="A37" s="128"/>
      <c r="B37" s="226"/>
      <c r="C37" s="113"/>
    </row>
    <row r="38" spans="1:3">
      <c r="A38" s="128"/>
      <c r="B38" s="136"/>
      <c r="C38" s="122"/>
    </row>
    <row r="39" spans="1:3">
      <c r="A39" s="128"/>
      <c r="B39" s="137"/>
      <c r="C39" s="122"/>
    </row>
    <row r="40" spans="1:3">
      <c r="A40" s="128"/>
      <c r="B40" s="138" t="s">
        <v>437</v>
      </c>
      <c r="C40" s="139"/>
    </row>
    <row r="41" spans="1:3">
      <c r="A41" s="128"/>
      <c r="B41" s="137"/>
      <c r="C41" s="122"/>
    </row>
    <row r="42" spans="1:3" ht="84">
      <c r="A42" s="128"/>
      <c r="B42" s="499" t="s">
        <v>438</v>
      </c>
      <c r="C42" s="122"/>
    </row>
    <row r="43" spans="1:3">
      <c r="A43" s="128"/>
      <c r="B43" s="140" t="s">
        <v>439</v>
      </c>
      <c r="C43" s="123"/>
    </row>
    <row r="44" spans="1:3">
      <c r="A44" s="128"/>
      <c r="B44" s="134" t="s">
        <v>2443</v>
      </c>
      <c r="C44" s="123"/>
    </row>
    <row r="45" spans="1:3">
      <c r="A45" s="128" t="s">
        <v>440</v>
      </c>
      <c r="B45" s="135" t="s">
        <v>441</v>
      </c>
      <c r="C45" s="123"/>
    </row>
    <row r="46" spans="1:3" ht="84">
      <c r="A46" s="128"/>
      <c r="B46" s="327" t="s">
        <v>2444</v>
      </c>
      <c r="C46" s="118"/>
    </row>
    <row r="47" spans="1:3">
      <c r="A47" s="128">
        <v>6.5</v>
      </c>
      <c r="B47" s="132" t="s">
        <v>443</v>
      </c>
      <c r="C47" s="113"/>
    </row>
    <row r="48" spans="1:3">
      <c r="A48" s="128"/>
      <c r="B48" s="130" t="s">
        <v>2445</v>
      </c>
      <c r="C48" s="113"/>
    </row>
    <row r="49" spans="1:3">
      <c r="A49" s="128"/>
      <c r="B49" s="134" t="s">
        <v>371</v>
      </c>
      <c r="C49" s="113"/>
    </row>
    <row r="50" spans="1:3">
      <c r="A50" s="128"/>
      <c r="B50" s="45" t="s">
        <v>2446</v>
      </c>
      <c r="C50" s="113"/>
    </row>
    <row r="51" spans="1:3">
      <c r="A51" s="128"/>
      <c r="B51" s="134" t="s">
        <v>2447</v>
      </c>
      <c r="C51" s="113"/>
    </row>
    <row r="52" spans="1:3">
      <c r="A52" s="128"/>
      <c r="B52" s="134" t="s">
        <v>472</v>
      </c>
      <c r="C52" s="118"/>
    </row>
    <row r="53" spans="1:3">
      <c r="A53" s="128"/>
      <c r="B53" s="134"/>
      <c r="C53" s="118"/>
    </row>
    <row r="54" spans="1:3">
      <c r="A54" s="128">
        <v>6.6</v>
      </c>
      <c r="B54" s="132" t="s">
        <v>449</v>
      </c>
      <c r="C54" s="113"/>
    </row>
    <row r="55" spans="1:3" ht="28">
      <c r="A55" s="128"/>
      <c r="B55" s="134" t="s">
        <v>450</v>
      </c>
      <c r="C55" s="118"/>
    </row>
    <row r="56" spans="1:3">
      <c r="A56" s="128"/>
      <c r="B56" s="131"/>
      <c r="C56" s="118"/>
    </row>
    <row r="57" spans="1:3">
      <c r="A57" s="128">
        <v>6.7</v>
      </c>
      <c r="B57" s="132" t="s">
        <v>348</v>
      </c>
      <c r="C57" s="113"/>
    </row>
    <row r="58" spans="1:3">
      <c r="A58" s="128"/>
      <c r="B58" s="127" t="s">
        <v>451</v>
      </c>
      <c r="C58" s="113"/>
    </row>
    <row r="59" spans="1:3" ht="56">
      <c r="A59" s="500"/>
      <c r="B59" s="134" t="s">
        <v>2448</v>
      </c>
      <c r="C59" s="118"/>
    </row>
    <row r="60" spans="1:3" ht="56">
      <c r="A60" s="500"/>
      <c r="B60" s="134" t="s">
        <v>2449</v>
      </c>
      <c r="C60" s="118"/>
    </row>
    <row r="61" spans="1:3" ht="84">
      <c r="A61" s="500"/>
      <c r="B61" s="134" t="s">
        <v>2450</v>
      </c>
      <c r="C61" s="118"/>
    </row>
    <row r="62" spans="1:3" ht="112">
      <c r="A62" s="500"/>
      <c r="B62" s="134" t="s">
        <v>2451</v>
      </c>
      <c r="C62" s="118"/>
    </row>
    <row r="63" spans="1:3" ht="84">
      <c r="A63" s="500"/>
      <c r="B63" s="134" t="s">
        <v>2452</v>
      </c>
      <c r="C63" s="118"/>
    </row>
    <row r="64" spans="1:3" ht="112">
      <c r="A64" s="500"/>
      <c r="B64" s="134" t="s">
        <v>2453</v>
      </c>
      <c r="C64" s="118"/>
    </row>
    <row r="65" spans="1:3">
      <c r="A65" s="142" t="s">
        <v>455</v>
      </c>
      <c r="B65" s="132" t="s">
        <v>456</v>
      </c>
      <c r="C65" s="113"/>
    </row>
    <row r="66" spans="1:3" ht="84">
      <c r="A66" s="128"/>
      <c r="B66" s="130" t="s">
        <v>2454</v>
      </c>
      <c r="C66" s="123"/>
    </row>
    <row r="67" spans="1:3">
      <c r="A67" s="128"/>
      <c r="B67" s="131"/>
      <c r="C67" s="118"/>
    </row>
    <row r="68" spans="1:3" ht="42">
      <c r="A68" s="128">
        <v>6.9</v>
      </c>
      <c r="B68" s="132" t="s">
        <v>457</v>
      </c>
      <c r="C68" s="113"/>
    </row>
    <row r="69" spans="1:3" ht="28">
      <c r="A69" s="128"/>
      <c r="B69" s="130" t="s">
        <v>458</v>
      </c>
      <c r="C69" s="123"/>
    </row>
    <row r="70" spans="1:3">
      <c r="A70" s="128"/>
      <c r="B70" s="131"/>
      <c r="C70" s="118"/>
    </row>
    <row r="71" spans="1:3">
      <c r="A71" s="128" t="s">
        <v>459</v>
      </c>
      <c r="B71" s="132" t="s">
        <v>460</v>
      </c>
      <c r="C71" s="113"/>
    </row>
    <row r="72" spans="1:3" ht="56">
      <c r="A72" s="128"/>
      <c r="B72" s="130" t="s">
        <v>461</v>
      </c>
      <c r="C72" s="118"/>
    </row>
    <row r="73" spans="1:3">
      <c r="A73" s="128"/>
      <c r="B73" s="131"/>
      <c r="C73" s="118"/>
    </row>
    <row r="74" spans="1:3">
      <c r="A74" s="128">
        <v>6.11</v>
      </c>
      <c r="B74" s="132" t="s">
        <v>462</v>
      </c>
      <c r="C74" s="113"/>
    </row>
    <row r="75" spans="1:3" ht="28">
      <c r="A75" s="128"/>
      <c r="B75" s="130" t="s">
        <v>463</v>
      </c>
      <c r="C75" s="118"/>
    </row>
    <row r="76" spans="1:3">
      <c r="A76" s="128" t="s">
        <v>379</v>
      </c>
      <c r="B76" s="135" t="s">
        <v>380</v>
      </c>
      <c r="C76" s="113"/>
    </row>
    <row r="77" spans="1:3">
      <c r="A77" s="143"/>
      <c r="B77" s="134" t="s">
        <v>366</v>
      </c>
      <c r="C77" s="118"/>
    </row>
    <row r="78" spans="1:3">
      <c r="A78" s="143"/>
      <c r="B78" s="134"/>
      <c r="C78" s="118"/>
    </row>
    <row r="79" spans="1:3">
      <c r="A79" s="143"/>
      <c r="B79" s="134"/>
      <c r="C79" s="118"/>
    </row>
    <row r="80" spans="1:3">
      <c r="A80" s="144"/>
      <c r="B80" s="131"/>
      <c r="C80" s="118"/>
    </row>
  </sheetData>
  <phoneticPr fontId="8"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89"/>
  <sheetViews>
    <sheetView zoomScaleNormal="100" zoomScaleSheetLayoutView="100" workbookViewId="0">
      <selection activeCell="I81" sqref="I81"/>
    </sheetView>
  </sheetViews>
  <sheetFormatPr defaultColWidth="9" defaultRowHeight="14"/>
  <cols>
    <col min="1" max="1" width="7.26953125" style="145" customWidth="1"/>
    <col min="2" max="2" width="80.453125" style="52" customWidth="1"/>
    <col min="3" max="3" width="2.453125" style="52" customWidth="1"/>
    <col min="4" max="16384" width="9" style="45"/>
  </cols>
  <sheetData>
    <row r="1" spans="1:3" ht="28">
      <c r="A1" s="126">
        <v>7</v>
      </c>
      <c r="B1" s="127" t="s">
        <v>464</v>
      </c>
      <c r="C1" s="51"/>
    </row>
    <row r="2" spans="1:3">
      <c r="A2" s="128">
        <v>7.1</v>
      </c>
      <c r="B2" s="129" t="s">
        <v>413</v>
      </c>
      <c r="C2" s="51"/>
    </row>
    <row r="3" spans="1:3">
      <c r="A3" s="128"/>
      <c r="B3" s="130"/>
    </row>
    <row r="4" spans="1:3">
      <c r="A4" s="128"/>
      <c r="B4" s="117" t="s">
        <v>318</v>
      </c>
    </row>
    <row r="5" spans="1:3" ht="28">
      <c r="A5" s="128"/>
      <c r="B5" s="63" t="s">
        <v>2580</v>
      </c>
    </row>
    <row r="6" spans="1:3" ht="28">
      <c r="A6" s="128"/>
      <c r="B6" s="63" t="s">
        <v>2571</v>
      </c>
    </row>
    <row r="7" spans="1:3">
      <c r="A7" s="128"/>
      <c r="B7" s="63" t="s">
        <v>2581</v>
      </c>
    </row>
    <row r="8" spans="1:3">
      <c r="A8" s="128"/>
      <c r="B8" s="63" t="s">
        <v>2582</v>
      </c>
    </row>
    <row r="9" spans="1:3">
      <c r="A9" s="128"/>
      <c r="B9" s="63" t="s">
        <v>2583</v>
      </c>
    </row>
    <row r="10" spans="1:3">
      <c r="A10" s="128"/>
      <c r="B10" s="63" t="s">
        <v>2584</v>
      </c>
    </row>
    <row r="11" spans="1:3" ht="28">
      <c r="A11" s="128"/>
      <c r="B11" s="63" t="s">
        <v>2585</v>
      </c>
    </row>
    <row r="12" spans="1:3">
      <c r="A12" s="128"/>
      <c r="B12" s="63" t="s">
        <v>2586</v>
      </c>
    </row>
    <row r="13" spans="1:3">
      <c r="A13" s="128"/>
      <c r="B13" s="63" t="s">
        <v>2587</v>
      </c>
    </row>
    <row r="14" spans="1:3">
      <c r="A14" s="128"/>
      <c r="B14" s="63" t="s">
        <v>2588</v>
      </c>
    </row>
    <row r="15" spans="1:3">
      <c r="A15" s="128"/>
      <c r="B15" s="119"/>
    </row>
    <row r="16" spans="1:3">
      <c r="A16" s="128" t="s">
        <v>465</v>
      </c>
      <c r="B16" s="45" t="s">
        <v>422</v>
      </c>
    </row>
    <row r="17" spans="1:3">
      <c r="A17" s="128"/>
      <c r="B17" s="45" t="s">
        <v>535</v>
      </c>
    </row>
    <row r="18" spans="1:3">
      <c r="A18" s="128" t="s">
        <v>466</v>
      </c>
      <c r="B18" s="45" t="s">
        <v>424</v>
      </c>
    </row>
    <row r="19" spans="1:3">
      <c r="A19" s="128"/>
      <c r="B19" s="134" t="s">
        <v>535</v>
      </c>
    </row>
    <row r="20" spans="1:3">
      <c r="A20" s="128">
        <v>7.2</v>
      </c>
      <c r="B20" s="132" t="s">
        <v>425</v>
      </c>
      <c r="C20" s="51"/>
    </row>
    <row r="21" spans="1:3" ht="48.75" customHeight="1">
      <c r="A21" s="128"/>
      <c r="B21" s="130" t="s">
        <v>467</v>
      </c>
    </row>
    <row r="22" spans="1:3" ht="15.75" customHeight="1">
      <c r="A22" s="128"/>
      <c r="B22" s="134">
        <v>10</v>
      </c>
    </row>
    <row r="23" spans="1:3">
      <c r="A23" s="128"/>
      <c r="B23" s="131"/>
    </row>
    <row r="24" spans="1:3">
      <c r="A24" s="128">
        <v>7.3</v>
      </c>
      <c r="B24" s="132" t="s">
        <v>427</v>
      </c>
      <c r="C24" s="51"/>
    </row>
    <row r="25" spans="1:3">
      <c r="A25" s="128"/>
      <c r="B25" s="133" t="s">
        <v>428</v>
      </c>
      <c r="C25" s="51"/>
    </row>
    <row r="26" spans="1:3" ht="56">
      <c r="A26" s="128"/>
      <c r="B26" s="498" t="s">
        <v>334</v>
      </c>
    </row>
    <row r="27" spans="1:3">
      <c r="A27" s="128"/>
      <c r="B27" s="134"/>
    </row>
    <row r="28" spans="1:3">
      <c r="A28" s="128"/>
      <c r="B28" s="134"/>
    </row>
    <row r="29" spans="1:3">
      <c r="A29" s="128"/>
      <c r="B29" s="134" t="s">
        <v>432</v>
      </c>
    </row>
    <row r="30" spans="1:3">
      <c r="A30" s="128"/>
      <c r="B30" s="134"/>
    </row>
    <row r="31" spans="1:3">
      <c r="A31" s="128" t="s">
        <v>468</v>
      </c>
      <c r="B31" s="135" t="s">
        <v>338</v>
      </c>
      <c r="C31" s="51"/>
    </row>
    <row r="32" spans="1:3">
      <c r="A32" s="128"/>
      <c r="B32" s="134" t="s">
        <v>21</v>
      </c>
    </row>
    <row r="33" spans="1:3">
      <c r="A33" s="128"/>
      <c r="B33" s="131"/>
    </row>
    <row r="34" spans="1:3">
      <c r="A34" s="128">
        <v>7.4</v>
      </c>
      <c r="B34" s="132" t="s">
        <v>356</v>
      </c>
      <c r="C34" s="51"/>
    </row>
    <row r="35" spans="1:3" ht="154">
      <c r="A35" s="128" t="s">
        <v>469</v>
      </c>
      <c r="B35" s="117" t="s">
        <v>358</v>
      </c>
      <c r="C35" s="53"/>
    </row>
    <row r="36" spans="1:3" ht="56">
      <c r="A36" s="128" t="s">
        <v>470</v>
      </c>
      <c r="B36" s="46" t="s">
        <v>2569</v>
      </c>
      <c r="C36" s="149"/>
    </row>
    <row r="37" spans="1:3">
      <c r="A37" s="128"/>
      <c r="B37" s="117"/>
      <c r="C37" s="53"/>
    </row>
    <row r="38" spans="1:3">
      <c r="A38" s="128"/>
      <c r="B38" s="138" t="s">
        <v>437</v>
      </c>
      <c r="C38" s="51"/>
    </row>
    <row r="39" spans="1:3">
      <c r="A39" s="128"/>
      <c r="B39" s="137"/>
    </row>
    <row r="40" spans="1:3" ht="84">
      <c r="A40" s="128"/>
      <c r="B40" s="499" t="s">
        <v>438</v>
      </c>
    </row>
    <row r="41" spans="1:3">
      <c r="A41" s="128"/>
      <c r="B41" s="134" t="s">
        <v>2567</v>
      </c>
    </row>
    <row r="42" spans="1:3">
      <c r="A42" s="128"/>
      <c r="B42" s="140"/>
    </row>
    <row r="43" spans="1:3">
      <c r="A43" s="128" t="s">
        <v>471</v>
      </c>
      <c r="B43" s="135" t="s">
        <v>441</v>
      </c>
    </row>
    <row r="44" spans="1:3" ht="84">
      <c r="A44" s="128"/>
      <c r="B44" s="131" t="s">
        <v>2568</v>
      </c>
    </row>
    <row r="45" spans="1:3">
      <c r="A45" s="147"/>
      <c r="B45" s="148"/>
      <c r="C45" s="46"/>
    </row>
    <row r="46" spans="1:3">
      <c r="A46" s="128" t="s">
        <v>469</v>
      </c>
      <c r="B46" s="138" t="s">
        <v>437</v>
      </c>
      <c r="C46" s="44"/>
    </row>
    <row r="47" spans="1:3">
      <c r="A47" s="128"/>
      <c r="B47" s="137"/>
      <c r="C47" s="44"/>
    </row>
    <row r="48" spans="1:3" ht="84">
      <c r="A48" s="128"/>
      <c r="B48" s="499" t="s">
        <v>438</v>
      </c>
      <c r="C48" s="51"/>
    </row>
    <row r="49" spans="1:3">
      <c r="A49" s="128"/>
      <c r="B49" s="134" t="s">
        <v>2567</v>
      </c>
      <c r="C49" s="54"/>
    </row>
    <row r="50" spans="1:3">
      <c r="A50" s="128"/>
      <c r="B50" s="131"/>
      <c r="C50" s="54"/>
    </row>
    <row r="51" spans="1:3">
      <c r="A51" s="128">
        <v>7.5</v>
      </c>
      <c r="B51" s="132" t="s">
        <v>443</v>
      </c>
      <c r="C51" s="54"/>
    </row>
    <row r="52" spans="1:3">
      <c r="A52" s="128"/>
      <c r="B52" s="63" t="s">
        <v>2564</v>
      </c>
      <c r="C52" s="44"/>
    </row>
    <row r="53" spans="1:3">
      <c r="A53" s="128"/>
      <c r="B53" s="63" t="s">
        <v>2565</v>
      </c>
      <c r="C53" s="46"/>
    </row>
    <row r="54" spans="1:3">
      <c r="A54" s="128"/>
      <c r="B54" s="63" t="s">
        <v>2566</v>
      </c>
      <c r="C54" s="47"/>
    </row>
    <row r="55" spans="1:3">
      <c r="A55" s="128"/>
      <c r="B55" s="63" t="s">
        <v>2447</v>
      </c>
      <c r="C55" s="44"/>
    </row>
    <row r="56" spans="1:3">
      <c r="A56" s="128"/>
      <c r="B56" s="63" t="s">
        <v>472</v>
      </c>
      <c r="C56" s="51"/>
    </row>
    <row r="57" spans="1:3">
      <c r="A57" s="128"/>
      <c r="B57" s="134"/>
      <c r="C57" s="54"/>
    </row>
    <row r="58" spans="1:3">
      <c r="A58" s="128">
        <v>7.6</v>
      </c>
      <c r="B58" s="150" t="s">
        <v>449</v>
      </c>
    </row>
    <row r="59" spans="1:3" ht="28">
      <c r="A59" s="128"/>
      <c r="B59" s="134" t="s">
        <v>450</v>
      </c>
      <c r="C59" s="46"/>
    </row>
    <row r="60" spans="1:3">
      <c r="A60" s="128"/>
      <c r="B60" s="131"/>
      <c r="C60" s="44"/>
    </row>
    <row r="61" spans="1:3">
      <c r="A61" s="128">
        <v>7.7</v>
      </c>
      <c r="B61" s="132" t="s">
        <v>348</v>
      </c>
      <c r="C61" s="44"/>
    </row>
    <row r="62" spans="1:3" ht="56">
      <c r="A62" s="128"/>
      <c r="B62" s="63" t="s">
        <v>2570</v>
      </c>
      <c r="C62" s="44"/>
    </row>
    <row r="63" spans="1:3" ht="28">
      <c r="A63" s="128"/>
      <c r="B63" s="63" t="s">
        <v>2571</v>
      </c>
      <c r="C63" s="44"/>
    </row>
    <row r="64" spans="1:3" ht="28">
      <c r="A64" s="128"/>
      <c r="B64" s="63" t="s">
        <v>2572</v>
      </c>
      <c r="C64" s="44"/>
    </row>
    <row r="65" spans="1:3" ht="42">
      <c r="A65" s="128"/>
      <c r="B65" s="63" t="s">
        <v>2573</v>
      </c>
      <c r="C65" s="44"/>
    </row>
    <row r="66" spans="1:3" ht="28">
      <c r="A66" s="128"/>
      <c r="B66" s="63" t="s">
        <v>2574</v>
      </c>
      <c r="C66" s="44"/>
    </row>
    <row r="67" spans="1:3" ht="28">
      <c r="A67" s="128"/>
      <c r="B67" s="63" t="s">
        <v>2575</v>
      </c>
      <c r="C67" s="44"/>
    </row>
    <row r="68" spans="1:3" ht="56">
      <c r="A68" s="128"/>
      <c r="B68" s="63" t="s">
        <v>2576</v>
      </c>
      <c r="C68" s="44"/>
    </row>
    <row r="69" spans="1:3" ht="28">
      <c r="A69" s="128"/>
      <c r="B69" s="63" t="s">
        <v>2577</v>
      </c>
      <c r="C69" s="44"/>
    </row>
    <row r="70" spans="1:3" ht="28">
      <c r="A70" s="128"/>
      <c r="B70" s="63" t="s">
        <v>2578</v>
      </c>
      <c r="C70" s="46"/>
    </row>
    <row r="71" spans="1:3" ht="28">
      <c r="A71" s="128"/>
      <c r="B71" s="63" t="s">
        <v>2579</v>
      </c>
      <c r="C71" s="44"/>
    </row>
    <row r="72" spans="1:3">
      <c r="A72" s="128"/>
      <c r="B72" s="140"/>
      <c r="C72" s="46"/>
    </row>
    <row r="73" spans="1:3">
      <c r="A73" s="128"/>
      <c r="B73" s="134"/>
      <c r="C73" s="44"/>
    </row>
    <row r="74" spans="1:3">
      <c r="A74" s="151" t="s">
        <v>473</v>
      </c>
      <c r="B74" s="132" t="s">
        <v>456</v>
      </c>
      <c r="C74" s="44"/>
    </row>
    <row r="75" spans="1:3" ht="42">
      <c r="A75" s="128"/>
      <c r="B75" s="130" t="s">
        <v>474</v>
      </c>
      <c r="C75" s="44"/>
    </row>
    <row r="76" spans="1:3">
      <c r="A76" s="128"/>
      <c r="B76" s="131"/>
      <c r="C76" s="44"/>
    </row>
    <row r="77" spans="1:3" ht="42">
      <c r="A77" s="128">
        <v>7.9</v>
      </c>
      <c r="B77" s="132" t="s">
        <v>457</v>
      </c>
    </row>
    <row r="78" spans="1:3" ht="28">
      <c r="A78" s="128"/>
      <c r="B78" s="130" t="s">
        <v>458</v>
      </c>
    </row>
    <row r="79" spans="1:3">
      <c r="A79" s="128"/>
      <c r="B79" s="131"/>
    </row>
    <row r="80" spans="1:3">
      <c r="A80" s="128" t="s">
        <v>475</v>
      </c>
      <c r="B80" s="132" t="s">
        <v>460</v>
      </c>
    </row>
    <row r="81" spans="1:2" ht="56">
      <c r="A81" s="128"/>
      <c r="B81" s="130" t="s">
        <v>461</v>
      </c>
    </row>
    <row r="82" spans="1:2">
      <c r="A82" s="128"/>
      <c r="B82" s="131"/>
    </row>
    <row r="83" spans="1:2">
      <c r="A83" s="128">
        <v>7.11</v>
      </c>
      <c r="B83" s="132" t="s">
        <v>462</v>
      </c>
    </row>
    <row r="84" spans="1:2" ht="28">
      <c r="A84" s="128"/>
      <c r="B84" s="130" t="s">
        <v>463</v>
      </c>
    </row>
    <row r="85" spans="1:2">
      <c r="A85" s="128" t="s">
        <v>379</v>
      </c>
      <c r="B85" s="135" t="s">
        <v>380</v>
      </c>
    </row>
    <row r="86" spans="1:2">
      <c r="A86" s="143"/>
      <c r="B86" s="134" t="s">
        <v>2637</v>
      </c>
    </row>
    <row r="87" spans="1:2">
      <c r="A87" s="143"/>
      <c r="B87" s="134"/>
    </row>
    <row r="88" spans="1:2">
      <c r="A88" s="143"/>
      <c r="B88" s="134"/>
    </row>
    <row r="89" spans="1:2">
      <c r="A89" s="144"/>
      <c r="B89" s="131"/>
    </row>
  </sheetData>
  <phoneticPr fontId="8"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
  <cols>
    <col min="1" max="1" width="7.26953125" style="145" customWidth="1"/>
    <col min="2" max="2" width="80.453125" style="52" customWidth="1"/>
    <col min="3" max="3" width="1.453125" style="52" customWidth="1"/>
    <col min="4" max="16384" width="9" style="45"/>
  </cols>
  <sheetData>
    <row r="1" spans="1:3" ht="28">
      <c r="A1" s="126">
        <v>8</v>
      </c>
      <c r="B1" s="127" t="s">
        <v>477</v>
      </c>
      <c r="C1" s="113"/>
    </row>
    <row r="2" spans="1:3">
      <c r="A2" s="128">
        <v>8.1</v>
      </c>
      <c r="B2" s="129" t="s">
        <v>413</v>
      </c>
      <c r="C2" s="113"/>
    </row>
    <row r="3" spans="1:3">
      <c r="A3" s="128"/>
      <c r="B3" s="130"/>
      <c r="C3" s="118"/>
    </row>
    <row r="4" spans="1:3">
      <c r="A4" s="128"/>
      <c r="B4" s="117" t="s">
        <v>318</v>
      </c>
      <c r="C4" s="118"/>
    </row>
    <row r="5" spans="1:3">
      <c r="A5" s="128"/>
      <c r="B5" s="119" t="s">
        <v>414</v>
      </c>
      <c r="C5" s="118"/>
    </row>
    <row r="6" spans="1:3">
      <c r="A6" s="128"/>
      <c r="B6" s="119" t="s">
        <v>415</v>
      </c>
      <c r="C6" s="118"/>
    </row>
    <row r="7" spans="1:3">
      <c r="A7" s="128"/>
      <c r="B7" s="119" t="s">
        <v>416</v>
      </c>
      <c r="C7" s="118"/>
    </row>
    <row r="8" spans="1:3">
      <c r="A8" s="128"/>
      <c r="B8" s="119" t="s">
        <v>417</v>
      </c>
      <c r="C8" s="118"/>
    </row>
    <row r="9" spans="1:3">
      <c r="A9" s="128"/>
      <c r="B9" s="119" t="s">
        <v>417</v>
      </c>
      <c r="C9" s="118"/>
    </row>
    <row r="10" spans="1:3">
      <c r="A10" s="128"/>
      <c r="B10" s="119" t="s">
        <v>418</v>
      </c>
      <c r="C10" s="118"/>
    </row>
    <row r="11" spans="1:3">
      <c r="A11" s="128"/>
      <c r="B11" s="119" t="s">
        <v>419</v>
      </c>
      <c r="C11" s="118"/>
    </row>
    <row r="12" spans="1:3">
      <c r="A12" s="128"/>
      <c r="B12" s="119" t="s">
        <v>420</v>
      </c>
      <c r="C12" s="118"/>
    </row>
    <row r="13" spans="1:3">
      <c r="A13" s="128"/>
      <c r="B13" s="119"/>
      <c r="C13" s="118"/>
    </row>
    <row r="14" spans="1:3">
      <c r="A14" s="128" t="s">
        <v>478</v>
      </c>
      <c r="B14" s="45" t="s">
        <v>422</v>
      </c>
      <c r="C14" s="118"/>
    </row>
    <row r="15" spans="1:3">
      <c r="A15" s="128"/>
      <c r="B15" s="45"/>
      <c r="C15" s="118"/>
    </row>
    <row r="16" spans="1:3">
      <c r="A16" s="128" t="s">
        <v>479</v>
      </c>
      <c r="B16" s="45" t="s">
        <v>424</v>
      </c>
      <c r="C16" s="118"/>
    </row>
    <row r="17" spans="1:3">
      <c r="A17" s="128"/>
      <c r="B17" s="131"/>
      <c r="C17" s="118"/>
    </row>
    <row r="18" spans="1:3">
      <c r="A18" s="128">
        <v>8.1999999999999993</v>
      </c>
      <c r="B18" s="132" t="s">
        <v>425</v>
      </c>
      <c r="C18" s="113"/>
    </row>
    <row r="19" spans="1:3" ht="54.75" customHeight="1">
      <c r="A19" s="128"/>
      <c r="B19" s="146" t="s">
        <v>467</v>
      </c>
      <c r="C19" s="118"/>
    </row>
    <row r="20" spans="1:3" ht="15" customHeight="1">
      <c r="A20" s="128"/>
      <c r="B20" s="204"/>
      <c r="C20" s="118"/>
    </row>
    <row r="21" spans="1:3">
      <c r="A21" s="128"/>
      <c r="B21" s="131"/>
      <c r="C21" s="118"/>
    </row>
    <row r="22" spans="1:3">
      <c r="A22" s="128">
        <v>8.3000000000000007</v>
      </c>
      <c r="B22" s="132" t="s">
        <v>427</v>
      </c>
      <c r="C22" s="113"/>
    </row>
    <row r="23" spans="1:3">
      <c r="A23" s="128"/>
      <c r="B23" s="133" t="s">
        <v>428</v>
      </c>
      <c r="C23" s="113"/>
    </row>
    <row r="24" spans="1:3">
      <c r="A24" s="128"/>
      <c r="B24" s="134" t="s">
        <v>429</v>
      </c>
      <c r="C24" s="118"/>
    </row>
    <row r="25" spans="1:3">
      <c r="A25" s="128"/>
      <c r="B25" s="134" t="s">
        <v>430</v>
      </c>
      <c r="C25" s="118"/>
    </row>
    <row r="26" spans="1:3">
      <c r="A26" s="128"/>
      <c r="B26" s="134" t="s">
        <v>431</v>
      </c>
      <c r="C26" s="118"/>
    </row>
    <row r="27" spans="1:3">
      <c r="A27" s="128"/>
      <c r="B27" s="134" t="s">
        <v>432</v>
      </c>
      <c r="C27" s="118"/>
    </row>
    <row r="28" spans="1:3">
      <c r="A28" s="128"/>
      <c r="B28" s="134"/>
      <c r="C28" s="118"/>
    </row>
    <row r="29" spans="1:3">
      <c r="A29" s="128" t="s">
        <v>480</v>
      </c>
      <c r="B29" s="135" t="s">
        <v>338</v>
      </c>
      <c r="C29" s="113"/>
    </row>
    <row r="30" spans="1:3">
      <c r="A30" s="128"/>
      <c r="B30" s="134"/>
      <c r="C30" s="118"/>
    </row>
    <row r="31" spans="1:3">
      <c r="A31" s="128"/>
      <c r="B31" s="131"/>
      <c r="C31" s="118"/>
    </row>
    <row r="32" spans="1:3">
      <c r="A32" s="128">
        <v>8.4</v>
      </c>
      <c r="B32" s="132" t="s">
        <v>356</v>
      </c>
      <c r="C32" s="122"/>
    </row>
    <row r="33" spans="1:3" ht="154">
      <c r="A33" s="128" t="s">
        <v>481</v>
      </c>
      <c r="B33" s="117" t="s">
        <v>358</v>
      </c>
      <c r="C33" s="139"/>
    </row>
    <row r="34" spans="1:3" ht="56">
      <c r="A34" s="128" t="s">
        <v>482</v>
      </c>
      <c r="B34" s="46" t="s">
        <v>360</v>
      </c>
      <c r="C34" s="122"/>
    </row>
    <row r="35" spans="1:3">
      <c r="A35" s="128"/>
      <c r="B35" s="117"/>
      <c r="C35" s="122"/>
    </row>
    <row r="36" spans="1:3">
      <c r="A36" s="128"/>
      <c r="B36" s="138" t="s">
        <v>437</v>
      </c>
      <c r="C36" s="123"/>
    </row>
    <row r="37" spans="1:3">
      <c r="A37" s="128"/>
      <c r="B37" s="137"/>
      <c r="C37" s="118"/>
    </row>
    <row r="38" spans="1:3" ht="84">
      <c r="A38" s="128"/>
      <c r="B38" s="137" t="s">
        <v>438</v>
      </c>
      <c r="C38" s="113"/>
    </row>
    <row r="39" spans="1:3">
      <c r="A39" s="128"/>
      <c r="B39" s="140" t="s">
        <v>439</v>
      </c>
      <c r="C39" s="118"/>
    </row>
    <row r="40" spans="1:3">
      <c r="A40" s="128"/>
      <c r="B40" s="140"/>
      <c r="C40" s="118"/>
    </row>
    <row r="41" spans="1:3">
      <c r="A41" s="128" t="s">
        <v>483</v>
      </c>
      <c r="B41" s="135" t="s">
        <v>441</v>
      </c>
      <c r="C41" s="118"/>
    </row>
    <row r="42" spans="1:3" ht="84">
      <c r="A42" s="128"/>
      <c r="B42" s="227" t="s">
        <v>442</v>
      </c>
      <c r="C42" s="118"/>
    </row>
    <row r="43" spans="1:3">
      <c r="A43" s="128"/>
      <c r="B43" s="131"/>
      <c r="C43" s="113"/>
    </row>
    <row r="44" spans="1:3">
      <c r="A44" s="128">
        <v>8.5</v>
      </c>
      <c r="B44" s="132" t="s">
        <v>443</v>
      </c>
      <c r="C44" s="123"/>
    </row>
    <row r="45" spans="1:3">
      <c r="A45" s="128"/>
      <c r="B45" s="141" t="s">
        <v>444</v>
      </c>
      <c r="C45" s="118"/>
    </row>
    <row r="46" spans="1:3">
      <c r="A46" s="128"/>
      <c r="B46" s="140" t="s">
        <v>445</v>
      </c>
      <c r="C46" s="113"/>
    </row>
    <row r="47" spans="1:3">
      <c r="A47" s="128"/>
      <c r="B47" s="140" t="s">
        <v>446</v>
      </c>
      <c r="C47" s="123"/>
    </row>
    <row r="48" spans="1:3">
      <c r="A48" s="128"/>
      <c r="B48" s="140" t="s">
        <v>447</v>
      </c>
      <c r="C48" s="118"/>
    </row>
    <row r="49" spans="1:3">
      <c r="A49" s="128"/>
      <c r="B49" s="140" t="s">
        <v>448</v>
      </c>
      <c r="C49" s="113"/>
    </row>
    <row r="50" spans="1:3">
      <c r="A50" s="128"/>
      <c r="B50" s="131"/>
      <c r="C50" s="118"/>
    </row>
    <row r="51" spans="1:3">
      <c r="A51" s="128">
        <v>8.6</v>
      </c>
      <c r="B51" s="132" t="s">
        <v>449</v>
      </c>
      <c r="C51" s="118"/>
    </row>
    <row r="52" spans="1:3" ht="28">
      <c r="A52" s="128"/>
      <c r="B52" s="130" t="s">
        <v>450</v>
      </c>
      <c r="C52" s="113"/>
    </row>
    <row r="53" spans="1:3">
      <c r="A53" s="128"/>
      <c r="B53" s="131"/>
      <c r="C53" s="118"/>
    </row>
    <row r="54" spans="1:3">
      <c r="A54" s="128">
        <v>8.6999999999999993</v>
      </c>
      <c r="B54" s="132" t="s">
        <v>348</v>
      </c>
      <c r="C54" s="113"/>
    </row>
    <row r="55" spans="1:3" ht="28">
      <c r="A55" s="128"/>
      <c r="B55" s="141" t="s">
        <v>452</v>
      </c>
      <c r="C55" s="118"/>
    </row>
    <row r="56" spans="1:3" ht="28">
      <c r="A56" s="128"/>
      <c r="B56" s="140" t="s">
        <v>453</v>
      </c>
      <c r="C56" s="118"/>
    </row>
    <row r="57" spans="1:3">
      <c r="A57" s="128"/>
      <c r="B57" s="140" t="s">
        <v>454</v>
      </c>
      <c r="C57" s="118"/>
    </row>
    <row r="58" spans="1:3">
      <c r="A58" s="128"/>
      <c r="B58" s="134"/>
      <c r="C58" s="118"/>
    </row>
    <row r="59" spans="1:3">
      <c r="A59" s="128"/>
      <c r="B59" s="131"/>
    </row>
    <row r="60" spans="1:3">
      <c r="A60" s="142" t="s">
        <v>484</v>
      </c>
      <c r="B60" s="132" t="s">
        <v>456</v>
      </c>
    </row>
    <row r="61" spans="1:3" ht="42">
      <c r="A61" s="128"/>
      <c r="B61" s="141" t="s">
        <v>474</v>
      </c>
    </row>
    <row r="62" spans="1:3">
      <c r="A62" s="128"/>
      <c r="B62" s="131"/>
    </row>
    <row r="63" spans="1:3" ht="42">
      <c r="A63" s="128" t="s">
        <v>485</v>
      </c>
      <c r="B63" s="132" t="s">
        <v>457</v>
      </c>
    </row>
    <row r="64" spans="1:3" ht="28">
      <c r="A64" s="128"/>
      <c r="B64" s="141" t="s">
        <v>458</v>
      </c>
    </row>
    <row r="65" spans="1:2">
      <c r="A65" s="128"/>
      <c r="B65" s="131"/>
    </row>
    <row r="66" spans="1:2">
      <c r="A66" s="128" t="s">
        <v>486</v>
      </c>
      <c r="B66" s="132" t="s">
        <v>460</v>
      </c>
    </row>
    <row r="67" spans="1:2" ht="56">
      <c r="A67" s="128"/>
      <c r="B67" s="130" t="s">
        <v>461</v>
      </c>
    </row>
    <row r="68" spans="1:2">
      <c r="A68" s="128"/>
      <c r="B68" s="131"/>
    </row>
    <row r="69" spans="1:2">
      <c r="A69" s="128">
        <v>8.11</v>
      </c>
      <c r="B69" s="132" t="s">
        <v>462</v>
      </c>
    </row>
    <row r="70" spans="1:2" ht="28">
      <c r="A70" s="128"/>
      <c r="B70" s="130" t="s">
        <v>463</v>
      </c>
    </row>
    <row r="71" spans="1:2">
      <c r="A71" s="128" t="s">
        <v>379</v>
      </c>
      <c r="B71" s="135" t="s">
        <v>380</v>
      </c>
    </row>
    <row r="72" spans="1:2" ht="25">
      <c r="A72" s="143" t="s">
        <v>381</v>
      </c>
      <c r="B72" s="134"/>
    </row>
    <row r="73" spans="1:2">
      <c r="A73" s="143"/>
      <c r="B73" s="134"/>
    </row>
    <row r="74" spans="1:2" ht="25">
      <c r="A74" s="143" t="s">
        <v>382</v>
      </c>
      <c r="B74" s="134"/>
    </row>
    <row r="75" spans="1:2">
      <c r="A75" s="144" t="s">
        <v>383</v>
      </c>
      <c r="B75" s="131"/>
    </row>
  </sheetData>
  <phoneticPr fontId="8"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
  <cols>
    <col min="1" max="1" width="7.26953125" style="145" customWidth="1"/>
    <col min="2" max="2" width="80.453125" style="52" customWidth="1"/>
    <col min="3" max="3" width="2" style="52" customWidth="1"/>
    <col min="4" max="16384" width="9" style="45"/>
  </cols>
  <sheetData>
    <row r="1" spans="1:3" ht="28">
      <c r="A1" s="126">
        <v>9</v>
      </c>
      <c r="B1" s="127" t="s">
        <v>487</v>
      </c>
      <c r="C1" s="51"/>
    </row>
    <row r="2" spans="1:3">
      <c r="A2" s="128">
        <v>9.1</v>
      </c>
      <c r="B2" s="129" t="s">
        <v>413</v>
      </c>
      <c r="C2" s="51"/>
    </row>
    <row r="3" spans="1:3">
      <c r="A3" s="128"/>
      <c r="B3" s="130"/>
    </row>
    <row r="4" spans="1:3">
      <c r="A4" s="128"/>
      <c r="B4" s="117" t="s">
        <v>318</v>
      </c>
    </row>
    <row r="5" spans="1:3">
      <c r="A5" s="128"/>
      <c r="B5" s="119" t="s">
        <v>414</v>
      </c>
    </row>
    <row r="6" spans="1:3">
      <c r="A6" s="128"/>
      <c r="B6" s="119" t="s">
        <v>415</v>
      </c>
    </row>
    <row r="7" spans="1:3">
      <c r="A7" s="128"/>
      <c r="B7" s="119" t="s">
        <v>416</v>
      </c>
    </row>
    <row r="8" spans="1:3">
      <c r="A8" s="128"/>
      <c r="B8" s="119" t="s">
        <v>417</v>
      </c>
    </row>
    <row r="9" spans="1:3">
      <c r="A9" s="128"/>
      <c r="B9" s="119" t="s">
        <v>417</v>
      </c>
    </row>
    <row r="10" spans="1:3">
      <c r="A10" s="128"/>
      <c r="B10" s="119" t="s">
        <v>418</v>
      </c>
    </row>
    <row r="11" spans="1:3">
      <c r="A11" s="128"/>
      <c r="B11" s="119" t="s">
        <v>419</v>
      </c>
    </row>
    <row r="12" spans="1:3">
      <c r="A12" s="128"/>
      <c r="B12" s="119" t="s">
        <v>420</v>
      </c>
    </row>
    <row r="13" spans="1:3">
      <c r="A13" s="128"/>
      <c r="B13" s="119"/>
    </row>
    <row r="14" spans="1:3">
      <c r="A14" s="128" t="s">
        <v>488</v>
      </c>
      <c r="B14" s="45" t="s">
        <v>422</v>
      </c>
    </row>
    <row r="15" spans="1:3">
      <c r="A15" s="128"/>
      <c r="B15" s="45"/>
    </row>
    <row r="16" spans="1:3">
      <c r="A16" s="128" t="s">
        <v>489</v>
      </c>
      <c r="B16" s="45" t="s">
        <v>424</v>
      </c>
    </row>
    <row r="17" spans="1:3">
      <c r="A17" s="128"/>
      <c r="B17" s="131"/>
    </row>
    <row r="18" spans="1:3">
      <c r="A18" s="128">
        <v>9.1999999999999993</v>
      </c>
      <c r="B18" s="132" t="s">
        <v>425</v>
      </c>
      <c r="C18" s="51"/>
    </row>
    <row r="19" spans="1:3" ht="56.25" customHeight="1">
      <c r="A19" s="128"/>
      <c r="B19" s="146" t="s">
        <v>467</v>
      </c>
    </row>
    <row r="20" spans="1:3" ht="15.75" customHeight="1">
      <c r="A20" s="128"/>
      <c r="B20" s="204"/>
    </row>
    <row r="21" spans="1:3">
      <c r="A21" s="128"/>
      <c r="B21" s="131"/>
    </row>
    <row r="22" spans="1:3">
      <c r="A22" s="128">
        <v>9.3000000000000007</v>
      </c>
      <c r="B22" s="132" t="s">
        <v>427</v>
      </c>
      <c r="C22" s="51"/>
    </row>
    <row r="23" spans="1:3">
      <c r="A23" s="128"/>
      <c r="B23" s="133" t="s">
        <v>428</v>
      </c>
      <c r="C23" s="51"/>
    </row>
    <row r="24" spans="1:3">
      <c r="A24" s="128"/>
      <c r="B24" s="134" t="s">
        <v>429</v>
      </c>
    </row>
    <row r="25" spans="1:3">
      <c r="A25" s="128"/>
      <c r="B25" s="134" t="s">
        <v>430</v>
      </c>
    </row>
    <row r="26" spans="1:3">
      <c r="A26" s="128"/>
      <c r="B26" s="134" t="s">
        <v>431</v>
      </c>
    </row>
    <row r="27" spans="1:3">
      <c r="A27" s="128"/>
      <c r="B27" s="134" t="s">
        <v>432</v>
      </c>
    </row>
    <row r="28" spans="1:3">
      <c r="A28" s="128"/>
      <c r="B28" s="134"/>
    </row>
    <row r="29" spans="1:3">
      <c r="A29" s="128" t="s">
        <v>490</v>
      </c>
      <c r="B29" s="135" t="s">
        <v>338</v>
      </c>
      <c r="C29" s="51"/>
    </row>
    <row r="30" spans="1:3">
      <c r="A30" s="128"/>
      <c r="B30" s="134"/>
    </row>
    <row r="31" spans="1:3">
      <c r="A31" s="128"/>
      <c r="B31" s="131"/>
    </row>
    <row r="32" spans="1:3">
      <c r="A32" s="128">
        <v>9.4</v>
      </c>
      <c r="B32" s="132" t="s">
        <v>356</v>
      </c>
      <c r="C32" s="53"/>
    </row>
    <row r="33" spans="1:3" ht="154">
      <c r="A33" s="128" t="s">
        <v>491</v>
      </c>
      <c r="B33" s="117" t="s">
        <v>358</v>
      </c>
      <c r="C33" s="149"/>
    </row>
    <row r="34" spans="1:3" ht="56">
      <c r="A34" s="128" t="s">
        <v>492</v>
      </c>
      <c r="B34" s="46" t="s">
        <v>360</v>
      </c>
      <c r="C34" s="53"/>
    </row>
    <row r="35" spans="1:3">
      <c r="A35" s="128"/>
      <c r="B35" s="117"/>
      <c r="C35" s="53"/>
    </row>
    <row r="36" spans="1:3">
      <c r="A36" s="128"/>
      <c r="B36" s="138" t="s">
        <v>437</v>
      </c>
      <c r="C36" s="54"/>
    </row>
    <row r="37" spans="1:3">
      <c r="A37" s="128"/>
      <c r="B37" s="137"/>
    </row>
    <row r="38" spans="1:3" ht="84">
      <c r="A38" s="128"/>
      <c r="B38" s="137" t="s">
        <v>438</v>
      </c>
      <c r="C38" s="51"/>
    </row>
    <row r="39" spans="1:3">
      <c r="A39" s="128"/>
      <c r="B39" s="140" t="s">
        <v>439</v>
      </c>
    </row>
    <row r="40" spans="1:3">
      <c r="A40" s="128"/>
      <c r="B40" s="140"/>
    </row>
    <row r="41" spans="1:3">
      <c r="A41" s="128" t="s">
        <v>493</v>
      </c>
      <c r="B41" s="135" t="s">
        <v>441</v>
      </c>
    </row>
    <row r="42" spans="1:3" ht="84">
      <c r="A42" s="128"/>
      <c r="B42" s="227" t="s">
        <v>442</v>
      </c>
    </row>
    <row r="43" spans="1:3">
      <c r="A43" s="128"/>
      <c r="B43" s="131"/>
      <c r="C43" s="51"/>
    </row>
    <row r="44" spans="1:3">
      <c r="A44" s="128">
        <v>9.5</v>
      </c>
      <c r="B44" s="132" t="s">
        <v>443</v>
      </c>
      <c r="C44" s="54"/>
    </row>
    <row r="45" spans="1:3">
      <c r="A45" s="128"/>
      <c r="B45" s="141" t="s">
        <v>444</v>
      </c>
      <c r="C45" s="54"/>
    </row>
    <row r="46" spans="1:3">
      <c r="A46" s="128"/>
      <c r="B46" s="140" t="s">
        <v>445</v>
      </c>
      <c r="C46" s="54"/>
    </row>
    <row r="47" spans="1:3">
      <c r="A47" s="128"/>
      <c r="B47" s="140" t="s">
        <v>446</v>
      </c>
      <c r="C47" s="44"/>
    </row>
    <row r="48" spans="1:3">
      <c r="A48" s="128"/>
      <c r="B48" s="140" t="s">
        <v>447</v>
      </c>
      <c r="C48" s="46"/>
    </row>
    <row r="49" spans="1:3">
      <c r="A49" s="128"/>
      <c r="B49" s="140" t="s">
        <v>472</v>
      </c>
      <c r="C49" s="47"/>
    </row>
    <row r="50" spans="1:3">
      <c r="A50" s="128"/>
      <c r="B50" s="134"/>
      <c r="C50" s="44"/>
    </row>
    <row r="51" spans="1:3">
      <c r="A51" s="128"/>
      <c r="B51" s="131"/>
      <c r="C51" s="51"/>
    </row>
    <row r="52" spans="1:3">
      <c r="A52" s="128">
        <v>9.6</v>
      </c>
      <c r="B52" s="132" t="s">
        <v>449</v>
      </c>
      <c r="C52" s="54"/>
    </row>
    <row r="53" spans="1:3" ht="28">
      <c r="A53" s="128"/>
      <c r="B53" s="130" t="s">
        <v>450</v>
      </c>
      <c r="C53" s="118"/>
    </row>
    <row r="54" spans="1:3">
      <c r="A54" s="128"/>
      <c r="B54" s="131"/>
      <c r="C54" s="113"/>
    </row>
    <row r="55" spans="1:3">
      <c r="A55" s="128">
        <v>9.6999999999999993</v>
      </c>
      <c r="B55" s="132" t="s">
        <v>348</v>
      </c>
      <c r="C55" s="118"/>
    </row>
    <row r="56" spans="1:3" ht="28">
      <c r="A56" s="128"/>
      <c r="B56" s="141" t="s">
        <v>452</v>
      </c>
      <c r="C56" s="118"/>
    </row>
    <row r="57" spans="1:3" ht="28">
      <c r="A57" s="128"/>
      <c r="B57" s="140" t="s">
        <v>453</v>
      </c>
      <c r="C57" s="113"/>
    </row>
    <row r="58" spans="1:3">
      <c r="A58" s="128"/>
      <c r="B58" s="140" t="s">
        <v>454</v>
      </c>
      <c r="C58" s="118"/>
    </row>
    <row r="59" spans="1:3">
      <c r="A59" s="128"/>
      <c r="B59" s="134"/>
      <c r="C59" s="113"/>
    </row>
    <row r="60" spans="1:3">
      <c r="A60" s="142" t="s">
        <v>494</v>
      </c>
      <c r="B60" s="132" t="s">
        <v>456</v>
      </c>
      <c r="C60" s="118"/>
    </row>
    <row r="61" spans="1:3" ht="42">
      <c r="A61" s="128"/>
      <c r="B61" s="141" t="s">
        <v>474</v>
      </c>
      <c r="C61" s="118"/>
    </row>
    <row r="62" spans="1:3">
      <c r="A62" s="128"/>
      <c r="B62" s="131"/>
      <c r="C62" s="118"/>
    </row>
    <row r="63" spans="1:3" ht="42">
      <c r="A63" s="128" t="s">
        <v>495</v>
      </c>
      <c r="B63" s="132" t="s">
        <v>457</v>
      </c>
      <c r="C63" s="118"/>
    </row>
    <row r="64" spans="1:3" ht="28">
      <c r="A64" s="128"/>
      <c r="B64" s="141" t="s">
        <v>458</v>
      </c>
    </row>
    <row r="65" spans="1:2">
      <c r="A65" s="128"/>
      <c r="B65" s="131"/>
    </row>
    <row r="66" spans="1:2">
      <c r="A66" s="128" t="s">
        <v>496</v>
      </c>
      <c r="B66" s="132" t="s">
        <v>460</v>
      </c>
    </row>
    <row r="67" spans="1:2" ht="56">
      <c r="A67" s="128"/>
      <c r="B67" s="130" t="s">
        <v>461</v>
      </c>
    </row>
    <row r="68" spans="1:2">
      <c r="A68" s="128"/>
      <c r="B68" s="131"/>
    </row>
    <row r="69" spans="1:2">
      <c r="A69" s="128">
        <v>9.11</v>
      </c>
      <c r="B69" s="132" t="s">
        <v>462</v>
      </c>
    </row>
    <row r="70" spans="1:2" ht="28">
      <c r="A70" s="128"/>
      <c r="B70" s="130" t="s">
        <v>463</v>
      </c>
    </row>
    <row r="71" spans="1:2">
      <c r="A71" s="128" t="s">
        <v>379</v>
      </c>
      <c r="B71" s="135" t="s">
        <v>380</v>
      </c>
    </row>
    <row r="72" spans="1:2" ht="25">
      <c r="A72" s="143" t="s">
        <v>381</v>
      </c>
      <c r="B72" s="134"/>
    </row>
    <row r="73" spans="1:2">
      <c r="A73" s="143"/>
      <c r="B73" s="134"/>
    </row>
    <row r="74" spans="1:2" ht="25">
      <c r="A74" s="143" t="s">
        <v>382</v>
      </c>
      <c r="B74" s="134"/>
    </row>
    <row r="75" spans="1:2">
      <c r="A75" s="144" t="s">
        <v>383</v>
      </c>
      <c r="B75" s="131"/>
    </row>
  </sheetData>
  <phoneticPr fontId="8"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13" ma:contentTypeDescription="Create a new document." ma:contentTypeScope="" ma:versionID="b9f568a16a7e3aab1ec095e645eb818e">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d2fffdff7a2516547377442600b84aa9"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48692-4778-423C-B990-1727208C6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E6C987-9E5C-4D80-BAF7-6AA119CFF1DD}">
  <ds:schemaRefs>
    <ds:schemaRef ds:uri="http://purl.org/dc/elements/1.1/"/>
    <ds:schemaRef ds:uri="b5a98dde-d495-409d-b44d-3860a7aae06f"/>
    <ds:schemaRef ds:uri="http://purl.org/dc/dcmitype/"/>
    <ds:schemaRef ds:uri="1da562b7-1f10-43e3-8305-f01a56e7c6f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D6F154-04F2-46DB-ACC5-E8EF009017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UKWAS PEFC Checklist</vt:lpstr>
      <vt:lpstr>Audit Programme</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Bryony Jones</cp:lastModifiedBy>
  <cp:revision/>
  <cp:lastPrinted>2024-01-11T15:52:22Z</cp:lastPrinted>
  <dcterms:created xsi:type="dcterms:W3CDTF">2005-01-24T17:03:19Z</dcterms:created>
  <dcterms:modified xsi:type="dcterms:W3CDTF">2024-01-11T15:52:57Z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