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W:\Forestry\Masters\Certification Records\CURRENT LICENSEES\001353 TWK Agri (Pty) Ltd\2024 PEFC RA\"/>
    </mc:Choice>
  </mc:AlternateContent>
  <xr:revisionPtr revIDLastSave="0" documentId="13_ncr:1_{D88EE32B-AAEA-41E5-B826-676BE3BD8E19}" xr6:coauthVersionLast="47" xr6:coauthVersionMax="47" xr10:uidLastSave="{00000000-0000-0000-0000-000000000000}"/>
  <bookViews>
    <workbookView xWindow="-28920" yWindow="-120" windowWidth="29040" windowHeight="15840" tabRatio="949" xr2:uid="{00000000-000D-0000-FFFF-FFFF00000000}"/>
  </bookViews>
  <sheets>
    <sheet name="Cover" sheetId="1" r:id="rId1"/>
    <sheet name="1 Basic info" sheetId="74" r:id="rId2"/>
    <sheet name="2 Findings" sheetId="75" r:id="rId3"/>
    <sheet name="3 MA Cert process" sheetId="3" r:id="rId4"/>
    <sheet name="5 MA Org Structure+Management" sheetId="66" r:id="rId5"/>
    <sheet name="6 S1" sheetId="19" r:id="rId6"/>
    <sheet name="7 S2" sheetId="50" r:id="rId7"/>
    <sheet name="8 S3" sheetId="51" r:id="rId8"/>
    <sheet name="9 S4" sheetId="49" r:id="rId9"/>
    <sheet name="A1 Checklist" sheetId="77" r:id="rId10"/>
    <sheet name="PEFC definitions" sheetId="78" r:id="rId11"/>
    <sheet name=" Legislation APP 1&amp;2 SAFAS 4" sheetId="79" r:id="rId12"/>
    <sheet name="Audit Programme " sheetId="80" r:id="rId13"/>
    <sheet name="A2 Stakeholder Summary" sheetId="59" r:id="rId14"/>
    <sheet name="A3 Species list" sheetId="16" r:id="rId15"/>
    <sheet name="A6 Group checklist" sheetId="62" state="hidden" r:id="rId16"/>
    <sheet name="A6a Multisite checklist" sheetId="69" r:id="rId17"/>
    <sheet name="A7 Members &amp; FMUs" sheetId="34" r:id="rId18"/>
    <sheet name="A8a Sampling " sheetId="81" r:id="rId19"/>
    <sheet name="A11a Cert Decsn" sheetId="42" r:id="rId20"/>
    <sheet name="A12a Product schedule" sheetId="53" r:id="rId21"/>
    <sheet name="A14a Product Codes" sheetId="58" r:id="rId22"/>
    <sheet name="A15 Opening and Closing Meeting" sheetId="67" r:id="rId23"/>
  </sheets>
  <externalReferences>
    <externalReference r:id="rId24"/>
  </externalReferences>
  <definedNames>
    <definedName name="_xlnm._FilterDatabase" localSheetId="1" hidden="1">'1 Basic info'!$K$1:$K$111</definedName>
    <definedName name="_xlnm._FilterDatabase" localSheetId="2" hidden="1">'2 Findings'!$A$5:$K$8</definedName>
    <definedName name="_xlnm._FilterDatabase" localSheetId="17" hidden="1">'A7 Members &amp; FMUs'!$A$2:$K$2</definedName>
    <definedName name="_xlnm.Print_Area" localSheetId="1">'1 Basic info'!$A$1:$H$93</definedName>
    <definedName name="_xlnm.Print_Area" localSheetId="3">'3 MA Cert process'!$A$1:$C$92</definedName>
    <definedName name="_xlnm.Print_Area" localSheetId="4">'5 MA Org Structure+Management'!$A$1:$C$26</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9">'A1 Checklist'!$A$1:$D$626</definedName>
    <definedName name="_xlnm.Print_Area" localSheetId="20">'A12a Product schedule'!$A$1:$D$46</definedName>
    <definedName name="_xlnm.Print_Area" localSheetId="0" xml:space="preserve">            Cover!$A$1:$F$32,Cover!$G:$G</definedName>
    <definedName name="Process">"process, label, store"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1" l="1"/>
  <c r="D23" i="81"/>
  <c r="F23" i="81"/>
  <c r="E32" i="81"/>
  <c r="F32" i="81"/>
  <c r="E35" i="81"/>
  <c r="F35" i="81"/>
  <c r="E38" i="81"/>
  <c r="F38" i="81"/>
  <c r="E41" i="81"/>
  <c r="F41" i="81"/>
  <c r="C42" i="81"/>
  <c r="C17" i="81" s="1"/>
  <c r="D42" i="81"/>
  <c r="E42" i="81" s="1"/>
  <c r="D52" i="81"/>
  <c r="E52" i="81"/>
  <c r="F52" i="81"/>
  <c r="D53" i="81"/>
  <c r="E53" i="81"/>
  <c r="F53" i="81"/>
  <c r="E54" i="81"/>
  <c r="F54" i="81"/>
  <c r="D55" i="81"/>
  <c r="E55" i="81"/>
  <c r="F55" i="81"/>
  <c r="D56" i="81"/>
  <c r="E56" i="81"/>
  <c r="F56" i="81"/>
  <c r="E57" i="81"/>
  <c r="F57" i="81"/>
  <c r="D58" i="81"/>
  <c r="E58" i="81"/>
  <c r="F58" i="81"/>
  <c r="D59" i="81"/>
  <c r="E59" i="81"/>
  <c r="F59" i="81"/>
  <c r="E60" i="81"/>
  <c r="F60" i="81"/>
  <c r="D61" i="81"/>
  <c r="E61" i="81"/>
  <c r="F61" i="81"/>
  <c r="D62" i="81"/>
  <c r="E62" i="81"/>
  <c r="F62" i="81"/>
  <c r="E63" i="81"/>
  <c r="F63" i="81"/>
  <c r="C64" i="81"/>
  <c r="E25" i="81" s="1"/>
  <c r="F64" i="81"/>
  <c r="C26" i="81" s="1"/>
  <c r="D75" i="81"/>
  <c r="E75" i="81"/>
  <c r="F75" i="81"/>
  <c r="D25" i="81" l="1"/>
  <c r="D64" i="81"/>
  <c r="C20" i="81" s="1"/>
  <c r="F19" i="81"/>
  <c r="E64" i="81"/>
  <c r="G20" i="81" s="1"/>
  <c r="F18" i="81"/>
  <c r="G24" i="81"/>
  <c r="G18" i="81"/>
  <c r="D24" i="81"/>
  <c r="E24" i="81"/>
  <c r="F42" i="81"/>
  <c r="C24" i="81" s="1"/>
  <c r="F24" i="81"/>
  <c r="D18" i="81"/>
  <c r="E18" i="81"/>
  <c r="D20" i="81"/>
  <c r="E20" i="81"/>
  <c r="F20" i="81"/>
  <c r="F26" i="81"/>
  <c r="C25" i="81"/>
  <c r="E23" i="81"/>
  <c r="G19" i="81"/>
  <c r="C23" i="81"/>
  <c r="E19" i="81"/>
  <c r="G17" i="81"/>
  <c r="D19" i="81"/>
  <c r="F17" i="81"/>
  <c r="G25" i="81"/>
  <c r="C19" i="81"/>
  <c r="E17" i="81"/>
  <c r="F25" i="81"/>
  <c r="D17" i="81"/>
  <c r="G23" i="81"/>
  <c r="G26" i="81" l="1"/>
  <c r="D26" i="81"/>
  <c r="E26" i="81"/>
  <c r="B7" i="53" l="1"/>
  <c r="I4" i="75"/>
  <c r="D4" i="75"/>
  <c r="C92" i="74"/>
  <c r="B10" i="53"/>
  <c r="B12" i="53"/>
  <c r="D12" i="53"/>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6" authorId="1" shapeId="0" xr:uid="{00000000-0006-0000-0300-000003000000}">
      <text>
        <r>
          <rPr>
            <sz val="8"/>
            <color indexed="81"/>
            <rFont val="Tahoma"/>
            <family val="2"/>
          </rPr>
          <t>Name, 3 line description of key qualifications and experience</t>
        </r>
      </text>
    </comment>
    <comment ref="B34"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6" authorId="1" shapeId="0" xr:uid="{00000000-0006-0000-0300-000005000000}">
      <text>
        <r>
          <rPr>
            <sz val="8"/>
            <color indexed="81"/>
            <rFont val="Tahoma"/>
            <family val="2"/>
          </rPr>
          <t>Name, 3 line description of key qualifications and experience</t>
        </r>
      </text>
    </comment>
    <comment ref="B46" authorId="1" shapeId="0" xr:uid="{00000000-0006-0000-0300-000006000000}">
      <text>
        <r>
          <rPr>
            <sz val="8"/>
            <color indexed="81"/>
            <rFont val="Tahoma"/>
            <family val="2"/>
          </rPr>
          <t>include name of site visited, items seen and issues discussed</t>
        </r>
      </text>
    </comment>
    <comment ref="B53" authorId="1" shapeId="0" xr:uid="{00000000-0006-0000-0300-000007000000}">
      <text>
        <r>
          <rPr>
            <sz val="8"/>
            <color indexed="81"/>
            <rFont val="Tahoma"/>
            <family val="2"/>
          </rPr>
          <t xml:space="preserve">Edit this section to name standard used, version of standard (e.g. draft number), date standard finalised. </t>
        </r>
      </text>
    </comment>
    <comment ref="B62" authorId="1" shapeId="0" xr:uid="{00000000-0006-0000-0300-000008000000}">
      <text>
        <r>
          <rPr>
            <sz val="8"/>
            <color indexed="81"/>
            <rFont val="Tahoma"/>
            <family val="2"/>
          </rPr>
          <t>Describe process of adaptation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B35" authorId="1" shapeId="0" xr:uid="{00000000-0006-0000-1100-000002000000}">
      <text>
        <r>
          <rPr>
            <b/>
            <sz val="9"/>
            <color indexed="81"/>
            <rFont val="Tahoma"/>
            <family val="2"/>
          </rPr>
          <t>Alison Pilling:</t>
        </r>
        <r>
          <rPr>
            <sz val="9"/>
            <color indexed="81"/>
            <rFont val="Tahoma"/>
            <family val="2"/>
          </rPr>
          <t xml:space="preserve">
Add appropriate Approver's Name here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<sst xmlns="http://schemas.openxmlformats.org/spreadsheetml/2006/main" count="2699" uniqueCount="1375">
  <si>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</si>
  <si>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</si>
  <si>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</si>
  <si>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</si>
  <si>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</si>
  <si>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</si>
  <si>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</si>
  <si>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</si>
  <si>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</si>
  <si>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</si>
  <si>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</si>
  <si>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</si>
  <si>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</si>
  <si>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</si>
  <si>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</si>
  <si>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MA</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</si>
  <si>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</si>
  <si>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</si>
  <si>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</si>
  <si>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</si>
  <si>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</si>
  <si>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</si>
  <si>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</si>
  <si>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</si>
  <si>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</si>
  <si>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</si>
  <si>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</si>
  <si>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</si>
  <si>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</si>
  <si>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</si>
  <si>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</si>
  <si>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</si>
  <si>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</si>
  <si>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</si>
  <si>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</si>
  <si>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</si>
  <si>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</si>
  <si>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</si>
  <si>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</si>
  <si>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</si>
  <si>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</si>
  <si>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</si>
  <si>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</si>
  <si>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</si>
  <si>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</si>
  <si>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</si>
  <si>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</si>
  <si>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</si>
  <si>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</si>
  <si>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</si>
  <si>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</si>
  <si>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</si>
  <si>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</si>
  <si>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</si>
  <si>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</si>
  <si>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</si>
  <si>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</si>
  <si>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</si>
  <si>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</si>
  <si>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</si>
  <si>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</si>
  <si>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</si>
  <si>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</si>
  <si>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</si>
  <si>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</si>
  <si>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</si>
  <si>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</si>
  <si>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</si>
  <si>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</si>
  <si>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</si>
  <si>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</si>
  <si>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</si>
  <si>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</si>
  <si>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</si>
  <si>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</si>
  <si>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</si>
  <si>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</si>
  <si>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</si>
  <si>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</si>
  <si>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</si>
  <si>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</si>
  <si>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</si>
  <si>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</si>
  <si>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</si>
  <si>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</si>
  <si>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</si>
  <si>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</si>
  <si>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</si>
  <si>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</si>
  <si>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 xml:space="preserve">Single / Group </t>
  </si>
  <si>
    <t>Single</t>
  </si>
  <si>
    <t>1.3.1.a</t>
  </si>
  <si>
    <t>Type of operation</t>
  </si>
  <si>
    <t xml:space="preserve">Forest owner(s)
</t>
  </si>
  <si>
    <t>Group</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</si>
  <si>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</si>
  <si>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</si>
  <si>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</si>
  <si>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</si>
  <si>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</si>
  <si>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</si>
  <si>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</si>
  <si>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</si>
  <si>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</si>
  <si>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</si>
  <si>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</si>
  <si>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</si>
  <si>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</si>
  <si>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</si>
  <si>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</si>
  <si>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</si>
  <si>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</si>
  <si>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</si>
  <si>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</si>
  <si>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</si>
  <si>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</si>
  <si>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</si>
  <si>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</si>
  <si>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</si>
  <si>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</si>
  <si>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</si>
  <si>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</si>
  <si>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Boreal/ Temperate/Subtropical/Tropical</t>
  </si>
  <si>
    <t>Boreal</t>
  </si>
  <si>
    <t>Temperate</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</si>
  <si>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</si>
  <si>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</si>
  <si>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</si>
  <si>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</si>
  <si>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</si>
  <si>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</si>
  <si>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</si>
  <si>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</si>
  <si>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</si>
  <si>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</si>
  <si>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</si>
  <si>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</si>
  <si>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</si>
  <si>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</si>
  <si>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</si>
  <si>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</si>
  <si>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</si>
  <si>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</si>
  <si>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</si>
  <si>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</si>
  <si>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</si>
  <si>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</si>
  <si>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</si>
  <si>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</si>
  <si>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</si>
  <si>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</si>
  <si>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</si>
  <si>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</si>
  <si>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</si>
  <si>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</si>
  <si>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</si>
  <si>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</si>
  <si>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</si>
  <si>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</si>
  <si>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</si>
  <si>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</si>
  <si>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</si>
  <si>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</si>
  <si>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</si>
  <si>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</si>
  <si>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</si>
  <si>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</si>
  <si>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</si>
  <si>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</si>
  <si>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</si>
  <si>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</si>
  <si>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</si>
  <si>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</si>
  <si>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</si>
  <si>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</si>
  <si>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</si>
  <si>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</si>
  <si>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</si>
  <si>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</si>
  <si>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</si>
  <si>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</si>
  <si>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</si>
  <si>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</si>
  <si>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</si>
  <si>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</si>
  <si>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</si>
  <si>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</si>
  <si>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</si>
  <si>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</si>
  <si>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</si>
  <si>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</si>
  <si>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</si>
  <si>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</si>
  <si>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</si>
  <si>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</si>
  <si>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</si>
  <si>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</si>
  <si>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</si>
  <si>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</si>
  <si>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</si>
  <si>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</si>
  <si>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</si>
  <si>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</si>
  <si>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</si>
  <si>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</si>
  <si>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</si>
  <si>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</si>
  <si>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</si>
  <si>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</si>
  <si>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</si>
  <si>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</si>
  <si>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</si>
  <si>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</si>
  <si>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</si>
  <si>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</si>
  <si>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</si>
  <si>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</si>
  <si>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</si>
  <si>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</si>
  <si>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</si>
  <si>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</si>
  <si>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</si>
  <si>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</si>
  <si>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</si>
  <si>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</si>
  <si>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</si>
  <si>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</si>
  <si>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</si>
  <si>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</si>
  <si>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</si>
  <si>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</si>
  <si>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</si>
  <si>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</si>
  <si>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</si>
  <si>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</si>
  <si>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</si>
  <si>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</si>
  <si>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</si>
  <si>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</si>
  <si>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</si>
  <si>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</si>
  <si>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</si>
  <si>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</si>
  <si>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</si>
  <si>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</si>
  <si>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</si>
  <si>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</si>
  <si>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</si>
  <si>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</si>
  <si>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</si>
  <si>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</si>
  <si>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</si>
  <si>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</si>
  <si>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</si>
  <si>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</si>
  <si>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</si>
  <si>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</si>
  <si>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</si>
  <si>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Example CARs for guidance (delete from audit report)</t>
  </si>
  <si>
    <t>see Also A15 Opening &amp; Closing Meeting Checklist</t>
  </si>
  <si>
    <t>CARs from S1</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</si>
  <si>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</si>
  <si>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</si>
  <si>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</si>
  <si>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</si>
  <si>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</si>
  <si>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</si>
  <si>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Audit: Review of documentation [&amp; Group systems], staff interviews</t>
  </si>
  <si>
    <t>(Date) Stakeholder meetings</t>
  </si>
  <si>
    <t>(Date) Site visit [Group member (Name);] FMU (Name)</t>
  </si>
  <si>
    <t>(Date) Document review</t>
  </si>
  <si>
    <t>(Date) Auditors meeting</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</si>
  <si>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</si>
  <si>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</si>
  <si>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</si>
  <si>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</si>
  <si>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</si>
  <si>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</si>
  <si>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</si>
  <si>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</si>
  <si>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</si>
  <si>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</si>
  <si>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</si>
  <si>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</si>
  <si>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</si>
  <si>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</si>
  <si>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</si>
  <si>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</si>
  <si>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</si>
  <si>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</si>
  <si>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</si>
  <si>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</si>
  <si>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</si>
  <si>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</si>
  <si>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</si>
  <si>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</si>
  <si>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</si>
  <si>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</si>
  <si>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</si>
  <si>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The multi-site system was evaluated against the Multisite checklist incorporating PEFC requirements</t>
  </si>
  <si>
    <t xml:space="preserve">AND </t>
  </si>
  <si>
    <t>The ISO 14001 Standard</t>
  </si>
  <si>
    <t>Adaptations/Modifications to standard</t>
  </si>
  <si>
    <t xml:space="preserve">Stakeholder consultation process </t>
  </si>
  <si>
    <t>3.8.1</t>
  </si>
  <si>
    <t>Summary of stakeholder process</t>
  </si>
  <si>
    <t>x consultees were contacted</t>
  </si>
  <si>
    <t>x responses were received</t>
  </si>
  <si>
    <t>Consultation was carried out on day/month/200x</t>
  </si>
  <si>
    <t>See A2 for summary of issues raised by stakeholders and SA response</t>
  </si>
  <si>
    <t>Observations</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</si>
  <si>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</si>
  <si>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</si>
  <si>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</si>
  <si>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</si>
  <si>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</si>
  <si>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</si>
  <si>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</si>
  <si>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</si>
  <si>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</si>
  <si>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</si>
  <si>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</si>
  <si>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</si>
  <si>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</si>
  <si>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</si>
  <si>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</si>
  <si>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</si>
  <si>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5.3.2</t>
  </si>
  <si>
    <t>Management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</si>
  <si>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</si>
  <si>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</si>
  <si>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</si>
  <si>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</si>
  <si>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</si>
  <si>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</si>
  <si>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</si>
  <si>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</si>
  <si>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</si>
  <si>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</si>
  <si>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</si>
  <si>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</si>
  <si>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</si>
  <si>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</si>
  <si>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</si>
  <si>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</si>
  <si>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</si>
  <si>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</si>
  <si>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</si>
  <si>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</si>
  <si>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</si>
  <si>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</si>
  <si>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</si>
  <si>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</si>
  <si>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</si>
  <si>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</si>
  <si>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</si>
  <si>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</si>
  <si>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</si>
  <si>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</si>
  <si>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</si>
  <si>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</si>
  <si>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</si>
  <si>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</si>
  <si>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</si>
  <si>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</si>
  <si>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</si>
  <si>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</si>
  <si>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</si>
  <si>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</si>
  <si>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</si>
  <si>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</si>
  <si>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</si>
  <si>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</si>
  <si>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</si>
  <si>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</si>
  <si>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</si>
  <si>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</si>
  <si>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</si>
  <si>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</si>
  <si>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</si>
  <si>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</si>
  <si>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</si>
  <si>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7.4.1</t>
  </si>
  <si>
    <t>7.4.2</t>
  </si>
  <si>
    <t>7.4.3</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</si>
  <si>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</si>
  <si>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</si>
  <si>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</si>
  <si>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</si>
  <si>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</si>
  <si>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</si>
  <si>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</si>
  <si>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</si>
  <si>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</si>
  <si>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</si>
  <si>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</si>
  <si>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</si>
  <si>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</si>
  <si>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</si>
  <si>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</si>
  <si>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</si>
  <si>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</si>
  <si>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</si>
  <si>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</si>
  <si>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</si>
  <si>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</si>
  <si>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</si>
  <si>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</si>
  <si>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</si>
  <si>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</si>
  <si>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</si>
  <si>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Region/Country:</t>
  </si>
  <si>
    <t>A</t>
  </si>
  <si>
    <t xml:space="preserve">All on-product trademark designs seen during audit meet PEFC Trademark requirements 
</t>
  </si>
  <si>
    <t>n/a</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</si>
  <si>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</si>
  <si>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</si>
  <si>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</si>
  <si>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</si>
  <si>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</si>
  <si>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</si>
  <si>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</si>
  <si>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</si>
  <si>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</si>
  <si>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</si>
  <si>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</si>
  <si>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</si>
  <si>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</si>
  <si>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</si>
  <si>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</si>
  <si>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</si>
  <si>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</si>
  <si>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</si>
  <si>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</si>
  <si>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</si>
  <si>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Broadleaf</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</si>
  <si>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</si>
  <si>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</si>
  <si>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</si>
  <si>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</si>
  <si>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Y/N</t>
  </si>
  <si>
    <t>CAR</t>
  </si>
  <si>
    <t>The group entity is a clearly defined independent legal entity.</t>
  </si>
  <si>
    <t>The Group entity shall comply with legal obligations for registration and payment of applicable fees and taxes</t>
  </si>
  <si>
    <t>The Group entity shall have a written public policy of commitment to the FSC Principles and Criteria. (FSC Assessments only)</t>
  </si>
  <si>
    <t>N/A</t>
  </si>
  <si>
    <t>The structure of the group is clearly defined and documented.  There is an organisational chart showing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</si>
  <si>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</si>
  <si>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</si>
  <si>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</si>
  <si>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appoint a management representative as having overall responsibility and authority for the Group entity‘s compliance with all applicable requirements of this standard.</t>
  </si>
  <si>
    <t>The Group entity shall define training needs and implement training activities and/or communication strategies relevant to the implementation of the applicable standards.</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</si>
  <si>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</si>
  <si>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</si>
  <si>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</si>
  <si>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</si>
  <si>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</si>
  <si>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</si>
  <si>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</si>
  <si>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</si>
  <si>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</si>
  <si>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</si>
  <si>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</si>
  <si>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</si>
  <si>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</si>
  <si>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</si>
  <si>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</si>
  <si>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</si>
  <si>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</si>
  <si>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</si>
  <si>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</si>
  <si>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</si>
  <si>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</si>
  <si>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</si>
  <si>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</si>
  <si>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</si>
  <si>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</si>
  <si>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</si>
  <si>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</si>
  <si>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</si>
  <si>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</si>
  <si>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</si>
  <si>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</si>
  <si>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</si>
  <si>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</si>
  <si>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</si>
  <si>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</si>
  <si>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</si>
  <si>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</si>
  <si>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</si>
  <si>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</si>
  <si>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</si>
  <si>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</si>
  <si>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</si>
  <si>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</si>
  <si>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</si>
  <si>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</si>
  <si>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</si>
  <si>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</si>
  <si>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</si>
  <si>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</si>
  <si>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</si>
  <si>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</si>
  <si>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</si>
  <si>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</si>
  <si>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</si>
  <si>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</si>
  <si>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</si>
  <si>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</si>
  <si>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</si>
  <si>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</si>
  <si>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</si>
  <si>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</si>
  <si>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</si>
  <si>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</si>
  <si>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</si>
  <si>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</si>
  <si>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</si>
  <si>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</si>
  <si>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</si>
  <si>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</si>
  <si>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</si>
  <si>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</si>
  <si>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</si>
  <si>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</si>
  <si>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</si>
  <si>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</si>
  <si>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</si>
  <si>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</si>
  <si>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</si>
  <si>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</si>
  <si>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</si>
  <si>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</si>
  <si>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</si>
  <si>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</si>
  <si>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</si>
  <si>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</si>
  <si>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</si>
  <si>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</si>
  <si>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</si>
  <si>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</si>
  <si>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</si>
  <si>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</si>
  <si>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</si>
  <si>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</si>
  <si>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</si>
  <si>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</si>
  <si>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</si>
  <si>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</si>
  <si>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</si>
  <si>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</si>
  <si>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</si>
  <si>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</si>
  <si>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</si>
  <si>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</si>
  <si>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</si>
  <si>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</si>
  <si>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</si>
  <si>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</si>
  <si>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Private</t>
  </si>
  <si>
    <t>Example: Group member with 2 FMU's:</t>
  </si>
  <si>
    <t>B</t>
  </si>
  <si>
    <t>Branscomber woods Trust</t>
  </si>
  <si>
    <t>Sandy Lane</t>
  </si>
  <si>
    <t>Hamshead</t>
  </si>
  <si>
    <t>WA</t>
  </si>
  <si>
    <t>Australia</t>
  </si>
  <si>
    <t>Round logs</t>
  </si>
  <si>
    <t>No</t>
  </si>
  <si>
    <t>Community</t>
  </si>
  <si>
    <t>…</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</si>
  <si>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</si>
  <si>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</si>
  <si>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</si>
  <si>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</si>
  <si>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</si>
  <si>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</si>
  <si>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</si>
  <si>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</si>
  <si>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</si>
  <si>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</si>
  <si>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</si>
  <si>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</si>
  <si>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</si>
  <si>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</si>
  <si>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</si>
  <si>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</si>
  <si>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</si>
  <si>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</si>
  <si>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</si>
  <si>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</si>
  <si>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</si>
  <si>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</si>
  <si>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</si>
  <si>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</si>
  <si>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</si>
  <si>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</si>
  <si>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</si>
  <si>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</si>
  <si>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</si>
  <si>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</si>
  <si>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</si>
  <si>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</si>
  <si>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</si>
  <si>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</si>
  <si>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</si>
  <si>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</si>
  <si>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</si>
  <si>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</si>
  <si>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</si>
  <si>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</si>
  <si>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</si>
  <si>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</si>
  <si>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</si>
  <si>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</si>
  <si>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</si>
  <si>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</si>
  <si>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</si>
  <si>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</si>
  <si>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</si>
  <si>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</si>
  <si>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</si>
  <si>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</si>
  <si>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</si>
  <si>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</si>
  <si>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</si>
  <si>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</si>
  <si>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</si>
  <si>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</si>
  <si>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</si>
  <si>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</si>
  <si>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</si>
  <si>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</si>
  <si>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</si>
  <si>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</si>
  <si>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</si>
  <si>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</si>
  <si>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</si>
  <si>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</si>
  <si>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</si>
  <si>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</si>
  <si>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</si>
  <si>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</si>
  <si>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</si>
  <si>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</si>
  <si>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</si>
  <si>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</si>
  <si>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</si>
  <si>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</si>
  <si>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</si>
  <si>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</si>
  <si>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</si>
  <si>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</si>
  <si>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</si>
  <si>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</si>
  <si>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</si>
  <si>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</si>
  <si>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</si>
  <si>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</si>
  <si>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</si>
  <si>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</si>
  <si>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</si>
  <si>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</si>
  <si>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</si>
  <si>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</si>
  <si>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</si>
  <si>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</si>
  <si>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</si>
  <si>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</si>
  <si>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</si>
  <si>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</si>
  <si>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</si>
  <si>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</si>
  <si>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</si>
  <si>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</si>
  <si>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</si>
  <si>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</si>
  <si>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</si>
  <si>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</si>
  <si>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</si>
  <si>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</si>
  <si>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</si>
  <si>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</si>
  <si>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</si>
  <si>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</si>
  <si>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</si>
  <si>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</si>
  <si>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</si>
  <si>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</si>
  <si>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</si>
  <si>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</si>
  <si>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</si>
  <si>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</si>
  <si>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</si>
  <si>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</si>
  <si>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</si>
  <si>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</si>
  <si>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</si>
  <si>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</si>
  <si>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</si>
  <si>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</si>
  <si>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</si>
  <si>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</si>
  <si>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</si>
  <si>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</si>
  <si>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</si>
  <si>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</si>
  <si>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</si>
  <si>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</si>
  <si>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</si>
  <si>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</si>
  <si>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</si>
  <si>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</si>
  <si>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</si>
  <si>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</si>
  <si>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</si>
  <si>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</si>
  <si>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</si>
  <si>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</si>
  <si>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</si>
  <si>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</si>
  <si>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</si>
  <si>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</si>
  <si>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</si>
  <si>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</si>
  <si>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</si>
  <si>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</si>
  <si>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</si>
  <si>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</si>
  <si>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</si>
  <si>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</si>
  <si>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</si>
  <si>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</si>
  <si>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</si>
  <si>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</si>
  <si>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</si>
  <si>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TWK Agri (Pty) Ltd</t>
  </si>
  <si>
    <t>South Africa</t>
  </si>
  <si>
    <t>PEFC Forest Management Standard SAFAS 4:2018 for South Africa</t>
  </si>
  <si>
    <t>SA-PEFC-FM-001353</t>
  </si>
  <si>
    <t>not yet issued</t>
  </si>
  <si>
    <t>RA</t>
  </si>
  <si>
    <t>Nwabisa Langa</t>
  </si>
  <si>
    <t xml:space="preserve">Postal address: P.O. Box 128, Piet Retief, Mpumalanga, South Africa 2380
Site address: 11 De Wet Street, Piet Retief. South Africa 2380 </t>
  </si>
  <si>
    <t>+27(0)17 824 1579</t>
  </si>
  <si>
    <t>enviro@twkagri.com</t>
  </si>
  <si>
    <t>See Annexure 7</t>
  </si>
  <si>
    <t>South Africa (Mpumalanga)</t>
  </si>
  <si>
    <t xml:space="preserve">26°  12’ 30” S  to 27°  17’ 16” S </t>
  </si>
  <si>
    <t>30°  43’ 30” E  to 31°  02’ 20” E</t>
  </si>
  <si>
    <t>Broad-leaved/Coniferous</t>
  </si>
  <si>
    <t>Exotic</t>
  </si>
  <si>
    <t>Pinus, Eucalytus, Wattle</t>
  </si>
  <si>
    <t>Delivered</t>
  </si>
  <si>
    <t>no</t>
  </si>
  <si>
    <t>1.3.2</t>
  </si>
  <si>
    <t>closed</t>
  </si>
  <si>
    <t>There is insufficient evidence of ongoing stakeholder consultation with interested and affected parties within the South African community.</t>
  </si>
  <si>
    <t>2.2.1</t>
  </si>
  <si>
    <t>A comprehensive stakeholder list shall be avaqilable including interested and affected parties, conservation lobbyists, Tertiary institutes and local communitites including tracable contact information</t>
  </si>
  <si>
    <t>A new stakeholder list will be compiled and all stakeholders will be contacted within the next 12 months</t>
  </si>
  <si>
    <t>Before next audit</t>
  </si>
  <si>
    <t>SAFAS 4:2018 Forest Management</t>
  </si>
  <si>
    <t>Potgieterskeus</t>
  </si>
  <si>
    <t>S 27.07.09, E 30.56.18</t>
  </si>
  <si>
    <t>S 26.13.07, E 30.34.53</t>
  </si>
  <si>
    <t>TWK</t>
  </si>
  <si>
    <t>MA 2022 
S1 2023</t>
  </si>
  <si>
    <t>PEFC 100%</t>
  </si>
  <si>
    <t>Roundwood Logs</t>
  </si>
  <si>
    <t xml:space="preserve">Pinus patula </t>
  </si>
  <si>
    <t>Pinus elliottii</t>
  </si>
  <si>
    <t>Pinus taeda</t>
  </si>
  <si>
    <t>Eucalyptus dunnii</t>
  </si>
  <si>
    <t>Eucalyptus grandis</t>
  </si>
  <si>
    <t>Eucalyptus saligna</t>
  </si>
  <si>
    <t>Eucalyptus maculata</t>
  </si>
  <si>
    <t>Eucalyptus fastigata</t>
  </si>
  <si>
    <t>Eucalyptus nitens</t>
  </si>
  <si>
    <t>Acacia decurrens</t>
  </si>
  <si>
    <t>Acacia mearnsii</t>
  </si>
  <si>
    <t>Bark</t>
  </si>
  <si>
    <t>Pinus patula 
Pinus elliottii
Pinus taeda
Eucalyptus dunnii
Eucalyptus grandis
Eucalyptus saligna
Eucalyptus maculata
Eucalyptus fastigata
Eucalyptus nitens
Acacia decurrens.
Acacia mearnsii</t>
  </si>
  <si>
    <t xml:space="preserve">Postal address: P.O. Box 128, Piet Retief, Mpumalanga, South Africa 2380
Site address: 11 De Wet Street, Piet Retief. South Africa 2380  </t>
  </si>
  <si>
    <t>SouthAfrica</t>
  </si>
  <si>
    <t>Annex 1b PEFC FM Standard and Checklist</t>
  </si>
  <si>
    <t>Adapted Standard version:</t>
  </si>
  <si>
    <t>Adapted Standard date:</t>
  </si>
  <si>
    <t>Approved by PEFC 22/5/2018</t>
  </si>
  <si>
    <t>NB - this checklist shall be used in conjunction with the guidance in the South African PEFC Standard</t>
  </si>
  <si>
    <r>
      <t xml:space="preserve">SECTION A: PEFC™ TRADEMARK REQUIREMENTS 
</t>
    </r>
    <r>
      <rPr>
        <b/>
        <i/>
        <sz val="11"/>
        <rFont val="Cambria"/>
        <family val="1"/>
        <scheme val="major"/>
      </rPr>
      <t>PEFC International Standard PEFC ST 2001:2008</t>
    </r>
  </si>
  <si>
    <t>CAR?</t>
  </si>
  <si>
    <t>A.2</t>
  </si>
  <si>
    <t>1.</t>
  </si>
  <si>
    <t xml:space="preserve">1 PLANNING, LEGAL COMPLIANCE AND CHAIN OF CUSTODY 
</t>
  </si>
  <si>
    <t>1.1</t>
  </si>
  <si>
    <t>Legal compliance</t>
  </si>
  <si>
    <t>Plantations are established in accordance with; 1) Applicable laws* and regulations and administrative requirements, 2) Legal* and customary rights*
V
Compliance with the National Water Act (Act No. 36 of 1998) [NWA]. The key provisions of the Act that apply to 1.1.1 are: 
1. The plantation is registered for water use AND 
2. There is a water use license OR 
3. There is a planting permit OR 
4. The plantation was established prior to 1972 or prior to 1998 in former homeland areas and traditional authority areas.
If the timber grower is in the process of engaging with the Department of Water Affairs and Sanitation to verify the legality of the timber they can be deemed to be complaint if can demonstrate that they are in accordance with each step in the process.
Documented acknowledgement of payment of forestry water use fees from the Department of Water and Sanitation or other indisputable evidence of payment.
The area of timber planted is less or equal to the area that was registered.</t>
  </si>
  <si>
    <t xml:space="preserve">G
The legal requirement to grow timber is a license to use water obtained from the DWS. Environmental, agricultural and heritage authorization is a prerequisite of a water use license. (See 1.1.4) There are no legal requirements authorizing the harvesting of plantations. If ecosystem services are traded specific authorization may be required. Compulsory licensing, which is a function of DWS and is being rolled out gradually per catchment. Once this process is completed all legitimate plantations will have water use licenses
For plantations under 10 hectares this payment for water use does not apply for
Traditional Authority (TA) land. This threshold was set because cost of collecting the money for areas smaller than 10 hectares exceeds the revenue gained. In some TA areas the tribal authority has been registered and sent accounts for payment for water use. In many cases this payment has not been met because individual land-owners in the T.A. are less than 10 hectares and for the T.A. the cost to collect these small amounts of money would also not justify the amounts collected. Non-payment of wateruse in these areas should not be considered a non-compliance. In future all water-use licences will be issued to individuals and this issue will not occur. </t>
  </si>
  <si>
    <t>The boundaries of all management units* are marked, mapped or described.
V
On title deed land maps must be available indicating the management unit boundaries. Within T A lands, in the absence of maps, the boundary of individual woodlots within a T.A. or landscape can be identifiable by infield demarcation (e.g. beacons) or through recognition of boundaries by traditional leaders, neighbours and other members of the community</t>
  </si>
  <si>
    <t xml:space="preserve"> There shall be no substantiated outstanding claims of legal non-compliance
related to plantation management raised by regulatory authorities.</t>
  </si>
  <si>
    <t>V
Interviews
Stakeholder feedback
G
The certificate holder must declare any current legal processes involving laws relevant to forest management. The purpose of this indicator is to identify these legal processes to ensure that the organization is complying with the legal stipulations of the process.
The laws relevant to specific requirements will be listed under that requirement. A list of all possible applicable legislation is included in Annex. A.</t>
  </si>
  <si>
    <t>Prior to any listed site disturbing activities*, environmental impact assessments
as required by legislation shall be undertaken for any developments on the
management unit and records of decision complied with.
V
Compliance with the National Environmental Management Act (No. 107 of 1998). [NEMA EIA regulation 2014. Listing Notices]
G
The NEMA EIA regulations contain listing notices which are periodically updated. These regulations must be consulted before undertaking activities such as; afforestation, construction of dams or weirs, sewage treatment plants, new roads, waste disposal sites and others to see if the planned activity triggers the requirement of an EIA. Note that certain activities affecting fresh water require a water use license. This requirement is included in 4.2.3.
*listed site disturbing activities are those that are listed in the NEMA EIA regulation 2014.
Listing Notices</t>
  </si>
  <si>
    <t>1.2</t>
  </si>
  <si>
    <t>Management planning and monitoring</t>
  </si>
  <si>
    <t>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</si>
  <si>
    <t>V
Management plan and plantation map.
Corporates: Documented plans showing all required aspects
Owner Manager: Depending on the scale and intensity of the operation elements of the management plan may be verbally expressed in interviews with the responsible people.
Group Schemes: Some of the elements could be done at group level. The group
management system must define the elements of the management plan that require documentation.
G
Additional activities that require management planning are described under the relevant indicators</t>
  </si>
  <si>
    <t>The management plan* is reviewed annually and where necessary updated to
incorporate;
1) Monitoring results; including results of certification audits.
2) Inputs from stakeholder engagement.
3) New scientific or technical information
4) Changing environmental, social or economic circumstances.
V
Current and previous versions of the management plan include monitoring the aspects
covered in 2.2.4, 4.1.2, 4.1.4, 5.2.3, 5.3.4, 5.3.5, 5.3.6, 5.3.7. 6.4. 7.2.3, 7.2.5.</t>
  </si>
  <si>
    <t>A summary of the management plan* in a format comprehensible to stakeholders
including maps and excluding confidential information* is made available to the
public on request at no cost.
V
Group Schemes: The public summary can be done at group level.
G
The manager can indicate in a letter to stakeholders as part of the stakeholder
communication process that a summary of the management plan has been prepared and will be available on request.</t>
  </si>
  <si>
    <t>Forest management shall be based inter-alia on the results of scientific research.
Forest management shall contribute to research activities and data collection
needed for sustainable forest management or support relevant research activities carried out by other organisations, as appropriate.
V
Evidence of examples where research has been used.
G
Procedures in South Africa are derived from research done at the Institute of
Commercial Forestry Research and various universities. Forestry companies also do their own research.</t>
  </si>
  <si>
    <t>1.3</t>
  </si>
  <si>
    <t>Chain of Custody</t>
  </si>
  <si>
    <t>A system is implemented to track and trace all products that are marketed as
certified.
V
Tracking and tracing system.</t>
  </si>
  <si>
    <t xml:space="preserve">Information about all products sold is compiled and documented, including:
1) Common and scientific species name;
2) Product name or description;
3) Volume (or quantity) of product;
4) Information to trace the material to compartment of origin for large scale
operations or compartment management unit for small and medium scale
operations.
5) Logging or delivery date or period.
6) If basic processing activities take place in the forest, the date and volume
produced; and
7) Whether or not the material was sold as certified.
V
Documented records of products sold. </t>
  </si>
  <si>
    <t>2.</t>
  </si>
  <si>
    <t>ENGAGEMENT WITH STAKEHOLDERS AND THE PROTECTION OF CULTURAL HERITAGE</t>
  </si>
  <si>
    <t>Tenure, access and use rights</t>
  </si>
  <si>
    <t>2.1.1</t>
  </si>
  <si>
    <t>Legal tenure to manage and use resources within the scope of the certificate is
demonstrated.
V
Title deeds and lease agreements OR
In TA areas individual/family owned plantations planted on individual /family fields or household plots, informal rights to use this land can be presumed unless there is evidence of:
• Ownership disputes or overlapping claims to the land in question
• Expansion of plantations into communal grazing land or other land to which other people have informal rights without a rights holders resolution in terms of IPILRA.
• Illegal purchase of the land in question</t>
  </si>
  <si>
    <t>2.1.2</t>
  </si>
  <si>
    <t>Access and use by legitimate rights holders including indigenous people* are
understood and respected
V
The following rights are documented and/or mapped with supporting evidence:
1) Legal* rights of tenure* and access of those living within the management unit, and obligations associated with these rights.
2) Servitudes and other legal* access rights of non-residents
3) Legal and Customary* rights* of tenure and access where the management unit is on Tribal Authority land;
4) Land claims lodged to the management unit and the status of these
G
The following legislation is relevant:
Extension of Security of Tenure Act 62 of 1997 (ESTA)
Land Reform (Labour Tenants) Act 3 of 1996 (LTA)
The Interim Protection of Informal Land Rights Act , Act 31 of 1996 (IPILRA)
* Indigenous people’s rights are protected under the South African constitution as are all vulnerable and disadvantaged people in South Africa. Separating indigenous people out as a specific group runs counter to a democratic South Africa where all those disadvantaged by colonialism and apartheid should be treated in a similar manner. It is the dominant political discourse that the rights of indigenous people would be strengthened by ensuring that they are treated in the same way as all people marginalised by South Africa's past</t>
  </si>
  <si>
    <t>Measures to engage with stakeholders, settle grievances and resolve
disputes.</t>
  </si>
  <si>
    <t>There is evidence of ongoing stakeholder engagement.
V
Current list of stakeholders.
It should be determined:
-if the forest managers and staff know their neighbours and other stakeholders.
-if the stakeholders know the forest manager or representative of the organization.
-the manager should know what influence each stakeholder or neighbour has on their plantation management and vice versa.
Corporates: Documented records of ongoing engagement.
Owner Manager: Documented evidence of local contacting stakeholders at the start of the 5 year certification period. Thereafter it is unnecessary for all interactions to be recorded. Evidence of ongoing communication could be gathered by phoning stakeholders and interviewing the manager and worker.
Group Schemes: The group scheme manager can be responsible for engagement with national or provincial level stakeholders
G
The following are examples of stakeholders that should be included: local municipality, neighbours, contractors, user groups, neighbouring community representatives, labourunions, environmental interest groups, local clinics and  local schools, clients and suppliers.</t>
  </si>
  <si>
    <t>2.2.2</t>
  </si>
  <si>
    <t>Grievances/disputes are resolved using locally accepted mechanisms and/or
institutions
V
There is a formal process for the following situations:
a) disputes over access and use rights,
b) tenure or rights of occupation and
c) requests for engaging in activities not permitted on the management unit.
Corporates: Documented procedures for handling disputes and grievances.
Owner Manager: May describe the procedures verbally but in cases where there is a legal dispute then records must be kept.
For Owner Manager forestry within T A areas see guidance note below.
G
For disputes between members of a community on T A land, the local tribal authority is responsible for resolving grievances and disputes. It is not necessary to audit this institution unless there is reason to believe that there are disputes that substantially influence sustainable forest management.</t>
  </si>
  <si>
    <t>2.2.3</t>
  </si>
  <si>
    <t>There is a mutual understanding of the resource requirements and other needs
within the community and these are met where possible.
V
Interview with managers. Interviews with members of the community.
Family Forestry operations and on T A land this understanding is implicit in the way in which the community functions
G
A key ingredient of a harmonious community is a mutual understanding and respect for the various resource needs that exist in the landscape. There may be a need for employment, water, grazing, wood on the part of the local people while the plantations need to prevent fire, and maintain infrastructure. A number of these interests may overlap, for example, protection of water resources and grazing. It is through a mutual understanding of these factors that the foundation for harmony can be built. The object of the interview is to determine if there is an understanding of what resources the community needs and how forestry operations may affect these.
Recommendation: Organizations are encouraged to involve members of the
community in joint projects</t>
  </si>
  <si>
    <t>2.2.4</t>
  </si>
  <si>
    <t>Indicators of community disharmony are noted, analysed and solutions are
sought.
V
Evidence that signs of disharmony related to forest management are detected and responded to.
Corporates: Documented evidence
Owner Manager: Interviews
G
The following are possible indicators of disharmony that could be considered:
- arson
- demonstrations or protests against the organization.
- disputes and grievances that have being registered.
- direct feedback during stakeholder engagement.
- change in attitudes
Where these indicators of community disharmony are frequent they should be monitored and trends and responses analysed.</t>
  </si>
  <si>
    <t>The organization contributes to socio-economic development in the area
where they operate.</t>
  </si>
  <si>
    <t>Context</t>
  </si>
  <si>
    <t>According to the Hermes country report (2017) for South Africa the key economic risk factors are unemployment, rural poverty, skewed incomes, disease and a track record of labour militancy and weak educational standards. Furthermore, Moody's and other ratings agencies have cited youth unemployment as their area of greatest interest in South Africa. The challenge facing the plantation industry is to play a role in alleviating these factors while improving working conditions.</t>
  </si>
  <si>
    <t>2.3.1</t>
  </si>
  <si>
    <t>The organization contributes to employment and job creation.
V
Employment records are maintained on the total number of permanent and temporary employees.
Records are maintained on the total value of wages paid to permanent and temporary employees.
The number of jobs created on the management unit is stable or increasing, or where declining can be justified.
Family Forestry: records of employment are not required.
G
Information can be drawn from Skill development levy reports and UIF reports to SARS</t>
  </si>
  <si>
    <t>2.3.2</t>
  </si>
  <si>
    <t>The organization's employment policies are responsive to the local socioeconomic context.
V
Corporates: Policies of the organisation take account of the local socio-economic and context in which they operate.
Managers demonstrate awareness of the socio-economic context in South Africa.
G
Aspects of the socio-economic context to consider include:
-Levels of local poverty
-Availability of willing labour
-Unemployment rates
-Levels of education
-Other pressing social needs
Aspects of the employment policies that are relevant in this case include:
-Use of manual labour
-Use of machines
-Use of contractors
This must be evaluated in relation to programmes to alleviate the key economic risk factors</t>
  </si>
  <si>
    <t>2.3.3</t>
  </si>
  <si>
    <t>Demonstrable efforts to employ local workers and source local service providers.
V
Recruitment policies of the organization.
Reasons for sourcing from further afield.
G
This is potentially a high risk factor that is generally well managed in the forestry industry because managers are aware of the benefits of employing local people and the risks of bringing in people from further afield when there is high local unemployment.
The definition of the term 'local' in this context depends on a number of factors which the manager should be aware of. The principle is that if there are capable people in close proximity to the management unit they should get first option for employment.</t>
  </si>
  <si>
    <t>2.3.4</t>
  </si>
  <si>
    <t xml:space="preserve">Opportunities for local social and economic development are identified through
engagement with local communities and other relevant organizations.
V
Evidence of engagement with the community and an understanding of the community's needs.
Corporates: Documented evidence of engagement.
Owner Manager: Interviews
Family Forestry: Community engagement is implicit in the way in which the community functions
G
Where cost, quality and capacity of non-local and local options are at least equivalent, local goods, services, processing and value-added facilities are used.
Reasonable* attempts are made to establish and encourage capacity where local goods, services, processing and value-added facilities are not available. </t>
  </si>
  <si>
    <t>Cultural, ecological, recreational, historical, aesthetic and spiritual sites
and services are maintained.</t>
  </si>
  <si>
    <t>2.4.1</t>
  </si>
  <si>
    <t>Sites of cultural, ecological, recreational, historical, aesthetic and spiritual
significance are identified and protected. Access is granted to interested and
affected parties.
V
Visits to sites to verify methods for protecting them from forestry impacts.
Corporates: Significant sites are mapped and management prescriptions documented.
G
The following sites of special significance are commonly found within plantations: 1. Grave sites. 2. Sacred and historical sites, e.g. 3. Areas of significant scenic value 4. Rock Art 5. Buildings protected under SAHRA 6. Historical routes.</t>
  </si>
  <si>
    <t>3.</t>
  </si>
  <si>
    <t>PROTECTION OF WORKERS AND HUMAN RIGHTS</t>
  </si>
  <si>
    <t>G
CONTEXT: South Africa has ratified the ILO Core Conventions and Labour standards.
Compliance with the Basic Conditions of Employment Act (75 of 1997) and the
Employment Equity Act (No. 55 of 1998) and Labour Relations Act (Act No. 66 of 1995) would ensure compliance with the all ILO core conventions:
The eight fundamental Conventions are: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t>
  </si>
  <si>
    <t>Compliance with National Labour legislation</t>
  </si>
  <si>
    <t>3.1.1</t>
  </si>
  <si>
    <t>Forest owners and managers take responsibility for ensuring compliance with
labour legislation. 
V
For workers in formal employment: The organization monitors compliance with the Basic Conditions of Employment Act (75 of 1997) for all operations including those undertaken by contractors.
Measures are implemented to address and rectify non-compliance.
Family Forestry: Workers that are family members are not considered to be in formal employment
G
The following are the key provisions:
1. No children below the age of 15 are employed on the management unit
2. Workers over the age of 15 and under the age of 18 years are employed only in
positions that are not hazardous, inappropriate for their age nor detrimental to their schooling. Forestry worker who is under the age of 18 years (and over the age of 15  years) do not:
- Work more than a 35 hour week
- Work after 18:00 and before 06:00 the following day
- Work with agro-chemicals
- Perform hazardous work
Family Forestry*: There may be children assisting parents in the school holidays or on weekends but this does not constitute formal employment.</t>
  </si>
  <si>
    <t>3.1.2</t>
  </si>
  <si>
    <t>Compliance with the legislation that promotes equal opportunity in the workplace.
Not applicable to Family Forestry
V
There is no evidence of non-compliance with the Employment Equity Act (Act No. 55, 1998).
Evidence that the organization has taken steps to promote equal opportunity in the workplace and eliminate unfair discrimination in any employment policies or practice.
Corporates: Documented policies. Interviews with employees.
G
The purpose of the Act is to achieve equity in the workplace by;
a. promoting equal opportunity and fair treatment in employment through the elimination of unfair discrimination; and
b. implementing affirmative action measures to redress the disadvantages in
employment experienced by designated groups, to ensure their equitable representation in all occupational categories and levels in the workforce.
Occupational categories include race, gender, pregnancy, marital status, family
responsibility, ethnic or social origin, colour, sexual orientation, age, disability, religion, HIV status, conscience, belief, political opinion, culture, language, and birth.</t>
  </si>
  <si>
    <t>3.1.3</t>
  </si>
  <si>
    <t>Workers are able to negotiate their conditions of employment through:
- collective bargaining with formal and informal workers organizations*
or in the absence of Union structures, workers are adequately informed of and
consulted on matters that directly affect their working conditions.
Not applicable to Family Forestry
V
Interviews with workers
Interviews with unions
Collective bargaining agreements</t>
  </si>
  <si>
    <t>3.1.4</t>
  </si>
  <si>
    <t>Wages comply with national legislation.
Not applicable to Family Forestry
V
Pay slips. Employment records</t>
  </si>
  <si>
    <t>3.1.5</t>
  </si>
  <si>
    <t xml:space="preserve">A dispute* resolution process that is acceptable to all parties, is in place.
Not applicable to Family Forestry
V
There is a common understanding between managers and workers regarding what to do in case of a grievance or dispute.
Interview workers to ensure that they are aware of what to do in the event of a grievance or dispute.
Corporates: Documented dispute resolution process. </t>
  </si>
  <si>
    <t>3.1.6</t>
  </si>
  <si>
    <t>Workers* grievances are responded to and are either resolved or are in the
dispute* resolution process.
Not applicable to Family Forestry
V
Records of worker's* grievances related to worker's* loss or damage of property,
occupational diseases* or injuries, including:
1) Steps taken to resolve grievances;
2) Outcomes of all dispute* resolution processes including fair compensation*; and
3)Unresolved disputes*, the reasons they are not resolved, and how they will be
resolved</t>
  </si>
  <si>
    <t>3.1.7</t>
  </si>
  <si>
    <t>Fair compensation* is provided to Workers* for work-related loss or damage of
property and occupational disease* or injuries.
Not applicable to Family Forestry
V
Compliance with the Compensation for Occupational Injuries and Diseases Act (No. 130 of 1993)
G
Organizations are required to register and make payments to the Workman's
Compensation Fund. They are then entitled to claim against the fund for medical costs and other compensation related to occupational injury and disease.
Organizations are required to report injuries to compensation commissioner.</t>
  </si>
  <si>
    <t>Forest owners and managers take responsibility for ensuring compliance
of all employees with legislated health and safety requirements and best
practice</t>
  </si>
  <si>
    <t xml:space="preserve">All the requirements of the ILO Code of Practice are contained in the Occupational Health and Safety Act (No. 85 of 1993). The key requirements are grouped in the indicators below. The organization must ensure all contractors comply with all the indicators. </t>
  </si>
  <si>
    <t>Hazards to the health and safety of workers from forestry activities have been
identified.
V
Documented hazard identification and risk assessment.
Group Schemes: Risk assessment can be done as part of the group management
system.
Family Forestry: Managers are aware of health and safety hazards and take action to protect themselves.</t>
  </si>
  <si>
    <t>3.2.2</t>
  </si>
  <si>
    <t xml:space="preserve">There are procedures for working safely.
V
Corporates and Owner managers: Documented safe operating procedures are
available for all hazardous operations.
Group Certification Schemes: Such procedures can form part of the schemes
documentation.
Family Forestry: Growers are able to describe safety precautions taken for hazardous activities. 
G
Such procedures should include inter alia tool use, Personal Protective Equipment, communication and warning systems. Organizations must identify through their risk assessments which operations are hazardous. </t>
  </si>
  <si>
    <t>3.2.3</t>
  </si>
  <si>
    <t>Workers are aware of hazards in the workplace and are trained on safe work
procedures in compliance with the national legislation.
Not applicable to Family Forestry
V
Compliance with the Occupational Health And Safety Act (No. 85 of 1993).
The following as the key requirements of the OHS Act are normative:
-Displayed copy of company Health and Safety Policy
-Copy of Occupational Health and Safety Act.
-At least one person per 50 employees must have a valid first aid certificate.
-Legally required training.
-A health and safety representative must be appointed where there are more than twenty employees and thereafter one representative must be appointed for every 50 employees. Appointments must be kept on file.
-Where there are two or more representatives a committee must be established.
-Health and safety representatives are required to conduct inspections of their
workplaces prior to every Health &amp; Safety meeting, using a checklist.
-Employees must be trained on safety procedures, along with contracted / contractors.
-Safety talks should be conducted when necessary, records to be kept on file.
-Workers have personal protective equipment appropriate to their assigned tasks</t>
  </si>
  <si>
    <t>3.2.4</t>
  </si>
  <si>
    <t>Safe work procedures are carried out in the work place.
V
Observations of workers.
Documented safe work procedures that include at least the following:
-adequate supervision to ensure that work is conducted safely.
-a trained first aider on site at all hazardous operations. (e.g. harvesting, spraying)
-first aid kits and fire fighting equipment must be available and accessible. These must be available on site, during the implementation of any hazardous operation.
- a system to restock first aid boxes
-protective clothing is worn and in a condition so as to protect the labourer against injuries as intended.
-specific safe work procedures for each hazardous task.
-observations of the work place to determine the implementation to procedures.
Group Schemes: All such procedures can form part group management system</t>
  </si>
  <si>
    <t>3.2.5</t>
  </si>
  <si>
    <t>Workers have personal protective equipment appropriate to their assigned tasks.
V
Where the risk assessment required in 3.2.1 has identified the need, PPE is used by workers on the relevant tasks.
Evidence that PPE has been issued to workers.
Evidence of PPE being correctly used.</t>
  </si>
  <si>
    <t>3.2.6</t>
  </si>
  <si>
    <t>Past incidents are recorded, trends examined and safety practices adjusted to
avoid recurrence.
Not applicable to Family Forestry
V
Documented evidence of accident/injury investigations.
Reportable injury related incidents* are recorded and investigated as required by the Occupational Health And Safety Act (No. 85 of 1993).
Records are maintained of reportable injuries* so as to relate this to the effectiveness of personal protective clothing and training.
Corporates: Recorded safety statistics. There is evidence for changes in practice in response to statistics.
Owner managers: Describe the measures taken to improve safety performance
G
Reportable injuries refers to lost time injuries as required by the Occupational Health And Safety Act (No. 85 of 1993).</t>
  </si>
  <si>
    <t>3.2.7</t>
  </si>
  <si>
    <t>Quality and condition of worker accommodation and associated services
V
Inspection of workers accommodation
Examination of housing improvement plans if required
G
See Appendix C for list of requirements.</t>
  </si>
  <si>
    <t>Contribution to skills development in the work force</t>
  </si>
  <si>
    <t>3.3.1</t>
  </si>
  <si>
    <t>All workers have had relevant job specific training and where required or
appropriate hold the necessary skills certificates.
Not applicable to Family Forestry
V
Training records match training requirements.
As a minimum all legally required machine or vehicle licenses, first aiders and chainsaw operators must have skills certificates.
Evidence of payment into Skills Development Fund.
G
Organizations are required by law to pay into the skills development fund, this is
unavoidable for registered tax payers as it forms part of the tax return.
Legislation: Skills Development Levies Act, 1999 (Act No. 9 of 1999)</t>
  </si>
  <si>
    <t>3.3.2</t>
  </si>
  <si>
    <t>Workers are supervised to ensure they implement their tasks safely and
effectively.
V
Observe work areas and interview supervisors and workers.</t>
  </si>
  <si>
    <t>PROTECTION OF SOIL, CARBON AND WATER</t>
  </si>
  <si>
    <t>Maintenance of the productivity and carbon storage potential of soils and
minimisation of impacts on water resources.</t>
  </si>
  <si>
    <t>4.1.1</t>
  </si>
  <si>
    <t xml:space="preserve">Soil erosion is minimised through the use of forest management systems which
are appropriate to the slope, soil sensitivity and weather.
V
Determine harvesting and silviculture systems in use.
Field inspections of harvesting sites.
Corporates: Documented operational guidelines.
Group Schemes: Operations guidelines can form part of the group management
scheme
G
The organization can refer to Best Operating Practice (BOPs) or industry guidelines. E.g. Forestry Engineering South Africa (FESA) Harvesting Code of Practice.
For mechanical harvesting the organizations should have operational guidelines. </t>
  </si>
  <si>
    <t>4.1.2</t>
  </si>
  <si>
    <t>Soil is protected through responsible residue management.
V
Inspection of post-harvest sites to verify compliance.
Corporates: Documented policy and procedures
Examine systems to categorize site sensitivity.
Group Schemes: Should include policies and procedures in group management
system. 
G
Plantation residues should be retained on site wherever possible. The choice of residue management practice should be guided by slope, soil sensitivity and fire risk. If residues are burnt, then it must be a cool burn. Burned areas are monitored and measures taken to prevent soil erosion or rehabilitate eroding areas. See 4.1.4.</t>
  </si>
  <si>
    <t>4.1.3</t>
  </si>
  <si>
    <t>Development, maintenance and use of infrastructure, as well as transport
activities, are managed to protect environmental values* and withstand the
impacts of flooding. 
V
Inspection of road network, including road works and newly constructed roads.
Best operating practice guidelines for the construction and maintenance of infrastructure.
G
These guidelines should include as a minimum the following aspects:
1. Minimising the road density, without compromising harvest and transport systems.
2. Low impact construction and maintenance techniques including the use of equipment and methods that minimise environmental impacts and the risk of sedimentation.
3. The construction and upgrade of crossings to ensure stream flow and the passage of aquatic organisms as well as preventing prevent bank scouring and impoundments. For legal requirements refer to Guidance in 4.2.3.
4. The setback distances specified for wetlands, water bodies and watercourses in 4.2.1 apply to roads and other infrastructural developments.
For legal requirements refer to Guidance in 4.2.3</t>
  </si>
  <si>
    <t>4.1.4</t>
  </si>
  <si>
    <t>Eroded areas are rehabilitated and interventions monitored and adapted to ensure effectiveness and steps are taken to prevent soil erosion.
V
Field inspections. Evidence of monitoring to see if measures taken are effective.
Monitoring techniques could include dated photographs.
Owner Manager: No documented monitoring required if it is clear that erosion is under control and manager carries out regular farm inspections.</t>
  </si>
  <si>
    <t>Prevention of negative impacts to water resources</t>
  </si>
  <si>
    <t>4.2.1</t>
  </si>
  <si>
    <t>Wetlands and riparian areas are identified, delineated and protected from forestry impacts by adequate buffers of appropriate vegetation guided by the best available information.*
V
Field inspections of wetlands * and riparian areas*.
There is a wetland and riparian area delineation plan (using the DWS delineation
guidelines) in place that ensures that at re-establishment delineation has been done.
Corporates: Maps showing wetlands. Documents or maps showing the wetlands and riparian areas and how wetland systems are prioritised for clearing and management. Prioritisation includes catchment or regional considerations. E.g. Use of National or Provincial wetland, NFEPA, DWS stressed catchment or Important Water Source Area datasets.
Owner Managers can describe the reasons for prioritisation. Prioritisation at this scale would for be focused on local conditions but may include broader catchment or regional scale considerations should the farm fall within identified NFEPA, DWS stressed catchment or Important Water Source Area datasets.
Group Schemes: Rationale for prioritization can be outlined in the group management system</t>
  </si>
  <si>
    <t>G
Best available information* is as follows:
Maps of the NFEPA found at: http://bgis.sanbi.org/nfepa/project.asp
A practical field procedure for identification and delineation of wetlands and riparian areas. This is available from www.dws.gov.za
A synopsis is presented in the Environmental Guidelines for Commercial Forestry
Plantations in South Africa.
The DWS guidelines state that for forestry the minimum buffer between the outer edge of the temporary zone of a wetland or the outer boundary of a riparian zone* and the land use would normally be 20 meters, unless specified to the contrary in a permit or water use license
Where the buffer zone is less there must be clear justification.
**Note that riparian habitats and riparian zones are synonymous</t>
  </si>
  <si>
    <t>4.2.2</t>
  </si>
  <si>
    <t>Wetlands*, riparian habitats* and their buffers are managed for maintenance or
enhancement of ecosystem health and connectivity.
V
Field inspections of wetlands* and riparian habitats*.
Evidence of restoration activities and effectiveness thereof.
Corporates: Examination of management plans and progress against plans.
G
Best available information includes the following:
FSA Environmental Guidelines
WET-Rehab Methods national guidelines and methods for wetland rehabilitation (See www.wrc.org.za)
This includes blocking of artificial or unwanted drains in wetlands, stabilizing head-cut and river bank erosion and the restoration of wetland, riparian zone and buffer vegetation. The impact of dams and river crossings on connectivity must be considered.</t>
  </si>
  <si>
    <t>4.2.3</t>
  </si>
  <si>
    <t xml:space="preserve">Safeguards to protect wetlands and riparian habitats* from the impacts of forestry
activities are implemented
V
Forestry activities that impact on freshwater ecosystems have been included under the relevant criteria in this standard These are, use of fertilizers (6.2.8), use of chemicals (6.2.3), uncontrolled fires (6.3), soil erosion and sedimentation related to the road network (4.1.3), hydrocarbon spillage (6.2.3), harvesting and extraction (4.1.1), management of plantation residues (4.1.2), waste disposal (6.2.2), soil erosion and sedimentation as a result of cultivation and the use of machinery. (4.1.1)
G
Legal Requirements
Section 21 of the National Water Act (Act 36 of 1998) protects Watercourses and
Wetlands by requiring a water use license for a number of activities the following of which are directly related to forestry: taking water from a water resource, storing water impeding or diverting the flow of water in a watercourse, disposing of waste in a manner which may detrimentally impact on a water course, altering the bed, banks, course or characteristics of a watercourse. </t>
  </si>
  <si>
    <t>Maintenance of carbon sequestration and storage potential</t>
  </si>
  <si>
    <t>4.3.1</t>
  </si>
  <si>
    <t>Annual harvest does not exceed the annual increment, or where this is exceeded it is justified and a plan of how any over-cutting is to be compensated for in future, is prepared.
V
Corporates: Documented annual felling plan.
Owner Manager: Interviews 
G
More flexibility should be applied to farming operations and smaller operations because forestry may only form part of their total income options</t>
  </si>
  <si>
    <t>4.3.2</t>
  </si>
  <si>
    <t xml:space="preserve">The growing stock (standing volume) of the management unit is maintained or
increased over consecutive rotations, or where this is not achieved justification
can be provided.
V
Corporates: Comparing records of past tonnages.
Owner Manager: Interviews
G
More flexibility should be applied to owner managers because details records are not usually kept for each compartment. These organizations can report on productivity of the whole farm. </t>
  </si>
  <si>
    <t>4.3.3</t>
  </si>
  <si>
    <t>Protection of natural habitats to maintain ecosystem functioning for the delivery
of ecosystem services
V
Met in the following indicators: wetlands (4.2.1), (4.2.2), (4.2.3) and all other natural habitats and associated biodiversity (5.3.1-5.3.9.)</t>
  </si>
  <si>
    <t>4.3.4</t>
  </si>
  <si>
    <t>Steps taken to improve soil carbon stocks
V
Refer to the following indicators in this standard:
Residue management - 4.1.2
Measures to minimise soil erosion - 4.1.1
Safeguards to protect wetlands - 4.2.3
Measures to restore wetlands - 4.2.2</t>
  </si>
  <si>
    <t>CONSERVATION OF BIODIVERSITY AND ECOLOGICAL INTEGRITY</t>
  </si>
  <si>
    <t>Prevention of adverse off-site impacts arising from forestry operations</t>
  </si>
  <si>
    <t>5.1.1</t>
  </si>
  <si>
    <t>Operations are planned and managed to prevent adverse off-site environmental
impacts, including impacts to neighbouring communities and other stakeholders.
V
The organization has assessed the risks of its management activities on the
environment, communities and stakeholders.
The organization's planning and management includes measures to prevent adverse offsite environmental impacts.
Group Schemes: These risks can be assessed at group level and incorporated into the group management system. 
G
These activities must include all listed activities*, burning of firebreaks, transporting of timber through private land and should include any activities that would impact directly on neighbours communities and other stakeholders.
*NEMA EIA regulation 2014. Listing Notices</t>
  </si>
  <si>
    <t>Prevention or mitigation of forestry impacts</t>
  </si>
  <si>
    <t>5.2.1</t>
  </si>
  <si>
    <t>The organization has determined if the species they intend to grow or are growing are known to be invasive, and if so have appraised the landscape for signs that these may be a source of invasion. 
V
The category and invasive potential of the species grown is known according to NEMBA (No. 10 of 2004) Alien and Invasive Species List, 2015.
A visual assessment by the manager has been undertaken to determine if the
plantations are a source of invasion in the landscape.
Corporates: The results of the assessment are documented.
Owner managers: Interview and field verification</t>
  </si>
  <si>
    <t xml:space="preserve">G
Context: The South African forestry industry uses a number of species that are known to be invasive, however plantation establishment and control of their spread is regulated through the NEMA EIA Regulations, National Environmental Management: Biodiversity Act (No. 10 of 2004), Invasive Alien Plant Regulations and the National Water Act. (Act 36 of 1998). Landowners are by law required to control the spread of alien plants on their properties. There are a dedicated government programmes, most prominently, The Working for Water Programme, directed towards working with landowners to manage invasive alien plant spread. The indicators have been designed with this context in mind.
The appraisal of the landscape could include the following:
There is evidence that on neighboring lands there are trees that clearly originated from the management unit. It might be clearer in water courses, disturbed land or on lands down-wind from the management unit. In some landscapes it may be impossible to determine if the management unit is the source of the invasion. For example, in heavily afforested or historically invaded landscapes it may be difficult to apportion responsibility on a particular landowner. In such cases the auditor must evaluate the situation on a case by case basis.
The following points must be considered:
- In some areas trees were introduced into South Africa over a hundred years ago and it is impossible to apportion responsibility to current land owners. For example, Acacia mearnsii has been used in South Africa since the 1850s and the seed can remain viable for up to 50 years (Cronk, 1995)
- Some species, particularly A. mearnsii, are being used by communities in the
landscape for sustaining livelihoods. In many cases the value of the timber and bark may keep the tree from spreading. </t>
  </si>
  <si>
    <t>5.2.2</t>
  </si>
  <si>
    <t>Where 5.2.1 is relevant then the organization is taking steps towards reducing the
invasiveness of their plantations. 
V
Corporates: Documented evidence of steps taken and infield evidence.
Owner Manager Interviews and field evidence
G
Progression towards reducing invasiveness could involve various measures depending on the organizations circumstances. For Corporates this could involve the following:
-changing species
-biological control
-investing in the development of sterile clones
-silvicultural practices, e.g. harvesting before flowering
- alien and invasive plant control plans
-creating buffers of natural vegetation around water courses and wetlands as required under 5.2.1.
For Owner-managers who usually don't have the resources to invest in research
programmes the focus could be on alien and invasive species control, silvicultural
practices and creating buffers of natural vegetation around water courses and wetlands as required under 5.2.1.
It must be noted that the benefits of research done into biological control, development of sterile clones and new silvicultural approach eventually gets passed on to the smaller scale operations through information sharing and sharing of genetic material.</t>
  </si>
  <si>
    <t>5.2.3</t>
  </si>
  <si>
    <t>Where the management unit is a source of invasion then the organization is part of a cooperative and strategic approach with other land users and organizations to
eradicate invasive plantation species from the landscape beyond the management unit.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</si>
  <si>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5.2.4</t>
  </si>
  <si>
    <t>Genetically modified organisms (GMOs)* are not used commercially
V
GMOs are not used commercially anywhere in South Africa.</t>
  </si>
  <si>
    <t>5.2.5</t>
  </si>
  <si>
    <t>Where fertilizers are used, they shall be applied according to accepted industry
protocols with due consideration for the environment.
V
Corporates: Records of application that conform to procedures.
Owner managers: Have credible guidelines for fertiliser use.
Group Schemes: Such guidelines form part of the group management system.</t>
  </si>
  <si>
    <t>5.2.6</t>
  </si>
  <si>
    <t>Damage to conservation zones should be avoided during harvesting. When
damage occurs it must be repaired
V
Field inspections of current and previous years harvesting sites.
Corporates: Examine harvesting plans for identification of conservation zones and
measures taken to prevent damage.
Owner manager: Interview – description of steps taken to avoid damage to
conservation zones</t>
  </si>
  <si>
    <t>Protection of natural habitats and biodiversity</t>
  </si>
  <si>
    <t>Best Available Information* is used to identify native ecosystems*
V
Corporates: The vegetation of native ecosystems occurring on the management unit are mapped according to the national vegetation types (Muccina and Rutherford, 2006) .
Group Schemes: The management system provides guidelines regarding broad
vegetation types, and the broad vegetation types** of the native ecosystems that occur on the management unit, are known.
G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*These were derived from the bioregions in Mucina and Rutherford (2006)</t>
  </si>
  <si>
    <t>At least 10% of the certified area is comprised of representative sample areas* of
native ecosystems* which are prioritized according to conservation value and
protected.
V
The representative ecosystems are mapped and designated as conservation zones.
Corporates: Use of systematic conservation planning and condition of the vegetation are key information sources for prioritizing the conservation value of the conservation zones. Group Schemes: This requirement can be met at group scheme level.
G
The Grasslands Programmes Biodiversity Conservation Planning Tool can be used as a first level assessment for prioritizing conservation zones. The National Freshwater Ecosystem Priority Areas (NFEPA) allows for the use of national criteria to identify FEPAs which is available on www.wetlands.za.net</t>
  </si>
  <si>
    <t>5.3.3</t>
  </si>
  <si>
    <t xml:space="preserve">The presence or likely presence of listed threatened or protected, species and
their habitats occurring within and adjacent to the management unit is assessed
using the best available information*. </t>
  </si>
  <si>
    <t>V
Corporates: The vegetation unit*, its conservation status and listed threatened or
protected species* likely to occur, are known and recorded for the unplanted areas on the plantation estate. If priority species*h have been found, their presence is recorded. It can be demonstrated that this assessment is in accordance with 5.3.2.
Owner Manager: Interviews to explain how best available information* is used to
identify presence or likely presence of priority species. E.g. directly advice from
conservation agencies or NGOs.
Group Schemes: Should include guidance on identifying presence or likely presence of priority species. This could include getting advice directly from conservation agencies or NGOs. This can be provided for a region or landscape. 
G
NEMBA 10 of 2004 refers to “listed threatened or protected species" meaning any
species listed in terms of section 56 (1)
Best available information includes:
SANBI National Vegetation Map: http://bgis.sanbi.org/vegmap/map.asp? for information on the vegetation unit*, species lists, geology and soils, climate, important taxa, conservation status etc.
- Consulting the systematic conservation plan for the province directly or by contacting the provincial conservation agencies. The conservation agencies can provide information on priority species depending on what habitats are on the management unit.
- Consulting directly conservation NGO's such as the Endangered Wildlife Trust.
Group Schemes could provide support to members by conducting landscape level
assessments and listing potential priority species* in the management system.</t>
  </si>
  <si>
    <t>5.3.4</t>
  </si>
  <si>
    <t>Priority species* are being managed and monitored according to best available
information*
V
Examine sources of best available information.
Evidence that the best available information is being used for management of priority species and their habitats.
Corporates: Documented evidence of collaboration with species protection programmes with respect to monitoring and management of priority species*.
Group Schemes: This requirement can be met at group level and as such be part of the group management system.
G
Best available information can mean published best management practices or through direct consultation with the conservation experts.
Some credible sources of best available information are*:
- Environmental Guidelines for Commercial Forestry Plantations in South Africa.
- Grazing and Burning Guidelines: Managing Grasslands for Biodiversity and Livestock Production (SANBI, 2014)
- Grasslands Ecosystem Guidelines (SANBI, 2014)
- Conservation at work guidelines for the Western Cape:
http://www.conservationatwork.co.za/conservation-guidelines
- Ecosystem Guidelines for Environmental Assessment in the Western Cape (Fynbos Forum, 2016)
- The Endangered Wildlife Trust - http://www.ewt.org.za/biodiversitydata.htm
*Priority species are defined as: A select group of species that are especially important for their ecosystem and for people. They are usually nationally, or globally threatened, possibly endemic and require conservation effort.</t>
  </si>
  <si>
    <t>5.3.5</t>
  </si>
  <si>
    <t>A fire management plan for natural ecosystems guided by the best available
information is implemented.
V
There is a fire management plan, specific with respect to the burning of wetlands**, grasslands, fynbos and the protection of natural forests.
Corporates: Documented fire management plan for conservation zones with
accompanying maps. Field verification of implementation.
Biodiversity monitoring takes place in Conservation zones designated as high priority in 5.3.2. E.g. Grassland forbe diversity monitoring.
Owner Manager: Rationale for burning regimes can verbally explained and
demonstrated infield
G
Best available information could include:
- SANBI Grasslands Programme - Grazing and Burning Guidelines (2014)
- Ecosystem Guidelines for Environmental Assessment in the Western Cape (Fynbos Forum, 2016)
Expert advice in cases where infield management indicates that it is necessary or where the manager clearly does not have the knowledge or information required.
**Fires on plantation estates have had a significant negative impact on certain sensitive ecosystems. For example, swamp forest and peat lands in parts of the country. It is critical that these impacts are identified and specifically addressed where they occur.</t>
  </si>
  <si>
    <t>5.3.6</t>
  </si>
  <si>
    <t>A programme to control and eradicate listed invasive species is implemented
V
Corporates: Documented Alien and Invasive Species control plan containing the
elements described in the guidance. 
Field inspections to evaluate the effectiveness of the control plans.
Owner Manager: A field inspection by the manager to assess severity of any
infestation. Where less than 50% of open areas are in maintenance phase* a
documented plan must be in place and followed for 5 years. 
G
Control and eradication of listed invasive species is required under the following
legislation.
National Environmental Management: Biodiversity Act (No. 10 of 2004)
NEMBA (No. 10 of 2004) Alien and Invasive Species Regulations, 2014
NEMBA (No. 10 of 2004) Alien and Invasive Species List, 2014
The documented plan should contain the following at individual farm level:
1. An assessment of levels of infestation.
2. Targets with time frames. The ultimate aim should be to get all conservation
zones to a maintenance level of infestation. *Maintenance phase is a level of infestation which will require 1 person per day per hectare to clear all alien invasive species.
3. A rationale for prioritization which includes ecological considerations
4. The progress of the weed control programme is monitored and can be
demonstrated.
Owner Manager must be able to demonstrate the following;
1. Follow-up operations are prioritized.
2. Progress is being made over time.</t>
  </si>
  <si>
    <t>5.3.7</t>
  </si>
  <si>
    <t>Grazing by livestock and wildlife populations shall be managed to prevent
degradation of the natural habitat
V
Inspection of grazing areas for signs of overgrazing, such as soil erosion and
proliferation of indicator (increaser) species such as Aristida junciformis.
Inspection of wetlands and watercourses for signs of excessive trampling by livestock which could cause erosion.
Where grazing is under the control of the manager:
The manager has a documented grazing plan that ensures carrying capacity is not
exceeded and wetlands and watercourses are protected.
Monitoring of grazing areas for indicators of overgrazing is undertaken where carrying capacity is exceeded.
Corporates: There is a documented grazing plan. Results of monitoring are
documented. 
Biodiversity monitoring takes place in Conservation zones designated as high priority in 5.3.2. E.g. Grassland forbe diversity monitoring.
Owner Manager: The manager can describe the grazing system and monitoring that takes place to ensure overgrazing does not occur.
In cases where neighbouring communities' animals are straying onto the management unit or the cattle belong to workers:
- evidence that the manager is engaging with livestock owners to find solutions if there are signs of overgrazing.
-Interviews with livestock owners
-Examine managers monitoring systems
-Examine systems of controlling grazing
Forestry operations on communal land would not include grazing as part of the
management unit.</t>
  </si>
  <si>
    <t>G
This applies to management units with natural habitats that are subject to high grazing pressure.
FSA Environmental Guidelines (10.4.4) contain the key points on grazing and burning.
In cases where neighbouring communities' animals are straying onto the management unit or the cattle belong to workers, the issue must be dealt with sensitively. Apart from having financial value, cattle play an important cultural role in African tradition. Efforts to reduce grazing pressure within the management unit can result in disputes and reactions such as arson are common. In such cases, there must be evidence of efforts to resolve these.
 The following issues should be considered:
1. Carrying capacities of grazed areas in relation to number of cattle.
2. Organization's relationship with livestock owners.
3. System of control (permits, tags, herds under control of a herdsman, evidence of security guards etc.)
4. Monitoring of impacts of livestock on streams or wetlands or other ecologically
sensitive areas.
5. The manager is talking to the livestock owners about it.
Additional resources: Grazing and Burning Guidelines. (SANBI, 2014)</t>
  </si>
  <si>
    <t>5.3.8</t>
  </si>
  <si>
    <t>Measures are taken to manage and control hunting, fishing, trapping and
collecting. 
V
Hunting, fishing, trapping or collecting that takes place on the management unit is compliant with the provincial and national legislation. 
G
In South Africa all such activities are regulated though the provincial conservation
agencies. Certain species are protected and require permits.
The legislation covering this is the various Nature Conservation ordinances in the
provinces and the NEMBA (No. 10, 2004) Threatened or Protected species regulations.
This indicator refers to the control of legal hunting. Control of illegal activities is covered in 7.1.1</t>
  </si>
  <si>
    <t>5.3.9</t>
  </si>
  <si>
    <t>Plantations established on land converted from natural forests after 1972 will not
be eligible for certification.
Conversion of plantations to other types of land use, shall not occur unless in
justified circumstances where the conversion:
a) is in compliance with national and regional policy and legislation relevant for
land use and forest management and is a result of national or regional land-use
planning governed by a governmental or other official authority including
consultation with materially and directly interested persons and organisations;
and
b) entails less than 10 % of a landscape
c) does not have negative impacts on threatened (including vulnerable, rare or
endangered) ecosystems, culturally and socially significant areas, important
habitats of threatened species or other protected areas; and
d) makes a contribution to long-term conservation, economic, and social benefits</t>
  </si>
  <si>
    <t>G
In South Africa the National Forest Act prohibits the conversion of natural forests since 1998. Afforestation within indigenous forests has never been authorised so this criterion is met for all legal plantations established since 1972.
Section 3 (3) of the National Forests Act No. 84 of 1998 states:
(3) The principles are that-
(a) natural forests must not be destroyed save in exceptional circumstances where, in the opinion of the Minister, a proposed new land use is preferable in terms of its economic, social or environmental benefits;
Further section 7 (1) states
(1) No person may -5.5.3.9
(a) cut, disturb, damage or destroy any indigenous tree in a natural forest; or
(b) possess, collect, remove, transport, export, purchase, sell, donate or in any other manner acquire or dispose of any tree, or any forest product derived from a tree contemplated in paragraph (a)</t>
  </si>
  <si>
    <t>FOREST HEALTH AND PROTECTION</t>
  </si>
  <si>
    <t>Protection from illegal activities</t>
  </si>
  <si>
    <t>6.1.1</t>
  </si>
  <si>
    <t>Measures are implemented to provide protection from timber theft, illegal hunting, fishing, trapping, collecting, settlement and other unauthorized activities
V
Someone is tasked with inspecting for illegal activities.
Access control is in place where needed.
Where the management unit is on leased land there is agreement between parties on how to control unauthorized or illegal activities.</t>
  </si>
  <si>
    <t>Responsible use of chemicals and biocontrol agents</t>
  </si>
  <si>
    <t>6.2.1</t>
  </si>
  <si>
    <t>Storage of hazardous materials and chemicals (including all fuels, pesticides,
herbicides and fertilisers) is in accordance with legislation and best practice.
V
Inspect chemical stores or field sites for:
- Emergency procedure
- PPE requirements
- Soap and water and/or eyewash
- Measures for prevention, containment or mitigation of spillages
- Evidence of training of workers.
- The Material Safety Data Sheet for all chemicals.
- Refer to MSDS for specific requirements for each chemical pesticides.
Fuel stores are managed according to legal requirements
G
Legal requirements for fuel storage facilities include the following:
Tanks shall not be installed close to excavations, lakes, streams, canals, dams or the seaside. Tanks located on sites in urban areas require bunding. Tanks installed in rural areas, if deemed to be a sensitive area, will also require bunding. If installation close to a watercourse is unavoidable, adequate bunding and sealing of the surface within the bund shall be provided. Tanks should be located at least 3 m from buildings, boundaries, drains and any combustible materials. Tanks should be installed on a level site, away from overhead cables. Tanks shall be located in secure areas. Taken from South African National Standard for Above-ground storage tanks for petroleum products. 
[SANS 10131]</t>
  </si>
  <si>
    <t>6.2.2</t>
  </si>
  <si>
    <t>Waste disposal sites on the management unit comply with national legislation and local by-laws and are managed according to industry best practice guidelines.
Hazardous waste is only disposed of at sites registered for the disposal of
hazardous waste.
V
Inspection of waste disposal facilities.
Used chemical containers are safely disposed of.
G
Domestic waste of less than 1 ton per day may be disposed of at a safely managed onsite waste disposal site that complies with national legislation and local bye-laws.
Hazardous waste, including medical waste, is only disposed of at sites registered for the disposal of hazardous waste.
Hazardous waste includes but is not restricted to:
-Used batteries, Florescent tubes, Unused chemicals, Oil / fuel / chemical containers 
Legislation: National Environmental Management : Waste Amendment Act 26 of 2014,  Most managers return the containers to the chemical supplier who recycle the containers.</t>
  </si>
  <si>
    <t>6.2.3</t>
  </si>
  <si>
    <t xml:space="preserve">Measures shall be taken to prevent chemical and hydrocarbon pollution and
remediate areas in the event of spillage. 
V
Documented procedures are in place to avoid fuel and oil pollution and remediate significant** spillages.
Inspections of fuel stores and workshops. 
Evidence of remediation practices for pollution incidents.
In field inspection of sites where vehicles, fuels and oils are being used.
Group Schemes: Procedures form part of the group management system. 
G
Procedures should include special consideration for high risk activities such as:
Mobile tankers transporting hydrocarbons infield and increased risks where operations are highly mechanized.
**An oil spillage is considered significant if:
- It occurs in the vicinity of a water body.
- It has a volume in excess of 20 litres.
- It occurs in the vicinity of a habitat for known rare or threatened species. </t>
  </si>
  <si>
    <t>6.2.4</t>
  </si>
  <si>
    <t>Integrated pest management, including silvicultural systems, lead to more
efficient use of chemicals
V
Documented integrated pest management (IPM) programmes and evidence of
implementation.
Group Schemes: May have a group IPM strategy in the group management system</t>
  </si>
  <si>
    <t>6.2.5</t>
  </si>
  <si>
    <t xml:space="preserve">The following groups of pesticides are prohibited:
a) WHO Type 1A and 1B pesticides and other highly toxic pesticides,
b) Chlorinated hydrocarbons whose derivatives remain biologically active and
accumulate in the food chain beyond their intended use.
c) Pesticides banned by international agreement
Note: “pesticides banned by international agreements” are defined in the Stockholm Convention on Persistent Organic Pollutants 2001, as amended.
V
Chemical stores
Records of type of chemicals used. </t>
  </si>
  <si>
    <t>6.2.6</t>
  </si>
  <si>
    <t>The use of pesticides shall follow the instructions given by the pesticide producer
and be implemented with proper equipment and training. 
V
Inspect field sites where chemical s are being applied.
For contractors spraying chemicals there must be a registered Pest Control Operator.
G
The South African legislation exceeds the ILO requirements for all aspects of chemical use.
See FSA Environmental Guidelines 5.3-5.6.
Legislation: The use of pesticides is regulated through the Fertilisers, Farm Feeds,
Agricultural Remedies and Stock Remedies Act (No. 36 of 1947)</t>
  </si>
  <si>
    <t>6.2.7</t>
  </si>
  <si>
    <t>The use of biological control agents is in accordance with legislation and with
internationally accepted scientific protocols*
V
The release of biological control agents is managed by authorized organizations
G
NEMA requires EIAs before release of biological agents.
International protocols require
- that the use of biological control agents is recorded including type, quantity, date of deployment, location and reason for use.
- that damage to environmental values caused by the use of biological control agents is prevented and mitigated or repaired where damage occurs</t>
  </si>
  <si>
    <t>6.2.8</t>
  </si>
  <si>
    <t>Where fertilisers are used, they shall be applied in a controlled manner and with
due consideration for the environment. 
V
The use of fertilizers is according to accepted industry protocols.
Corporates: Examine procedures and records of application.
Owner Managers: Interviews with managers.</t>
  </si>
  <si>
    <t>Protection of forests from negative impacts of fire</t>
  </si>
  <si>
    <t>Records of past uncontrolled fires are kept and trends examined.
V
Corporates: Documented record of past fires which includes; number of fires, extent of damage, examination of causes and analysis of trends.
Owner Manager: Interview to demonstrate an understanding of the causes Evidence of how the management has been modified as a result of analysis of past fires.</t>
  </si>
  <si>
    <t>6.3.2</t>
  </si>
  <si>
    <t xml:space="preserve">There is a comprehensive fire risk management strategy that is implemented. </t>
  </si>
  <si>
    <t>V
Corporates: Documented fire risk plan.
Owner managers: Interview manager
G
A fire risk management strategy should include:
1. FIRE PROTECTION ORGANISATION
- Schedules of activities necessary for fire preparedness, a pre-season check list.
2. FIREBELTS AND CONTROLLED BURNING
- Details of internal and external breaks, clearly shown on maps. Legal requirements and Insurance warranties.
3. FIRE MANAGEMENT
- Standby duty arrangements.
- Special precautions for orange/red FDI.
- Action plans and call-out procedures and aircraft operations - KNFPA operations plan (if a member).
- Resource lists, including neighbour contact numbers and equipment.
4. FIRE REPORTS
- Statistical reports of fire incidence and post mortems (This is done through FPA)
5. STANDARDS
- Radios, Lookouts, Water supplies, Fire equipment, Fire tenders, Training and Fire belts.
6. ASPECTS WHICH CONTRIBUTE TO DECREASED FIRE RISK
Forestry management contributes to conditions which reduces the risk of uncontrolled fires and limits the extent of their damage. The following are examples of aspects influence fire risk: Community relations, road maintenance, management of conservation zones, alien plant control, residue management and road density</t>
  </si>
  <si>
    <t>6.3.3</t>
  </si>
  <si>
    <t xml:space="preserve">Those responsible for implementing the fire management strategy are capable. 
V
Corporates: Examine records of formal fire protection training.
Owner Manager: Formal training for manager or must be able to demonstrate high levels of experience. In-house training for general staff.
Interviews with staff
G
There should be an experienced fire chief, a competent manager and well trained staff. </t>
  </si>
  <si>
    <t>6.3.4</t>
  </si>
  <si>
    <t>The organization is a member of the Fire Protection Association in all areas that
the management unit occupies
V
Evidence of FPA membership and participation in cases where an FPA covers the area.
G
Legislation: The National Veld and Forest Fire Act, 1998 states (2) outlines the
functions and requirements for membership of the FPA</t>
  </si>
  <si>
    <t>6.3.5</t>
  </si>
  <si>
    <t>Measures shall be taken to limit environmental damage after the occurrence of
uncontrolled fires.
V
Evidence that there are actions taken to rehabilitate areas that have been damaged after uncontrolled fires.
Corporates: : Documented procedures that cover rehabilitation after damage from uncontrolled fires. Evidence of implementation and monitoring
G
Damage from wildfires present a high risk to all the conservation values associated with the management unit. Rehabilitation plans should cover the major risks for the management unit. A focus for rehabilitation would be on arresting soil erosion and the resulting sedimentation of freshwater ecosystems. Burning regimes for grasslands and fynbos could be interrupted and would need to be adjusted. Hot uncontrolled or unseasonal fires could result in damage to indigenous forest patches and other sensitive ecosystems</t>
  </si>
  <si>
    <t>Monitoring, identification and control of pests and diseases and damage causing animals</t>
  </si>
  <si>
    <t>Managers inspect plantations for evidence of ill-health and damage and take
appropriate action. The frequency of inspections shall be determined by the specific pests and environmental factors.
V
Corporates: Maps or records of occurrence of pests and diseases.
Owner management: Interviews
G
This should form part of the Integrated Pest Management Strategy covered in 6.2.4.
Support to managers is available from the Tree Protection Co-operative Programme (TPCP).</t>
  </si>
  <si>
    <t>New outbreaks and spread of specified pests and disease are reported to the
relevant authority or organization
V
Significant pest incidents are monitored with a frequency that is linked to the specific pest and environmental factors and reported to the Tree Protection Co-operative Programme (TPCP.)
Group Scheme: This reporting can be done by the group scheme manager</t>
  </si>
  <si>
    <t>Where damage-causing animals (e.g. baboons, bush pigs, antelope &amp; rodents)
pose a significant threat to the productivity of the plantation, they are controlled
according to recommended protocols and in line with legislation.
V
Assessment of damage has taken place and shown that productivity is significantly affected.
Corporates: Clear policy and procedure and evidence of implementation. Records to show losses suffered are sufficient justification for chosen control measures.
Owner Manager: Interviews with managers to determine if there is a systematic
approach to controlling damage-causing animals.
G
Non-chemical controls are used where available.
Non-lethal control options have been attempted first.
Where not effective, other means approved by conservation authorities are
implemented. SA Environmental Guidelines for Commercial Forestry Plantations in South Africa Chapter 5.1 Damage-causing Animals</t>
  </si>
  <si>
    <t>ECONOMIC SUSTAINABILITY</t>
  </si>
  <si>
    <t>Sustainable use of non-timber forest products</t>
  </si>
  <si>
    <t>7.1.1</t>
  </si>
  <si>
    <t>For commercial use of non-timber forest products from natural areas under the
organization’s* control, a sustainable harvest level is calculated and adhered to.
Sustainable harvest levels are based on Best Available Information*
V
Calculations of sustainable harvest levels of non-timber forest products. Evidence that these are being adhered to.
Sources of best available information.
Compliance with legal requirements.
National Environmental Management: Biodiversity Act (No. 10 of 2004)
NEMBA (No. 10 of 2004) Threatened or Protected Species Regulations, 2013
G
This indicator refers to Non Timber Forest Products (NTFPs) that are harvested from natural ecosystems, for example medicinal plants, reeds and flowers.
There are currently few documented sources of Best Available Information for these activities. However, any harvesting of species from natural ecosystems will require permission from the provincial conservation agencies. These permits will come with requirements for sustainable management of the species.
Legislation: NEMBA (No. 10 of 2004) Threatened or Protected Species Regulations, 2013</t>
  </si>
  <si>
    <t>7.1.2</t>
  </si>
  <si>
    <t>The range of resources and ecosystem services on the management unit and the
potential benefits to local communities are known by management. 
V
The manager is able to describe
1. the range of plantation products and how this could benefit local communities.
2. the range of ecosystem services and how these could benefit local communities.
Corporates: Documented evidence of the above.
Corporates should undertake a formal assessment of ecosystem services available in order to fully appreciate the range of products and services provided by the management unit and to communicate it throughout the organization and to stakeholders.
Owner Manager: Interviews involving inter alia the following:
Does the management unit have;
-opportunities for recreation
-important catchments for water supply
-wetlands for water quality maintenance and flood attenuation
-natural ecosystems for biodiversity conservation and the other associated services?
- any other resources or ecosystem services of relevance to the management unit in question and/or the neighbouring communities</t>
  </si>
  <si>
    <t>7.1.3</t>
  </si>
  <si>
    <t>The organization diversifies the range of products and services produced on the
management unit where this is beneficial to the sustainability of the operation and the community. [See 2.2.3]
V
The range of products and services that are available are being used where there are opportunities.
Evidence of how opportunities are made known to the community. This could include passing information via word of mouth, notices to neighbours, agendas of liaison meetings with stakeholders, publicity campaigns.
G
The diversification of the operations may not always yield financial returns that seem to justify the effort, however consideration should be given to role that opening access to the diversity of forest products will bring to promoting community harmony. This could play a vital role promoting cooperation and reducing risks such as arson</t>
  </si>
  <si>
    <t>Forestry operations are economically sustainable</t>
  </si>
  <si>
    <t>7.2.1</t>
  </si>
  <si>
    <t>Harvested timber areas are re-established within a year of felling unless the area is being rehabilitated to natural vegetation for ecological reasons.
V
Field observations
Harvesting and planting records
G
The goal should be to re-establish as soon as possible. Delays in reestablishment must be justified.
In the case of losses due to natural disasters, replanting is undertaken as soon as
possible.</t>
  </si>
  <si>
    <t>7.2.2</t>
  </si>
  <si>
    <t>There is a clear justification for the choice of species and genotypes chosen for
the plantation, which takes into account the objectives of the plantation, and the
climate, geology and soils at the planting sites
V
Evidence that the key factors governing species choice have been considered.
If there is reason to believe the incorrect species have been chosen then further
requirements for evidence such as soil maps, climate data and market information should be requested. 
G
Species choice is governed by site, fire risk, market and risk of disease
Consideration for climate change and its impacts on site, such as increasing risk of
drought and disease. Support for research such as that done by the ICFR is funded by FSA funds and membership of FSA implies support for this work</t>
  </si>
  <si>
    <t>7.2.3</t>
  </si>
  <si>
    <t>Aspects important to plantation productivity are monitored. 
V
Corporates: Documented monitoring results.
Owner Manager: Interview on how aspects listed in the guidance below are monitored.
If infield compliance indicators are poor, then documented evidence can be requested.
G
Monitoring should include the following where relevant to operations:
1. Actual yields against predicted yield.
2. Silvicultural specifications important to optimize stocking. [silvicultural quality,
weeding, growth, plant quality and seed source, chemical use]
3. External aspects critical to production. [disease, fire, weather, theft, damage from animals]
4. Harvesting practices</t>
  </si>
  <si>
    <t>7.2.4</t>
  </si>
  <si>
    <t>Where there is evidence of a loss of productivity over successive rotations that
can be attributed to reduction in site quality action is taken to restore site quality
V
Growth data that indicates loss of production
Evaluation of actions taken
G
Actions could include aspects such as limiting loss of soil organic matter/soil erosion and eliminating high intensity fires when burning residues</t>
  </si>
  <si>
    <t>7.2.5</t>
  </si>
  <si>
    <t>The drivers of the costs of production must be understood and relevant aspects
monitored including; labour efficiency, productivity of machinery. 
V
Corporates: Examine management plan budgets
Owner Manager: Interview managers
G
It is only necessary explore these aspects in depth if there is reason to believe that the manager is not controlling costs and this is a risk to profitability</t>
  </si>
  <si>
    <t>7.2.6</t>
  </si>
  <si>
    <t>Forestry operations make an economic contribution to the community and
country
V
Value of annual operations is stable or increasing, or where declining can be justified.
Financial statements
G
In combination with the requirements of criterion 2.3 the goal of economic benefits to the community and country should be assured</t>
  </si>
  <si>
    <t>7.2.7</t>
  </si>
  <si>
    <t>Forestry operations make provision for diversification and resilience
V
Forestry operations produce a range of products/customers to diversify income streams.
A range of species or clones and age classes are present on the management unit.
For large vertically integrated companies it may more challenging to diversify.
However, diversification remains a critically important principle for sustainable forestry so all organisations should look for ways to increase their overall genetic diversity and resilience to both environmental and economic change</t>
  </si>
  <si>
    <t>7.2.8</t>
  </si>
  <si>
    <t>Responsibilities for sustainable forest management are clearly defined and
assigned
V
Corporates: Refer to organograms and job descriptions
Owner managers: Interviews</t>
  </si>
  <si>
    <t>Definitions</t>
  </si>
  <si>
    <t>Affected stakeholder</t>
  </si>
  <si>
    <t>Any person, group of persons or entity that is or is likely to be subject to the effects of the activities of a management unit. Examples include, but are not restricted to (for example in the case of downstream landowners), persons, groups of persons or entities located in the neighbourhood of the management unit. The following are examples of affected stakeholders: · Local communities · Indigenous peoples · Workers · Forest dwellers · Neighbours</t>
  </si>
  <si>
    <t>Alien species</t>
  </si>
  <si>
    <t>A species, subspecies or lower taxon, introduced outside its natural past or present distribution; includes any part, gametes, seeds, eggs, or propagules of such species that might survive and subsequently reproduce. {Convention on Biological Diversity (CBD), Invasive Alien Species Programme. Glossary of Terms as provided on CBD website}</t>
  </si>
  <si>
    <t>Best available information</t>
  </si>
  <si>
    <t>Data, facts, documents, expert opinions, and results of field surveys or consultations with stakeholders that are most credible, accurate, complete, and/or pertinent and that can be obtained through reasonable* effort and cost, subject to the scale* and intensity* of the management activities and the Precautionary Approach*.</t>
  </si>
  <si>
    <t xml:space="preserve">Biological control </t>
  </si>
  <si>
    <t>A method of controlling pests such as insects, mites, weeds and plant diseases using other organisms. It relies on predation, parasitism, herbivory, or other natural mechanisms, but typically also involves an active human management role.</t>
  </si>
  <si>
    <t>Biodiversity</t>
  </si>
  <si>
    <t>The variability among living organisms from all sources including, inter alia, terrestrial, marine and other aquatic ecosystems and the ecological complexes of which they are a part; this includes diversity within species, between species and of ecosystems. {Convention on Biological Diversity 1992, Article 2}</t>
  </si>
  <si>
    <t>Broad vegetation types</t>
  </si>
  <si>
    <t>Categories of vegetation type derived from the bioregions in Mucina and Rutherford (2006) The following broad vegetation units*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t>
  </si>
  <si>
    <t>Connectivity</t>
  </si>
  <si>
    <t>A measure of how connected or spatially continuous a corridor, network, or matrix is. The fewer gaps, the higher the connectivity. Related to the structural connectivity concept; functional or behavioural connectivity refers to how connected an area is for a process, such as an animal moving through different types of landscape elements. Aquatic connectivity deals with the accessibility and transport of materials and organisms, through groundwater and surface water, between different patches of aquatic ecosystems of all kinds. {Based on R.T.T. Forman. 1995. Land Mosaics. The Ecology of Landscapes and Regions. Cambridge University Press}</t>
  </si>
  <si>
    <t>Conservation zones</t>
  </si>
  <si>
    <t>Defined areas that are designated and managed primarily to safeguard species, habitats, ecosystems, natural features or other site-specific values because of their natural environmental or cultural values.</t>
  </si>
  <si>
    <t>A group of people who, regardless of the diversity of their backgrounds, that have been able to accept and transcend their differences, enabling them to communicate effectively and openly and to work together toward goals identified as being for their common good. This includes people regardless of their origins and indigenous people.</t>
  </si>
  <si>
    <t>Customary rights</t>
  </si>
  <si>
    <t>Rights which result from a long series of habitual or customary actions, constantly repeated, which have, by such repetition and by uninterrupted acquiescence, acquired the force of a law within a geographical or sociological unit</t>
  </si>
  <si>
    <t>Dispute</t>
  </si>
  <si>
    <t>An expression of dissatisfaction by any person or organization presented as a complaint to The Organization*, relating to its management activities.</t>
  </si>
  <si>
    <t>Ecological integrity</t>
  </si>
  <si>
    <t>Ecological integrity: A measure of how intact or complete an ecosystem is.</t>
  </si>
  <si>
    <t>Ecosystem</t>
  </si>
  <si>
    <t>A dynamic complex of plant, animal and micro-organism communities and their non-living environment interacting as a functional unit. {Convention on Biological Diversity 1992, Article 2}</t>
  </si>
  <si>
    <t>Ecosystem services</t>
  </si>
  <si>
    <t>The benefits people obtain from ecosystems. These include: a. provisioning services such as food, forest products and water; b. regulating services such as regulation of floods, drought, land degradation, air quality, climate and disease; c. supporting services such as soil formation and nutrient cycling; d. and cultural services and cultural values such as recreational, spiritual, religious and other nonmaterial benefits.</t>
  </si>
  <si>
    <t>Engaging or engagement</t>
  </si>
  <si>
    <t>The process by which the organization communicates, consults and/or provides for the participation of interested and/or affected stakeholders ensuring that their concerns, desires, expectations, needs, rights and opportunities are considered in the establishment, implementation and updating of the management plan.</t>
  </si>
  <si>
    <t>Environmental impact assessment</t>
  </si>
  <si>
    <t>Systematic process used to identify potential environmental and social impacts of proposed projects, to evaluate alternative approaches, and to design and incorporate appropriate prevention, mitigation, management and monitoring measures</t>
  </si>
  <si>
    <t>Environmental values</t>
  </si>
  <si>
    <t>The following set of elements of the biophysical and human environment: a. ecosystem functions (including carbon sequestration and storage) b. biological diversity c. water resources d. soils e. atmosphere f. landscape values (including cultural and spiritual values). The actual worth attributed to these elements depends on human and societal perceptions.</t>
  </si>
  <si>
    <t>Family forestry</t>
  </si>
  <si>
    <t>Smallholder forestry where there is no formal employment. The great majority of work is done by family members. (SDG)</t>
  </si>
  <si>
    <t>Familiar/familiarise</t>
  </si>
  <si>
    <t>To identify and become acquainted.</t>
  </si>
  <si>
    <t>Forest</t>
  </si>
  <si>
    <t>Land spanning more than 0.5 hectares with trees higher than 5 metres and a canopy cover of more than 10 percent; or trees able to reach these thresholds in situ. Does not include land that is predominantly agricultural or under urban land use.</t>
  </si>
  <si>
    <t>Note: Further details on the definition of forests are available from the FAO Global Forest Resources Assessment 2005.</t>
  </si>
  <si>
    <t>Forest conversion</t>
  </si>
  <si>
    <t>The direct human-induced conversion of forests to other types of land use including conversion of primary forests to forest plantations.</t>
  </si>
  <si>
    <t>Fundamental ILO conventions</t>
  </si>
  <si>
    <t>Eight conventions (ILO 29, 87, 98, 100, 105, 111, 138 and 182) identified by the ILO's Governing Body as "fundamental" in terms of principles and rights at work: freedom of association and the effective recognition of the right to collective bargaining; the elimination of all forms of forced or compulsory labour; the effective abolition of child labour; and the elimination of discrimination in respect of employment and occupation.</t>
  </si>
  <si>
    <t>Genetically modified trees</t>
  </si>
  <si>
    <t>Trees in which the genetic material has been altered in a way that does not occur naturally by mating and/or natural recombination, taking into account applicable legislation providing a specific definition of genetically modified organisms.</t>
  </si>
  <si>
    <t>Note 1: The following techniques are considered as genetic modification resulting in genetically modified trees (EU Directive 2001/18/EC):naturally occur, but in which they are capable of continued propagation;
- techniques involving the direct introduction into an organism of heritable material prepared outside the organism including micro-injection, macro-injection, and micro-encapsulation;
- cell fusion (including protoplast fusion) or hybridisation techniques where live cells with new combinations of heritable genetic material are formed through the fusion of two or more cells by means of methods that do not occur naturally.
Note 2: The following techniques are not considered as genetic modification resulting in genetically modified trees (EU Directive 2001/18/EC):
- in vitro fertilisation;
- natural processes such as: conjugation, transduction, transformation;
- polyploidy induction.</t>
  </si>
  <si>
    <t>recombinant nucleic acid techniques involving the formation of new combinations of genetic material by the insertion of nucleic acid molecules produced by whatever means outside an organism, into any virus, bacterial plasmid or other vector system and their incorporation into a host organism in which they do not</t>
  </si>
  <si>
    <t>Genotype</t>
  </si>
  <si>
    <t>The genetic constitution of an organism</t>
  </si>
  <si>
    <t>Habitat</t>
  </si>
  <si>
    <t>The place or type of site where an organism or population occurs.</t>
  </si>
  <si>
    <t>Interested stakeholder</t>
  </si>
  <si>
    <t>Any person, group of persons, or entity that has shown an interest, or is known to have an interest, in the activities of a management unit. The following are examples of interested stakeholders. · Conservation organizations, for example environmental NGOs · Labour (rights) organizations, for example labour unions · Human rights organizations, for example social NGOs · Local development projects · Local governments · National government departments functioning in the region</t>
  </si>
  <si>
    <t>Invasive species</t>
  </si>
  <si>
    <t>Species that are rapidly expanding outside of their native range. Invasive species can alter ecological relationships among native species and can affect ecosystem function and human health. {Based on World Conservation Union (IUCN). Glossary definitions as provided on IUCN website}</t>
  </si>
  <si>
    <t>Landscape</t>
  </si>
  <si>
    <t>A functionally homogenous unit defined by geographical mosaic composed of interacting ecosystems resulting from the influence of geological, topographical, soil, climatic, biotic and human interactions in a given area. {Based on World Conservation Union (IUCN). Glossary definitions as provided on IUCN website}</t>
  </si>
  <si>
    <t>Local communities</t>
  </si>
  <si>
    <t>Communities of any size that are in or adjacent to the management unit, and also those that are close enough to have a significant impact on the economy or the environmental values of the management unit or to have their economies, rights or environments significantly affected by the management activities or the biophysical aspects of the management unit.</t>
  </si>
  <si>
    <t>Management plan</t>
  </si>
  <si>
    <t>The collection of documents, reports, records and maps that describe, justify and regulate the activities carried out by any manager, staff or organization within or in relation to the management unit, including statements of objectives and policies</t>
  </si>
  <si>
    <t>Management unit</t>
  </si>
  <si>
    <t>A spatial area or areas submitted for certification with clearly defined boundaries managed to a set of explicit long term management objectives which are expressed in a management plan. This area or areas include(s): · All facilities and area(s) within or adjacent to this spatial area or areas under legal title or management control of, or operated by or on behalf of The Organization, for the purpose of contributing to the management objectives; and · All facilities and area(s) outside, and not adjacent to this spatial area or areas and operated by or on behalf of The Organization, solely for the purpose of contributing to the management objectives.</t>
  </si>
  <si>
    <t>Monitoring</t>
  </si>
  <si>
    <t>Monitoring is a formal process to detect change and the checking of an operation against targets or standards.</t>
  </si>
  <si>
    <t>Monitoring is an element of adaptive management that is dispersed throughout the management activities and in the SAFAS Standard it is not viewed as a separate programme.</t>
  </si>
  <si>
    <t>Native species</t>
  </si>
  <si>
    <t>Species, subspecies, or lower taxon, occurring within its natural range (past or present) and dispersal potential (that is, within the range it occupies naturally or could occupy without direct or indirect introduction or care by humans).</t>
  </si>
  <si>
    <t>Natural forest</t>
  </si>
  <si>
    <t>A forest area with many of the principal characteristics and key elements of native ecosystems, such as complexity, structure and biological diversity, including soil characteristics, flora and fauna, in which all or almost all the trees are native species. ‘Natural forest’ does not include land which is not dominated by trees, was previously not forest, and which does not yet contain many of the characteristics and elements of native ecosystems. Young regeneration may be considered as natural forest after some years of ecological progression.</t>
  </si>
  <si>
    <t>Non-timber forest products (NTFP)</t>
  </si>
  <si>
    <t>All products other than timber derived from the management unit.</t>
  </si>
  <si>
    <t>Occupational accident</t>
  </si>
  <si>
    <t>An occurrence arising out of, or in the course of, work which results in fatal or non-fatal injury.</t>
  </si>
  <si>
    <t>Pesticide</t>
  </si>
  <si>
    <t>Any substance or preparation prepared or used in protecting plants or wood or other plant products from pests; in controlling pests; or in rendering such pests harmless. This definition includes insecticides, rodenticides, acaricides, molluscicides, larvaecides, fungicides and herbicides.</t>
  </si>
  <si>
    <t>Forest plantation / timber plantation / productive plantation</t>
  </si>
  <si>
    <t>Forest or other wooded land of introduced species, and in some cases native species, established through planting or seeding mainly for production of wood or non-wood goods.</t>
  </si>
  <si>
    <t>Priority species</t>
  </si>
  <si>
    <t>A select group of species that are especially important for their ecosystem and for people. They are usually nationally, or globally threatened, possibly endemic and require conservation effort.</t>
  </si>
  <si>
    <t>Rare species</t>
  </si>
  <si>
    <t>Species that are uncommon or scarce, but not classified as threatened. These species are located in geographically restricted areas or specific habitats, or are scantily scattered on a large scale. They are approximately equivalent to the IUCN (2001) category of Near Threatened (NT), including species that are close to qualifying for, or are likely to qualify for, a threatened category in the near future. They are also approximately equivalent to imperilled species. {Based on IUCN. (2001). IUCN Red List Categories and Criteria: Version 3.1. IUCN Species Survival Commission. IUCN. Gland, Switzerland and Cambridge, UK}</t>
  </si>
  <si>
    <t>Resilience</t>
  </si>
  <si>
    <t>The ability of a system to maintain key functions and processes in the face of stresses or pressures by either resisting or adapting to change. Resilience can be applied to both ecological systems and social systems</t>
  </si>
  <si>
    <t>Riparian Habitat</t>
  </si>
  <si>
    <t>Riparian habitat includes the physical structure and associated vegetation of the areas associated with a watercourse which are commonly characterised by alluvial soils, and which are inundated or flooded to an extent and with a frequency sufficient to support vegetation of species with a composition and physical structure distinct from those of adjacent land areas. [National Water Act, (Act 36 of 1998)] Also referred to as riparian zone.</t>
  </si>
  <si>
    <t>Tenure</t>
  </si>
  <si>
    <t>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{World Conservation Union (IUCN). Glossary definitions as provided on IUCN website}</t>
  </si>
  <si>
    <t>The Organization</t>
  </si>
  <si>
    <t>The person or entity holding or applying for certification and therefore responsible for demonstrating compliance with the requirements.</t>
  </si>
  <si>
    <t>Threatened species</t>
  </si>
  <si>
    <t>Species that meet the IUCN (2001) criteria for Vulnerable (VU), Endangered (EN) or Critically Endangered (CR), and are facing a high, very high or extremely high risk of extinction in the wild. {Based on IUCN. (2001). IUCN Red List Categories and Criteria: Version 3.1. IUCN Species Survival Commission. IUCN. Gland, Switzerland and Cambridge, UK.}</t>
  </si>
  <si>
    <t>Traditional housing</t>
  </si>
  <si>
    <t>Housing that has been built by the workers themselves according to their own requirements and not supplied by the employer.</t>
  </si>
  <si>
    <t>Use rights</t>
  </si>
  <si>
    <t>Rights for the use of resources of the management unit that can be defined by local custom, mutual agreements, or prescribed by other entities holding access rights.</t>
  </si>
  <si>
    <t>Vegetation unit</t>
  </si>
  <si>
    <t>Vegetation unit: A complex of plant communities ecologically and historically (both in spatial and temporal terms) occupying habitat complexes at the landscape Scale. (Mucina and Rutherford, 2006)</t>
  </si>
  <si>
    <t>Workers</t>
  </si>
  <si>
    <t>All employed persons including public employees as well as ‘self-employed’ persons. This includes part-time and seasonal employees, of all ranks and categories, including labourers, administrators, supervisors, executives, contractor employees as well as self-employed contractors and sub-contractors. {ILO Convention C155 Occupational Safety and Health Convention, 1981}</t>
  </si>
  <si>
    <r>
      <t xml:space="preserve">To be updated annually Note: S1-S4 - </t>
    </r>
    <r>
      <rPr>
        <sz val="11"/>
        <rFont val="Calibri"/>
        <family val="2"/>
      </rPr>
      <t xml:space="preserve">Minimum 30% sampling of P's &amp; C'S, </t>
    </r>
    <r>
      <rPr>
        <b/>
        <sz val="11"/>
        <rFont val="Calibri"/>
        <family val="2"/>
      </rPr>
      <t>MA &amp; RA</t>
    </r>
    <r>
      <rPr>
        <sz val="11"/>
        <rFont val="Calibri"/>
        <family val="2"/>
      </rPr>
      <t xml:space="preserve"> 100% of all P's and C's</t>
    </r>
  </si>
  <si>
    <t>Principle #</t>
  </si>
  <si>
    <t>Principle Description</t>
  </si>
  <si>
    <t>AUDIT PROGRAMM - 5-YEAR CYCLE</t>
  </si>
  <si>
    <t>MA 2</t>
  </si>
  <si>
    <t xml:space="preserve">PLANNING, LEGAL COMPLIANCE AND CHAIN OF CUSTODY 
</t>
  </si>
  <si>
    <t>P1</t>
  </si>
  <si>
    <t>P2</t>
  </si>
  <si>
    <t>P3</t>
  </si>
  <si>
    <t>P4</t>
  </si>
  <si>
    <t>P5</t>
  </si>
  <si>
    <t>P6</t>
  </si>
  <si>
    <t>P7</t>
  </si>
  <si>
    <t>Office</t>
  </si>
  <si>
    <t>National Office: Central function</t>
  </si>
  <si>
    <t>Different District Offices will be audited annualy based on the number of FMU's sampled as each FMU has a District Office</t>
  </si>
  <si>
    <t>Multisite</t>
  </si>
  <si>
    <t>√</t>
  </si>
  <si>
    <t xml:space="preserve">Pinus elliottii </t>
  </si>
  <si>
    <t>variants of the above</t>
  </si>
  <si>
    <t>Acacia decurrens.</t>
  </si>
  <si>
    <t>Acacia ataxacantha</t>
  </si>
  <si>
    <t>Acacia davyi</t>
  </si>
  <si>
    <t>Dichrostachys cinerea</t>
  </si>
  <si>
    <t xml:space="preserve"> Dalbergia armata</t>
  </si>
  <si>
    <t xml:space="preserve">Bauhinia galpinii  </t>
  </si>
  <si>
    <t>Acacia polyacantha</t>
  </si>
  <si>
    <t>Acacia caffra</t>
  </si>
  <si>
    <t>Pinus kesiya</t>
  </si>
  <si>
    <t>25 - 27 Feb 2024</t>
  </si>
  <si>
    <t>Rebecca Haskell, Ryan Connolly</t>
  </si>
  <si>
    <t>To comply with the SAFAS system to promote sustainable forestry.</t>
  </si>
  <si>
    <t>To optimise timber production from all compartments through implementing sound silvicultural, harvesting and environmental practices.
To ensure that each employee is aware of the quality and safety standards and that these are adhered to.
To ensure the work environment is safe and suitable to create and maintain a contented and productive labour force.
To maintain a two-way interaction between employees and management.
To ensure long term sustainability of timber production by minimising the impact of operations on the environment.
Long term commitment to the SAFAS principles.</t>
  </si>
  <si>
    <t>Management review is undertaken on an annual basis.  Policies and procedures are in place - the Environmental Quality Management System ( EQMS) manual drives the process.  It informs system policies and forestry policies which in turn are used to generate Work Instructions.  Checklists are undertaken to ensure Work Instructions  are undertaken as planned.  Examples of all seen during audit. In addition, annual internal audits of both MUs are undertaken - summary of most recent audits seen for both FMUs, undertaken January 2024.</t>
  </si>
  <si>
    <t>The Environmental Quality Management System ( EQMS) manual drives the process.  It informs system policies and forestry policies which in turn are used to generate Work Instructions.  Checklists are undertaken to ensure Work Instructions  are undertaken as planned.  Examples of all seen during audit. In addition, annual internal audits of both MUs are undertaken.  Regarding roles / resources - organogram seen indicating individual roles and EGMS manual seen to describe responsibilities. Budget information seen confirming financial resources available; also training matrix confirming identification of training needs and undertaking of identified training.</t>
  </si>
  <si>
    <t>A documented system is in place, with centralised policies and procedures</t>
  </si>
  <si>
    <t>A nominated Management Representative ( interviewed during audit) holds overall responsibility for deliver of certification across all management units.</t>
  </si>
  <si>
    <t xml:space="preserve">Policies and procedures are in place - the Environmental Quality Management System ( EQMS) manual drives the process.  It informs system policies and forestry policies which in turn are used to generate Work Instructions.  Checklists are undertaken to ensure Work Instructions  are undertaken as planned.  Examples of all seen during audit. In addition, annual internal audits of both MUs are undertaken </t>
  </si>
  <si>
    <t>No areas of High Nature Value</t>
  </si>
  <si>
    <t>7260 in past year</t>
  </si>
  <si>
    <t xml:space="preserve">Updated stakeholder list provided plus evidence of ongoing consultation seen </t>
  </si>
  <si>
    <t>CARs from RA 2024</t>
  </si>
  <si>
    <t>Consultation was carried out on 18/12/2023</t>
  </si>
  <si>
    <t>41 consultees were contacted</t>
  </si>
  <si>
    <t>0 responses were received</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</si>
  <si>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</si>
  <si>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None</t>
  </si>
  <si>
    <t>The Audit Criteria are contained in the relevant PEFC Scheme and normative documents, and are effectively reproduced through the checklists and other elements of this Report Template and Soil Association Certification's Management system.</t>
  </si>
  <si>
    <t>Rebecca Haskell</t>
  </si>
  <si>
    <t xml:space="preserve"> The assessment involved review of relevant management planning documentation and records, site visits, discussion with forest managers and workers and completion of the multisite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</si>
  <si>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Ryan Connolly Auditor - contract auditor for Soil Association</t>
  </si>
  <si>
    <t>Rebecca Haskell Lead auditor - contract auditor for Soil Association</t>
  </si>
  <si>
    <t xml:space="preserve">26/02/2024 Site visit Wyntoun </t>
  </si>
  <si>
    <t>27/02/2024 Audit: Review of documentation, staff interviews</t>
  </si>
  <si>
    <t>27/02/2024 Stakeholder meetings</t>
  </si>
  <si>
    <t>28/02/2024 Document review, staff interviews</t>
  </si>
  <si>
    <t>28/02/2024 Auditors meeting</t>
  </si>
  <si>
    <t>26 - 28 February 2024</t>
  </si>
  <si>
    <t>Wyntoun</t>
  </si>
  <si>
    <t>MA 2022, MA 2024</t>
  </si>
  <si>
    <t xml:space="preserve">Confirmed - Management Representative in place to ensure coordination and both sites guided by the same policies and procedures.  </t>
  </si>
  <si>
    <t>Y</t>
  </si>
  <si>
    <t>The Management Representative ( interviewed during audit) is responsible for ensuring all the above data is collected.  Verified during audit eg most recent internal audits and closure information reviewed; also a range of relevant policy / procedure documentation reviewed eg most recent version of Silviculture Manual 21/02/2023</t>
  </si>
  <si>
    <t>Both MUs are subject to internal audit.  Most recent audit ( January 2024) seen for both sites, including evidence of closure of Findings.</t>
  </si>
  <si>
    <t>m: 17
f:6</t>
  </si>
  <si>
    <t>m: 75
f: 50</t>
  </si>
  <si>
    <t>Annual management review undertaken in September 2023 - updated EQMS manual EQMS-01 V6 September 2023 seen.</t>
  </si>
  <si>
    <t>Functions of the Head Office with roles and responsibilities of the managers is described in the EQMS ( Environmental Quality Management System) Manual V6 Sept 2023 and 2024 update organogram for Forestry Dept seen.  Responsibilities are also listed in the Manual Section 6</t>
  </si>
  <si>
    <t>The Environmental Quality Management System ( EQMS) manual drives the process.  It informs system policies and forestry policies which in turn are used to generate Work Instructions.  Checklists are undertaken to ensure Work Instructions  are undertaken as planned. Internal audits are also undertaken annually for each MU - most recent ( January 2024) seen during audit.</t>
  </si>
  <si>
    <r>
      <rPr>
        <b/>
        <sz val="11"/>
        <rFont val="Cambria"/>
        <family val="1"/>
      </rPr>
      <t xml:space="preserve">Wynon; </t>
    </r>
    <r>
      <rPr>
        <sz val="11"/>
        <rFont val="Cambria"/>
        <family val="1"/>
      </rPr>
      <t>Water licence, All paid and confirmed Electronic paid 31 December 2023 Account nr 21029851.  Ref nr D006 / RKDA004403  R2525.50.</t>
    </r>
  </si>
  <si>
    <t xml:space="preserve">MA </t>
  </si>
  <si>
    <t>Positive</t>
  </si>
  <si>
    <t>Neighbour</t>
  </si>
  <si>
    <t>He has been the area FPA co ordinator for last 6 years and is pleased with all his dealing with York, from fire fighting through to their legal compliance and their payments for services rendered</t>
  </si>
  <si>
    <t>Stakeholder NGO</t>
  </si>
  <si>
    <t>Stakeholder
Community leader</t>
  </si>
  <si>
    <t xml:space="preserve">Contractor employee, Supervisor
Worked for the current contractor for 8 years and has no issues to raise , happy with the work, the rates issued and the daily tasks as issued, finds the current work fulfilling and is happy with his access to grievance procedures and training </t>
  </si>
  <si>
    <t>Contract 
employee</t>
  </si>
  <si>
    <t>Contractor employee, Ist aider
Content with working conditions, PPE and safety. Has access to training and grievance/complaints procedures. Has been employed for 11 years</t>
  </si>
  <si>
    <t xml:space="preserve">Contractor employee, general worker
Content with working conditions, PPE and safety. Has access to training and grievance/complaints procedures. Has been employed for 9 years . </t>
  </si>
  <si>
    <t>26/02/2024 Opening meeting - attended by Rebecca Haskell( Lead Auditor), Ryan Connolly (Auditor) TWK Staff: Nwabisa Langa (Management Rep), Lothar Meter (Forester South), Adriaan Bezeuidenhout ( Forester Norht), Johan Nel (R&amp;D, Certification), Andre Badenhorst (SHEQ), Maxwell Mthethwa (Forestry Manager), Sabelo Khoza ( Forestry Manager) and FSC Representative Siphelele Masondo</t>
  </si>
  <si>
    <t>28/02/2024 Closing meeting- attended by Rebecca Haskell( Lead Auditor), Ryan Connolly (Auditor), TWK Staff:  Ferdie Brauckmann (Executive Manager), Braam Coetzee (Fire Manager), Bob Tumber (Forestry Manager), Nwabisa Langa (Management Rep), Lothar Meter (Forester South), Adriaan Bezeuidenhout ( Forester Norht), Johan Nel (R&amp;D, Certification), Andre Badenhorst (SHEQ), Maxwell Mthethwa (Forestry Manager), Sabelo Khoza ( Forestry Manager) and FSC Representative Siphelele Masondo</t>
  </si>
  <si>
    <t>10 days</t>
  </si>
  <si>
    <r>
      <t>Any deviation from the audit plan and their reasons? No</t>
    </r>
    <r>
      <rPr>
        <sz val="11"/>
        <rFont val="Cambria"/>
        <family val="1"/>
      </rPr>
      <t xml:space="preserve"> :</t>
    </r>
  </si>
  <si>
    <r>
      <t>Any significant issues impacting on the audit programme No</t>
    </r>
    <r>
      <rPr>
        <sz val="11"/>
        <rFont val="Cambria"/>
        <family val="1"/>
      </rPr>
      <t xml:space="preserve"> :</t>
    </r>
  </si>
  <si>
    <t>RA audit - A range of sites visited, though only one live operation on day of audit and no harvesting undertaken in past year</t>
  </si>
  <si>
    <t xml:space="preserve">Site visits included W008 – manual weeding operations. Inspected site, interviewed workers, inspected safety arrangements including worker transport.  Various open areas – discussed grass monitoring / weed control.  Cpt. W011 Cossid moth damage – discussed pest monitoring and actions to be taken.  W020 harvested December 2022 and regenerated – discussed silvicultural management.  W091 cold tolerant species trial, W096 delineation inspected, also stream crossing SC25.  W080 weeding of bugweed. Research trial and old ICFR research trial plot. Fuel store, chemical store and waste pit inspected; also fire tractor checked.  </t>
  </si>
  <si>
    <t>8 visits/interviews were held by phone/ in person during audit</t>
  </si>
  <si>
    <t>No on product trademark use to date.</t>
  </si>
  <si>
    <t>N/A no trademark use to date.</t>
  </si>
  <si>
    <t xml:space="preserve">Maps with boundaries marked and defined are clearly displayed on the office wall and within the management plan .  
Title deed available.  PTN 0 NO 206 Wyntoun, T42933 / 1992 Usutu- Mhlatuze Water Management Dept Water affairs and Forestry 21075792. Gert Sibande District Municipality
PTN 3 No 206 Wyntoun, Title deed T18691 / 1993, Usutu- Mhlatuze Water Management Area, Dept Water affairs and Forestry, 21072303. Gert Sibande District Municipality
</t>
  </si>
  <si>
    <r>
      <rPr>
        <sz val="11"/>
        <color indexed="8"/>
        <rFont val="Calibri"/>
        <family val="2"/>
      </rPr>
      <t>No outstanding claims of non compliance, no land claims , no disputes or grievances noted during field interviews</t>
    </r>
    <r>
      <rPr>
        <sz val="11"/>
        <color theme="1"/>
        <rFont val="Calibri"/>
        <family val="2"/>
        <scheme val="minor"/>
      </rPr>
      <t xml:space="preserve"> and stakeholder consultations</t>
    </r>
  </si>
  <si>
    <t>Pre and post harvest EIAs verified for compartment W0 Wynton. No other site disturbing activies (EIAs) taken place in last 24 months on the property. Nothing noted during audit</t>
  </si>
  <si>
    <r>
      <rPr>
        <sz val="11"/>
        <color indexed="8"/>
        <rFont val="Calibri"/>
        <family val="2"/>
      </rPr>
      <t>Plantation management plan was revised for 2023/2024 (01/09/2023) with all relevant information , updates, maps and budgets</t>
    </r>
    <r>
      <rPr>
        <b/>
        <sz val="11"/>
        <color theme="1"/>
        <rFont val="Calibri"/>
        <family val="2"/>
        <scheme val="minor"/>
      </rPr>
      <t xml:space="preserve">. 
</t>
    </r>
    <r>
      <rPr>
        <sz val="11"/>
        <color theme="1"/>
        <rFont val="Calibri"/>
        <family val="2"/>
        <scheme val="minor"/>
      </rPr>
      <t xml:space="preserve">Verified bugdets for weeds, alien invasives, road and erosion management and prunning </t>
    </r>
  </si>
  <si>
    <t xml:space="preserve"> Plantation management plan was revised for 2023/2024 with all relevant information , updates, maps and budgets. Monitoring result, stakeholder inputs, new scientific information and environmental changes are all incorporated
Verified stakeholder consultations,  ICFR weeds research document as well as a FABI bulletin on new pests and diseases</t>
  </si>
  <si>
    <t xml:space="preserve">Plantation management plan was revised for 2023/2024 with all relevant information , updates, maps and budgets. Monitoring result, stakeholder inputs, new scientific information and environmental changes are all incorporated. This is available at no cost in an easy to understand format  at the main office in Piet Retief at reception or from any of the managers </t>
  </si>
  <si>
    <r>
      <t xml:space="preserve">TWK management participates in or is part of a wider collaboration into: </t>
    </r>
    <r>
      <rPr>
        <sz val="11"/>
        <color indexed="8"/>
        <rFont val="Calibri"/>
        <family val="2"/>
      </rPr>
      <t>Tree improvement, site species selection , wattle rust and wattle frost, wattle seed improvement orchards, silvicultural weed trials, disking and chemical cutback trials, TIPWIG and ESRA trials. Intensive Pest and disease monitoring and research programs in place - all this information is fed back into the management plan</t>
    </r>
  </si>
  <si>
    <t>Some of the above information is recorded directly on the invoice and some is recorded on the delivery note which is referenced on the invoice.  Sales information is stored in the Accounting system AS400 - seen during audit.  No PEFC timber sales as yet but the manager demonstrated the AS400 system and showed examples of Delivery note templates with correct certificate code and claim.</t>
  </si>
  <si>
    <t xml:space="preserve"> Timber felled is run on the TWK ticketed system to different markets.
Felled log is loaded and onto a truck which  is tagged, weighed and delivered with the TWK ticket, this is invoiced and  captured by the managers who send it through to the TWK accountants for processing and final analysis. No harvesting in the past yearand no PEFC timber sales as yet but the manager demonstrated the AS400 system and showed examples of Delivery note templates with correct certificate code and claim.</t>
  </si>
  <si>
    <r>
      <rPr>
        <b/>
        <sz val="11"/>
        <rFont val="Cambria"/>
        <family val="1"/>
      </rPr>
      <t>Wynton ;</t>
    </r>
    <r>
      <rPr>
        <sz val="11"/>
        <rFont val="Cambria"/>
        <family val="1"/>
      </rPr>
      <t xml:space="preserve">
Title Deed T1784/2015  PTN 3 No 206 Wyntoun
Water permit 2155020046 :385 ha 
Planted area 21072303 : 162 ha
Title Deed T42933 / 1992
Water permit : 2155020063, 919.8 ha
Planted area : 21029851,  875.0 ha
All land is privately owned with no land disputes or user claims at present noted or gazetted</t>
    </r>
  </si>
  <si>
    <t>No indigenous people within the South African forestry context. No land claims registered and no land tenure, access rights, third party rights or customary rights. Local people have access through document no FP09 (Social upliftment, Graves and other archaeological sites)  to attend to their ancestral graves , this is through reporting and obtaining access to the FMU though either the security company or the FMU office forest manager. There are only 3 graves in Wyntoun.</t>
  </si>
  <si>
    <t>There is a comprehensive stakeholder list containing all interested and affected parties. 
These stakeholders are contacted on a formal basis once in a five year cycle. 
Direct stakeholders and community interaction takes place on an ad hoc basis with a minimum interaction period of 1 year.
Forest managers have constant contact with neighbours and effected stakeholders through farmers meetings, fire management meetings and community meetings, most of these occur quarterly. Verified community stakeholder meeting on 29/01/2024 as well as whattsapp messages on the 14/02/2024 regarding suspicious vehicles in the area</t>
  </si>
  <si>
    <r>
      <t xml:space="preserve"> </t>
    </r>
    <r>
      <rPr>
        <sz val="11"/>
        <color indexed="8"/>
        <rFont val="Calibri"/>
        <family val="2"/>
      </rPr>
      <t>TWK has a formal grievance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  No grievances / disputes noted during document review and stakeholder interview.</t>
    </r>
  </si>
  <si>
    <r>
      <t xml:space="preserve">The Wyntoun </t>
    </r>
    <r>
      <rPr>
        <sz val="11"/>
        <color indexed="8"/>
        <rFont val="Calibri"/>
        <family val="2"/>
      </rPr>
      <t xml:space="preserve">Forester interviewed had a good understanding of the resource requirements and other needs within the local community. Confirmed during stakeholder interviews. TWK has a dedicated Community relations department headed by the Manager enterprise co ordinator who visits and interacts with all communities within the TWK footprint. </t>
    </r>
  </si>
  <si>
    <r>
      <t xml:space="preserve">The Wyntoun </t>
    </r>
    <r>
      <rPr>
        <sz val="11"/>
        <color indexed="8"/>
        <rFont val="Calibri"/>
        <family val="2"/>
      </rPr>
      <t xml:space="preserve">Forester interviewed had a good understanding of the resource requirements and other needs within the local community. TWK has a dedicated Community relations department headed by theManager enterprise co ordinator that visits and interacts with all communities within the TWK footprint. 
Stakeholder visits with grievances and resolutions are documented and verified. Arson, strikes, protests, disharmony and grievances are a high priority and are addressed as an urgency. Register checked - no grievances, arson or disharmony noted  in the last 24 months on the FMU. </t>
    </r>
  </si>
  <si>
    <t>Interviews with the TWK forester,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also promotes small enterprise development and helps set up small contractors to source and supply goods where not available.</t>
  </si>
  <si>
    <r>
      <t xml:space="preserve"> </t>
    </r>
    <r>
      <rPr>
        <sz val="11"/>
        <color indexed="8"/>
        <rFont val="Calibri"/>
        <family val="2"/>
      </rPr>
      <t>Interviews with the TWK forester, own ops labour as well as contractors all show a 95% local community employment ratio. Where feasible and possible goods are sourced and procured locally and the training facilitators , chemical suppliers, machinery and good suppliers contacted all state that TWK sources locally. 
TWK promotes small enterprise development and helps set up small contractors to source and supply goods where not available.  WhatsApp is used to communicate jobs and other opportunities - WhatsApp messages sampled during audit.</t>
    </r>
  </si>
  <si>
    <t>Interviews with the TWK forester, own ops labour as well as contractors all show a 95% local community employment ratio. Where feasable and possible goods are sourced and procured locally and the training facilitators , chemical suppliers, machinery and good suppliers contacted all state that TWK sources locally. 
TWK promotes small enterprise development and helps set up small contractors to source and supply goods where not available. 
TWK has an HR recruitment policy - Chapter 8  includes Industrial relations code, recruitment procedures and policies)</t>
  </si>
  <si>
    <t>Interviews with the TWK forester, own ops labour as well as contractors all show a 95% local community employment ratio. Where feasible and possible goods are sourced and procured locally and the training facilitators , chemical suppliers, machinery and good suppliers contacted all state that TWK sources locally. 
TWK promotes small enterprise development and helps set up small contractors to source and supply goods where not available. 
TWK has an HR recruitment policy - seen during audit - including Industrial relations code,  recruitment procedures and policies. Efforts to reach the local community include use of WhatsApp messaging - examples seen during audit</t>
  </si>
  <si>
    <r>
      <rPr>
        <sz val="11"/>
        <color theme="1"/>
        <rFont val="Calibri"/>
        <family val="2"/>
        <scheme val="minor"/>
      </rPr>
      <t>A</t>
    </r>
    <r>
      <rPr>
        <sz val="11"/>
        <color indexed="8"/>
        <rFont val="Calibri"/>
        <family val="2"/>
      </rPr>
      <t>ll sites of importance are mapped, recorded and maintaned as a priority. Specialists would be called were new sites to be discovered. The National Parks Board as well as local authorities do regular site visits as well as desktop analysis to determine the posibilities of such sites occuring. Local communities have and are encouraged to highlight places of importance or interest to the FMU managing Forester. No such sites have been identified and there are only 3 grave sites in Wyntoun - all seen to be mapped and protected.</t>
    </r>
  </si>
  <si>
    <t xml:space="preserve"> All staff, workers and contractors require a valid South African identity book to commence with work, this has your date of birth on and you must be 18 years old or older to start working a full 40 hour week. Supervisors and worker interviews confirm this is enforced.
TWK has an official child labour policy  which states no under 18 may work. Ethical code , Child labour, Ref 01050.7.8. Interviews and staff records confirmed that no under 18s are employed by TWK or their contractors</t>
  </si>
  <si>
    <t>TWK has a gender equality and employment procedure policy which states equal pay for equal work. Men and woman all participate in meeting and decision making. Verified meeting held 07/02/2024 where 5 woman and 15 men participated. Verified attendace records. Discussion was around health and safety, grievance procedures, FSC principles and sexual harassement</t>
  </si>
  <si>
    <t>Interviews with contractor staff state that there is freedom of association but they don’t have a union at present. 
TWK has a policy on freedom of association and collective bargaining. All staff sign this during induction at the beginning of their contract. Regular staff and contractor meetings are held where wage negotiations may take place. Last meeting with staff  was on the 29th January 2024 (own staff) and 07 February 2024 (with contractors) where health and saftey policies and grievance procedures , sexual harassment and FSC where discussed and all staff signed attendance - records seen during audit.</t>
  </si>
  <si>
    <t>Pay slips reviewed for contractor interviewed and all payslips adhere to ILO laws around working hours and minimum wages
Verified payslips for January 2024 for Mr L S employment no. 6130882. Ms TA B employment no.61300541   (All earned above R25.50 per hour)(min hourly rate for South Africa is R25.50) all had date of engagement, leave due, ID number, employment no rate per hour and deductions less than 10% of total earnings</t>
  </si>
  <si>
    <t>TWK  formal grievance and dispute resolution procedure document (FP09. Social Upliftment and grievance procedure) seen,  stating how when and through whom all grievances will be attented to. The Foresters all attend regular contractor and worker meetings and there are regular toolbox talks where grievances can be raised and are attended to. Confirmed during interview with managers and workers that there have been no such disputes in the past year</t>
  </si>
  <si>
    <t>TWK has a formal grievance and dispute resolution procedure document (FP09. Social Upliftment and grievance procedure) stating how when and through whom all grievances will be attented to. The Foresters all attend regular contractor and worker meetings and there are regular toolbox talks where grievances can be raised and are attended to.
No grievances lodged in last 24 months on Wyntoun. Verified through stakeholder and contractor interviews</t>
  </si>
  <si>
    <t>Workmans compensation letter of good standing verified for 2023/05/10 CF reg no: 990000467129 reg no. 1999/014168/07 certificate no. 2022045204 payment issue date 2023/09/14</t>
  </si>
  <si>
    <t>TWK adheres to all the ILO codes of practice and adheres to the South African forestry Best operating practices (BOP) which is audited annually (2023/09/01)
Risk assessments are available and implemented for each job category within the forestry sector - seen for hoeing weed control operations visited during audit in Cpt. W008. All PPE is issued and there is a comprehensive PPE matrix depicting exact requirements for each job. Hazards are pre determined and risk analysis done prior to any job commencement. Tool box talks are given to  highlight,assess, identify mitigate and motivate the labour about risks. Toolbox talk was provided during site visit to  weeding operations during audit and risk assessment reviewed</t>
  </si>
  <si>
    <r>
      <t xml:space="preserve">Wynton: </t>
    </r>
    <r>
      <rPr>
        <sz val="11"/>
        <color indexed="8"/>
        <rFont val="Calibri"/>
        <family val="2"/>
      </rPr>
      <t>TWK adheres to all the ILO codes of practice and adheres to the South African forestry Best operating practices (BOP) which is audited annually (2023/09/01)
Risk assessments are available and implemented for each job category within the forestry sector. All PPE is issued and there is a comprehensive PPE matrix depicting exact requirements for each job. Hazards are pre determined and risk analysis done prior to any job commencement. Tool box talks are given to  highlight,assess, identify mitigate and motivate the labour about risks - example provided during site visit to weeding operations Cpt. W008. Documents seen and verified depicting BOPS,  a range of tool box talks, risk assessments; also PPE issue registers and PPE matrix seen.</t>
    </r>
  </si>
  <si>
    <r>
      <t xml:space="preserve"> </t>
    </r>
    <r>
      <rPr>
        <sz val="11"/>
        <color indexed="8"/>
        <rFont val="Calibri"/>
        <family val="2"/>
      </rPr>
      <t>Occupational health and safety and Basic Conditions of Employment posters are all displayed in the offices as well as workshops. All personel do induction training on entry and on promotion . Contractors do annual induction and monthly toolbox and safety talks (14/02/2024)
TWK has a minimum of 1 first aider , 1 SHE rep and 1 supervisor per  20 workers. First aiders, SHE rep and Supervisors all do training ( certificates seen during audit). TWK does annual safety audits on all their labour force. Training records reviewed to confirm first aid training in date.
The labour department does sporadic inspections and the incident and accident register ( seen during audit) shows a holistic well run business.  Toolbox talks are undertaken prior to all operations - toolbox talk provided to auditors during site visit to weeding operations.</t>
    </r>
  </si>
  <si>
    <r>
      <t xml:space="preserve">Wynton: </t>
    </r>
    <r>
      <rPr>
        <sz val="11"/>
        <color indexed="8"/>
        <rFont val="Calibri"/>
        <family val="2"/>
      </rPr>
      <t>Occupational health and safety and Basic Conditions of Employment posters are all displayed in the offices as well as workshops (Verified 2019 poster up at main office, workshop and staff toilets). All personal do induction training on entry and on promotion . Contractors do annual induction and monthly toolbox and safety talks 
TWK has a minimum of 1 first aider , 1 SHE rep and 1 supervisor per  20 workers. First aiders, SHE rep and Supervisors all do training. TWK does annual safety audits on all their labour force(17/01/2024).
The labour department does sporadic inspections (19/02/2024) and the incident and accident register shows good performance from both TWK and their contractors 
First aid boxes are checked and restocked where required.
All staff viewed, operation visited and checklist records evidenced that safe working conditions and required PPE was present and adhered to</t>
    </r>
    <r>
      <rPr>
        <b/>
        <sz val="11"/>
        <color theme="1"/>
        <rFont val="Calibri"/>
        <family val="2"/>
        <scheme val="minor"/>
      </rPr>
      <t>.</t>
    </r>
  </si>
  <si>
    <r>
      <t xml:space="preserve">Wynton. </t>
    </r>
    <r>
      <rPr>
        <sz val="11"/>
        <color theme="1"/>
        <rFont val="Calibri"/>
        <family val="2"/>
        <scheme val="minor"/>
      </rPr>
      <t xml:space="preserve">There is a </t>
    </r>
    <r>
      <rPr>
        <sz val="11"/>
        <color indexed="8"/>
        <rFont val="Calibri"/>
        <family val="2"/>
      </rPr>
      <t>comprehensive PPE matrix depicting all work within the forestry sector and the relevant PPE required for that task. All workers are required to adhere to and wear this PPE and if they arrive minus required PPE then they are sent home and may not complete their work task. Workers seen to be wearing required PPE during site visit to hand weeding operations Cpt. W008</t>
    </r>
  </si>
  <si>
    <t>The Farm manager interviewed explained that all accident/incident are recorded and an investigation system is in place and futher explained  how these are used to improve safety performance. All 'lost time' events are investigated. Trends are analysed - incident rates seen for contractor and TWK staff - both indicating good performance.</t>
  </si>
  <si>
    <t>No staff housing on the property. There is a proto team temporary base that is occupied only during high risk fire season and this was seen to adhere to Appendix C around housing and staff accommodation</t>
  </si>
  <si>
    <r>
      <t xml:space="preserve"> </t>
    </r>
    <r>
      <rPr>
        <sz val="11"/>
        <color indexed="8"/>
        <rFont val="Calibri"/>
        <family val="2"/>
      </rPr>
      <t>TWK has a full training department run by the HR department. All staff where required are trained in safe work procedures and where needed outdside facilitators are hired in to give first aid , SHE rep, supervisor, driver (bell, tractor, truck, fire tender and specialized), Chemical application, fire fighting, fire boss, legal liability, chainsaw and brushcutter operators, haz chemicals and root casue annalysis training.
Training matrix verified for 2024 where 1 first aider, 1 SHE rep, 3 Proto team fire fighters and 1 chemical store attendant where trained for the FMU
TWK also contributes to the national Skills development fund 
payment verified for R393791.93 on the 05/02/2024</t>
    </r>
  </si>
  <si>
    <t>TWK has a standing rule that there will be 1 supervisor and first aider at every job as specified in their BOP. Verified at hoeing site visited at W008</t>
  </si>
  <si>
    <t xml:space="preserve">All soil disturbing activities require a pre and post EIA to be conducted before and after the activity to minimize and or mitigate the soil disturbance and to prevent erosion and negative soil impacts. Verified pre and post harvest EIA for compartment W094 . Pre spray assessment verified for compartment  W008 </t>
  </si>
  <si>
    <t>Post harvest residue is maintained as best as possible on the site to minimize erosion through wind or rain and to stabilize the soil and increase the humus layer to retain water.
 Cool burns are a necessity where required and only foresters with experience are permitted to do post harvest burns. Site visits to most recently regenerated compartments eg Cpt. W020, W008 confirmed soils had been well - protected; it was still possible to see the brash lines where slash had been windrowed and no soil damage was noted.</t>
  </si>
  <si>
    <r>
      <t xml:space="preserve"> R</t>
    </r>
    <r>
      <rPr>
        <sz val="11"/>
        <color indexed="8"/>
        <rFont val="Calibri"/>
        <family val="2"/>
      </rPr>
      <t>oads within the TWK FMUs are built and maintained to the South African Forestry sectors BOPS, any new road or bridge requires an EIA before being build. Drainage, storm water runnoff control and speed bumps are well constructed and implemented where required and no  erosion or uncontrolled water run off noted during the course of the audit.
Roads and erosin budget verified For 2023/2024 for R206500. No new roads / stream crossings undertaken in the past year or planned for the next year - only maintenance work</t>
    </r>
  </si>
  <si>
    <t>No erosion noted during the audit and none noted in erosion register. 
TWK has a erosion register with monitoring and rehabilitation that takes place. Verified TWK documentation process is as follows; if erosion is noted it is reported to the Farms 24 Erosion register then forester refers to SP01 conservation policy, undertakes necessary work /  monitoring as specified under the document Environmental Management Plan</t>
  </si>
  <si>
    <t>All wetlands , riparian zones, water courses and drainage lines are mapped and monitored and deliniation has been completed and conservation management plans are implemented. This was visually inspected during the audit process at W097, W096, W007 and all found to be compliant</t>
  </si>
  <si>
    <t>All wetlands , riparian zones, water courses and drainage lines are mapped and monitored and deliniation has been completed and conservation management plans are implemented. This was visually inspected during the audit process at W097, W096, W007 and all found to be compliant. Evidence of recent hand weed control in riparian zone seen at W096 and W097</t>
  </si>
  <si>
    <r>
      <t xml:space="preserve">Wynton: </t>
    </r>
    <r>
      <rPr>
        <sz val="11"/>
        <color indexed="8"/>
        <rFont val="Calibri"/>
        <family val="2"/>
      </rPr>
      <t>All wetlands , riparian zones, water courses and drainage lines are mapped and monitored and deliniation has been completed and conservation management plans are implemented. This was visually inspected during the audit process at W097, W096, W007 and all found to be compliant with no damage</t>
    </r>
    <r>
      <rPr>
        <b/>
        <sz val="11"/>
        <color theme="1"/>
        <rFont val="Calibri"/>
        <family val="2"/>
        <scheme val="minor"/>
      </rPr>
      <t>.</t>
    </r>
    <r>
      <rPr>
        <sz val="11"/>
        <color theme="1"/>
        <rFont val="Calibri"/>
        <family val="2"/>
        <scheme val="minor"/>
      </rPr>
      <t xml:space="preserve"> Evidence of recent hand weed control in riparian zone seen at W096 and W097. The only live operation during audit was hoeing and not close to wetland / riparian habitats</t>
    </r>
  </si>
  <si>
    <t>FMU has been enumerated, MAIs (Mean Annual Increment) and growth curves revised and reviewed and annual increments are tied to annual allowable cuts. 
Wyntoun FMU annual allowable cut is 27685  tonnes, no harvesting in the last 12 months</t>
  </si>
  <si>
    <t xml:space="preserve">All TWK FMUs have an annual enumeration and this information is fed into the management policy for harvesting justification. Post harvest tonnage is analysed to see if there is any loss of productivity. Site species matching, genetic seed improvement , better silvicultural practices, better nursery practices and better site preperation has ensured no negative growth or yield loss being noted to date. </t>
  </si>
  <si>
    <t>TWK adheres to all Forestry BOPs and all foresters are well trained and adhere to and are constantly researching and implementing new better and safer services thus ensuring natural habitats are maintained to their best knowledge 
Verified ICFR (Damage causing animal) and FABI (Thrips update) bulletins as sent out in January 2024</t>
  </si>
  <si>
    <t>TWK takes great care to maintain, preserve and improve their soil carbon stocks. 
Best operating practices (as revised by Forest South Africa), best residue management practices (As advised by the ICFR),  monitoring, research and research implementation (ICFR, FABI, FSA SA Forestry), frequent training and education and improved timber stock (Site species matching, drought tolerant species and disese and pest resistance) are all implemented.</t>
  </si>
  <si>
    <r>
      <t xml:space="preserve"> </t>
    </r>
    <r>
      <rPr>
        <sz val="11"/>
        <color theme="1"/>
        <rFont val="Calibri"/>
        <family val="2"/>
        <scheme val="minor"/>
      </rPr>
      <t>Forester showed a good understanding  of the potential off site environmental impacts that could occur from operations on his FMU
Operations are planned annually before the budgets are drawn up and the forester uses the</t>
    </r>
    <r>
      <rPr>
        <sz val="11"/>
        <color indexed="8"/>
        <rFont val="Calibri"/>
        <family val="2"/>
      </rPr>
      <t xml:space="preserve"> Impact register, FW-21 rev 5 to identifies activities that influence the environment, communities and stakeholders for the FMU.  Impact register FW-21 rev 5, reference SP-01.  Responsibility is the Forester, Effective August 2021, signed by the Group Manager Forestry.</t>
    </r>
  </si>
  <si>
    <r>
      <rPr>
        <sz val="11"/>
        <color theme="1"/>
        <rFont val="Calibri"/>
        <family val="2"/>
        <scheme val="minor"/>
      </rPr>
      <t>All timber species grown in South Africa is considered invasive. Thus the forester does an annual evaluation of his open areas and surrounding neighbours</t>
    </r>
    <r>
      <rPr>
        <sz val="11"/>
        <color indexed="8"/>
        <rFont val="Calibri"/>
        <family val="2"/>
      </rPr>
      <t xml:space="preserve"> and if any invasion is identified it will be noted in the Conservation Weed Control Forms 38.
The forester will  budget for removal within the next budget cycle. 
Surrounding farms also grow timber and are all form part of the Government Working on Water program, that helps eradicat escapee species
No complaints from down stream users have been noted</t>
    </r>
  </si>
  <si>
    <r>
      <t>All timber species grown in South Africa are considered invasive. Thus the forester does an annual evaluation of his open areas and surrounding neighbours</t>
    </r>
    <r>
      <rPr>
        <sz val="11"/>
        <color indexed="8"/>
        <rFont val="Calibri"/>
        <family val="2"/>
      </rPr>
      <t xml:space="preserve"> and if any invasion is identified it will be noted in the Conservation Weed Control Forms 38.
The forester will  budget for removal within the next budget cycle. 
Surrounding farms also grow timber and are all form part of the Government Working on Water program, that helps eradicat escapee species
No complaints from down stream users have been noted and during drive through plantation no excessive </t>
    </r>
    <r>
      <rPr>
        <sz val="11"/>
        <color theme="1"/>
        <rFont val="Calibri"/>
        <family val="2"/>
        <scheme val="minor"/>
      </rPr>
      <t>invasive tree or weed species noted. Examples of recent control of bramble and bugweed seen in various open areas during site visit</t>
    </r>
  </si>
  <si>
    <r>
      <t xml:space="preserve"> </t>
    </r>
    <r>
      <rPr>
        <sz val="11"/>
        <color theme="1"/>
        <rFont val="Calibri"/>
        <family val="2"/>
        <scheme val="minor"/>
      </rPr>
      <t>All timber species grown in South Africa are considered invasive. Thus the forester does an annual evaluation of his open areas and surrounding neighbours</t>
    </r>
    <r>
      <rPr>
        <sz val="11"/>
        <color indexed="8"/>
        <rFont val="Calibri"/>
        <family val="2"/>
      </rPr>
      <t xml:space="preserve"> and if any invasion is identified it will be noted in the Conservation Weed Control Forms 38.
The forester will  budget for removal within the next budget cycle. 
Surrounding farms also grow timber and are all form part of the Government Working on Water program, that helps eradicat escapee species
No complaints from down stream users have been noted
No excessive invasive escapees noted during the course of the audit</t>
    </r>
  </si>
  <si>
    <t>No GMO use</t>
  </si>
  <si>
    <t>No fertiliser use in past year</t>
  </si>
  <si>
    <t>No visible damage in conservation areas noted during the field visit.
Pre and post harvesting checklists are used to prevent and identify damage. Harvesting plan Forms 08 verified for site W096, but no harvesting in past year</t>
  </si>
  <si>
    <t>TWK currently applies the SANBI (South African National Biodiversity Institute) reports to access their ecosystems,  
TWK uses the baseline biodiversity report from 2015 to access the biodiversity and ecosystems.
Evey second year a grassland survey is undertaken by a specialist verified reports 2024/02/15 and 2022/02/01</t>
  </si>
  <si>
    <t xml:space="preserve"> Conservation and open area of the entire FMU set aside is 25.4% (1126ha total land area)(287 ha set aside for conservation)</t>
  </si>
  <si>
    <t>Confirmed no Endangered or threatend species recorded on the FMU's from June 2015 according to document "Biodiversity Prioritisation for TWK member farms in Mpumalanga and Kwa Zulu Natal"  GIS recording in 18 March 2022 drawn up by Mpumalanga Biodiversity Parks Board.  A Species register Forms 28 list the species identified on FMU's - seen during audit.  Critically Endangered, Vulnerable and Protected Species register Forms-27 are used to record species should they occur</t>
  </si>
  <si>
    <t>No Endangered or threatend species recorded on the FMU's from June 2015 according to document Biodiversity Prioritisation for TWK member farms in Mpumalanga and Kwa Zulu Natal until GIS recording in 18 March 2022 drawn up by Mpumalanga Biodiversity Parks Board.  A Species register Farms 28 list the species identified on FMU's.  Critically Endangered, Vulnerable and Protected Species register Farms-27 are used to record species - reviewed during audit</t>
  </si>
  <si>
    <t>The Fire register form within the Conservation PLan (Form 36) prove that the FMU abides to their Conservation plan and  verifies that the FMU complied, 
A grass monitor plan is done every 2 years (2022/02/01)(2024/02/19). Veld Condition Assessment Site Report 2022 verified. Comprehensive Fire plan seen to be in place.</t>
  </si>
  <si>
    <r>
      <rPr>
        <b/>
        <sz val="12"/>
        <color indexed="8"/>
        <rFont val="Calibri"/>
        <family val="2"/>
      </rPr>
      <t>Wynton:</t>
    </r>
    <r>
      <rPr>
        <sz val="12"/>
        <color indexed="8"/>
        <rFont val="Calibri"/>
        <family val="2"/>
      </rPr>
      <t xml:space="preserve"> All timber grown by TWK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envasive exotics outside the FMU are discussed and details drawn up to remove or control such escapees.  Verified through silviculural budgets and stakeholder meeting minutes.  Invasive weed species such as bramble are also controlled - evidence of recent control seen during site visits.</t>
    </r>
  </si>
  <si>
    <t>Referenced FP01 chapter 4.2 Grassland condition assesment - Very limited grazing takes place in the FMU. No formal grazing is allowed, but the neighbouring community does periodically send through cattle. The Forester monitors this and if this is occurring too frequently a formal meeting is held with the local area chief and a plan is implemented . No high grazing pressure noted during site visits. 
The FMU Follows SANBI Grazing and burning as guideline.</t>
  </si>
  <si>
    <t xml:space="preserve">The forester and his supervisor do regular patrols and the workers do report any suspect activities to the forester which includes unauthorised hunting, fishing, grass cutting and building material collecting. There is signage at all entrances indicating this is private property and all activities monitored. </t>
  </si>
  <si>
    <t>No such conversion</t>
  </si>
  <si>
    <t>The FMU is a members of the NU Scotland Boere Vereeniging (Wynon), Farmers Association.  Farming community do their own patrols co-ordinated by the Farmers associations.  The Police are also involved. Imvula Security for Wynon assist as courtesy in emergency situations.</t>
  </si>
  <si>
    <t>Chemical store checked and seen to be fully compliant, including spill kits, emergency procedures, signage, bunding, PPE, MSDS, eyewash.  Competencies seen eg registered Pest Control Operator. Integrated Pest Management Strategy in place - seen during audit. Chemical usage records checked eg for Cpt. W039 application of Stroper and Garlon 14/12/23 and seen to include all required information. Stock checked at chemical store. Empty chemical containers are triple rinsed, punctured and collected by the supplier for disposal - Certified Packaging Recycler Certificate seen.  Chemical store checked - no expired chemicals.Fuel storage checked - fully compliant.</t>
  </si>
  <si>
    <r>
      <t xml:space="preserve"> </t>
    </r>
    <r>
      <rPr>
        <sz val="11"/>
        <color indexed="8"/>
        <rFont val="Calibri"/>
        <family val="2"/>
      </rPr>
      <t xml:space="preserve">The waste disposal site examined and is compliant according to legislation and the Work Instruction FP05 (Fenced, warning label visible and domestic waste only). </t>
    </r>
    <r>
      <rPr>
        <sz val="11"/>
        <color theme="1"/>
        <rFont val="Calibri"/>
        <family val="2"/>
        <scheme val="minor"/>
      </rPr>
      <t>Empty chemical containers are triple rinsed, punctured and collected by the supplier for disposal - Certified Packaging Recycler Certificate seen.  Chemical store checked - no expired chemicals.</t>
    </r>
  </si>
  <si>
    <t xml:space="preserve">Spill kits seen to be in place at chemical store and absorbent materials seen on site (hand weeding) in case of oil / fuel leaks from vehicles. </t>
  </si>
  <si>
    <t xml:space="preserve">IPMS in place - seen during audit. Although some chemical spraying is undertaken, there is a presumption against chemical use, with hand weeding being the preferred option.  Site visits confirmed use of hand weeding - ring hoeing operations seen during site visit; also evidence in various parts of the plantation of recent hand weeding (slashing) eg Cpt. W096 weed control of riparian setback, Cpt. W080 control of bugweed.  </t>
  </si>
  <si>
    <t>Chemical store and chemical records checked.  Only chemical use is Glyphosate and Trciclopyr</t>
  </si>
  <si>
    <t>No opportunity for field checks as no chemical applications during site visits but managers interviewed showed good knowledge, knapsack sprayers, PPE and spill kits seen at chemical store, chemical records checked and MSDS / COSHH assessments seen; also evidence of operator training.</t>
  </si>
  <si>
    <t>No use of biological control agents in recent years. TWK is however part of the Sirex control program as well as the Leptocybie control program controlled and monitored by FABI South Africa. Accurate records of distribution and seasonal monitoring is conducted both inhouse as well as by FABI and the ICFR</t>
  </si>
  <si>
    <t>No use of fertilisers at Wyntoun</t>
  </si>
  <si>
    <t>Fire records seen - only two spot fires in past year and no fires in previous year</t>
  </si>
  <si>
    <t>Comprehensive fire plan, fire reports, firebelt maintenance agreements and evidence of training seen, evidencing all of the above.  Incident register reviewed - in 2021/22 there were no fires at Wyntoun and in 2023/23 there were two spot fires with no crop loss.</t>
  </si>
  <si>
    <t>Training requirements listed in fire plan and evidence of training seen.  Interview with area FPA Coordinator confirmed that those responsible for implementing the fire management strategy are indeed capable</t>
  </si>
  <si>
    <t>Wyntoun is an active and paid up member of the UFPA  (Mpuluzi) FPA. Confirmed during stakeholder interview with Area FPA Coordinator</t>
  </si>
  <si>
    <t>No uncontrolled fires reported in the past year - the only fires were two small spot fires.  Confirmed that, if a fire should occur, re- establishment will take place as soon as possible afterwards.</t>
  </si>
  <si>
    <t>Managers undertake regular monitoring for any pest outbreaks as part of routine management checks. Where pests are detected, measures are put in place to manage the current situation. TWK is part of the Leptocybie monitoring programme.  If pests become a problem or are unknown or unrecognized then FABI is requested to investigate, identify and help monitor the pest. Various examples seen during site visits eg Cpt.W11 cossid moth had been noted - action is 'exchange plan' ie to record its presence then on harvesting to regenerate with a different species.</t>
  </si>
  <si>
    <t>Confirmed that all new pests and diseases are immediately reported to FABI and the ICFR for investigation</t>
  </si>
  <si>
    <t>No such animals reported in the area and site visits confirmed no evidence of damage</t>
  </si>
  <si>
    <t>The forester allows for the controlled collection of fire wood, thathing grass, clay, soil, building rocks and water off his FMU. However no hunting or medicinal herb collection may take place.</t>
  </si>
  <si>
    <t xml:space="preserve"> The forester knows what is required by the local community and allows for the controlled collection of fire wood, thathing grass, clay, soil, building rocks and water off his FMU. However no hunting or medicinal herb collection may take place.</t>
  </si>
  <si>
    <t>The FMU as well as TWK as a whole is an active member of the local community and all products both bought and where possible sold are as far as possible procured from the local area. Any business opportunity that may appear is first offered to the local community and a number of the TWK contractors are either ex employees of TWK directly or are from the area. (90 percent of contractor staff is locally sourced, veified through staff interviews and contractor pay slips)</t>
  </si>
  <si>
    <t xml:space="preserve">The Silviculture Manual FP-02 and Harvesting Plan Farms-08 procedures are in place to address the re-establishment within a year after felling.  The post harvest checklist and the planting checklists were compared to monitor that re-establishment within a year have taken place eg W094 harvesting sign off 24/1/23 and silviculture planting checklist records the cpt. planted 8/3/23
Current unplanted is 0 hectares </t>
  </si>
  <si>
    <t xml:space="preserve">Site species matching in the Silviculture manual FP-02 is used as a guide.  Site species matching is done in trials and evaluated continuously.
TWK also forms part of a national collaborative site species matching programme and had permanent site plots within their plantations </t>
  </si>
  <si>
    <t xml:space="preserve">The Silviculture Manual FP-02 is used as reference to checklists for weeding, plant quality, growth and silvilculture quality as well as reference in terms of frequency in monitoring compliance.  The seed source is referred to on the planting checklist 
AS 400 system is used to draw information to monitor the actual versus predicted yields
The Harvesting maunual FP-03 is used as reference to checklists for harvesting plan (Farms 08) includes pre- and post harvesting checklists </t>
  </si>
  <si>
    <t>Continuous Site species selection, research, seed improvement, improved silviculture and site monitoring have been done to improve site indices. 
No site degredation has been noted.</t>
  </si>
  <si>
    <r>
      <t xml:space="preserve"> </t>
    </r>
    <r>
      <rPr>
        <sz val="11"/>
        <color theme="1"/>
        <rFont val="Calibri"/>
        <family val="2"/>
        <scheme val="minor"/>
      </rPr>
      <t xml:space="preserve">The forester shoed a clear understanding of budgets and costs within his FMU and works according to a strict budget. This budget is drawn up annually and falls within the </t>
    </r>
    <r>
      <rPr>
        <sz val="11"/>
        <color indexed="8"/>
        <rFont val="Calibri"/>
        <family val="2"/>
      </rPr>
      <t xml:space="preserve">The Management Plan budget as addressed in the Management plan (Farms 50) and approved is by Timber Executive Manager for TWK.  Budgets seen during audit </t>
    </r>
  </si>
  <si>
    <t>Interview with the certification manager as well as the forest manager; both could easily explain the TWK Budgets, forecasts, production yields and long term forecasts. There is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TWK FMUs)</t>
  </si>
  <si>
    <t>Site species selection, research, seed improvement, site monitoring , research, collaboration with other forestry companiesand field day attendance
Wynton has a multitude of different sized compartments varying in age from .1 year to 24 years and in sizes from .5ha to 35ha in size . There are also a mixture of species and a divercity of clones used to help alliviate the pest and disease spread and occurance as well as drought , frost and snow tolerances
Referenced to Silviculture manual FP-02</t>
  </si>
  <si>
    <t>Responsibilities for the different roles within the forest management are clearly defined in the Environmental Quality Management System Manual EQMS 01 rev 6 Sept 2023 seen during audit.  Organogram and job descriptions defined within.</t>
  </si>
  <si>
    <t>Community forum leader and sits on the social commitee. Very happy with the dealings he has with TWK who sponsor training to the youth</t>
  </si>
  <si>
    <t>Neighbouring farmer who borders TWK on three sides. Happy with the interaction he has with the Area manager and the contractor whom he says is excellent when it comes to fire fighting and willingness to go above and beyond to help when he is needed.</t>
  </si>
  <si>
    <t>Janette McKay</t>
  </si>
  <si>
    <t>TOTAL FMUs TO SAMPLE:</t>
  </si>
  <si>
    <t>Size class &lt;100ha/ small SLIMF*</t>
  </si>
  <si>
    <t>D</t>
  </si>
  <si>
    <t>Note SLIMFs do not always require site visits at Surveillance IF: &lt;100 members and no outstanding CARS requiring field verification; no complaints, no significant forest activities</t>
  </si>
  <si>
    <t>Size class &lt;100ha/small SLIMF*</t>
  </si>
  <si>
    <t>C</t>
  </si>
  <si>
    <t>Size class 100-1000 ha</t>
  </si>
  <si>
    <t>Surv</t>
  </si>
  <si>
    <t>No. of FMUs</t>
  </si>
  <si>
    <t>Type/Size Class</t>
  </si>
  <si>
    <t>SET</t>
  </si>
  <si>
    <t>example:</t>
  </si>
  <si>
    <t>At Surveillance see column G</t>
  </si>
  <si>
    <t>Visit all sets at MA</t>
  </si>
  <si>
    <t>NB. Need to ensure a sufficient variety and number of sites within the RMU are visited.</t>
  </si>
  <si>
    <t>Use SA Cert Group Standard</t>
  </si>
  <si>
    <t>TO BE USED UNDER EXCEPTIONAL CIRCUMSTANCES ONLY with authorisation from SA Cert</t>
  </si>
  <si>
    <t>RESOURCE MANAGER UNIT (RMU) sampling - SMALL OPERATIONS ONLY</t>
  </si>
  <si>
    <t>Note: if alternating between "Forest Type" Sets at Surveillances, need to manually subtract figures for Set not sampled for each Surveillance and enter into Summary Table above</t>
  </si>
  <si>
    <t>Forest Type x. Size class &lt;100ha/Small</t>
  </si>
  <si>
    <t>L-Sites added at Surv</t>
  </si>
  <si>
    <t>Forest Type 2. Size class &lt;100ha/Small</t>
  </si>
  <si>
    <t>K</t>
  </si>
  <si>
    <r>
      <t>)</t>
    </r>
    <r>
      <rPr>
        <sz val="11"/>
        <rFont val="Cambria"/>
        <family val="1"/>
      </rPr>
      <t xml:space="preserve">- Visit </t>
    </r>
    <r>
      <rPr>
        <b/>
        <sz val="10"/>
        <rFont val="Cambria"/>
        <family val="1"/>
      </rPr>
      <t>one</t>
    </r>
    <r>
      <rPr>
        <sz val="11"/>
        <rFont val="Cambria"/>
        <family val="1"/>
      </rPr>
      <t xml:space="preserve"> of these at S and RA</t>
    </r>
  </si>
  <si>
    <t>Forest Type 1. Size class &lt;100ha/Small</t>
  </si>
  <si>
    <t>J</t>
  </si>
  <si>
    <t>Forest Type x. Size class 100-1000ha</t>
  </si>
  <si>
    <t>I -Sites added at Surv</t>
  </si>
  <si>
    <t>Forest Type 2. Size class 100-1000ha</t>
  </si>
  <si>
    <t>H</t>
  </si>
  <si>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</si>
  <si>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t>Forest Type 1. Size class 100-1000ha</t>
  </si>
  <si>
    <t xml:space="preserve">G </t>
  </si>
  <si>
    <t>Forest Type x. Size class &gt;1000-10000ha</t>
  </si>
  <si>
    <t>F-Sites added at Surv</t>
  </si>
  <si>
    <t>Forest Type 2. Size class &gt;1000-10000ha</t>
  </si>
  <si>
    <t>E</t>
  </si>
  <si>
    <r>
      <t>)</t>
    </r>
    <r>
      <rPr>
        <sz val="10"/>
        <rFont val="Cambria"/>
        <family val="1"/>
      </rPr>
      <t xml:space="preserve">- Visit </t>
    </r>
    <r>
      <rPr>
        <b/>
        <sz val="10"/>
        <rFont val="Cambria"/>
        <family val="1"/>
      </rPr>
      <t>one</t>
    </r>
    <r>
      <rPr>
        <sz val="10"/>
        <rFont val="Cambria"/>
        <family val="1"/>
      </rPr>
      <t xml:space="preserve"> of these at S and RA</t>
    </r>
  </si>
  <si>
    <t>Forest Type 1. Size class &gt;1000-10000ha</t>
  </si>
  <si>
    <t>Forest Type x. Size class &gt;10000ha</t>
  </si>
  <si>
    <t>C-Sites added at Surv</t>
  </si>
  <si>
    <t>Always visit this set</t>
  </si>
  <si>
    <t>Forest Type 2. Size class &gt;10000ha</t>
  </si>
  <si>
    <t>Forest Type 1. Size class &gt;10000ha</t>
  </si>
  <si>
    <t>no. FMUs</t>
  </si>
  <si>
    <t>Type/Size Class:</t>
  </si>
  <si>
    <t>Arrange for all sites &gt;1000ha to be visited at least once over 5 year period. If new members &gt;1000ha at S4, will need to visit all of them.</t>
  </si>
  <si>
    <t>nb but new FMUs to be sampled at rate of MA; but do not have to be assessed against all P&amp;C</t>
  </si>
  <si>
    <t>At Surveillance see col G</t>
  </si>
  <si>
    <t xml:space="preserve">Visit all sets at MA. </t>
  </si>
  <si>
    <t>At MA, assess all P&amp;C at each site sampled</t>
  </si>
  <si>
    <t>GROUP</t>
  </si>
  <si>
    <t>Forest Type 2. Size class &lt;100ha</t>
  </si>
  <si>
    <t>Forest Type 1. Size class &lt;100ha</t>
  </si>
  <si>
    <t>G</t>
  </si>
  <si>
    <t xml:space="preserve">     aim to evaluate FMUs within each set to achieve the required calculated sample number.</t>
  </si>
  <si>
    <t>Type/Size class:</t>
  </si>
  <si>
    <t>Sample</t>
  </si>
  <si>
    <t>At MA, assess all P&amp;C but across sites sampled overall</t>
  </si>
  <si>
    <t>MULTI-SITE</t>
  </si>
  <si>
    <t>Total FMUs to sample</t>
  </si>
  <si>
    <t>No FMUs</t>
  </si>
  <si>
    <t>Multi-site</t>
  </si>
  <si>
    <t>Summary Table RA-S4</t>
  </si>
  <si>
    <t>Summary Table MA-S4</t>
  </si>
  <si>
    <t>If the formation of additional set of like FMUs will lead to a concentration of resources on one FMU and thus not leading to representative sampling - group FMU to another higher size class (provided the total sample is not reduced).</t>
  </si>
  <si>
    <t>Random sampling should ensure sample within set is representative in terms of geographical distribution and operational personnel</t>
  </si>
  <si>
    <t>Where a multi-site within a group - use group overall, but when sampling the multi-site, select sites within it @to Multi-site sampling.</t>
  </si>
  <si>
    <t>If over 5000 group members contact SA Cert for calculation of mega-groups.</t>
  </si>
  <si>
    <t>If two different national/regional standards are used additional sets should be added and permission sought from FSC</t>
  </si>
  <si>
    <t>Sets of FMUs - determined on basis of forest type (natural/semi-natural OR plantation OR as defined in NFSS) , size class, and national/regional standard to be used</t>
  </si>
  <si>
    <t>In Groups, sets of FMUs which are new at Surveillance should be sampled at MA rate (hence separate set below).</t>
  </si>
  <si>
    <t>Fill in yellow squares - rest will automatically calculate</t>
  </si>
  <si>
    <t>IMPORTANT:</t>
  </si>
  <si>
    <t>Below are the minimum FSC sampling requirements to be used.  SA Cert may decide to increase sampling, on the basis of eg. Risk, Stakeholder Complaints, or previous non-conformities.</t>
  </si>
  <si>
    <t>FSC-STD-20-007 v.3.0</t>
  </si>
  <si>
    <t xml:space="preserve">FSC Ref: </t>
  </si>
  <si>
    <t>MR 8/19</t>
  </si>
  <si>
    <t xml:space="preserve">Approved </t>
  </si>
  <si>
    <t>EB</t>
  </si>
  <si>
    <t>Draft 3</t>
  </si>
  <si>
    <t xml:space="preserve">Sampling methodology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</si>
</sst>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15">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b/>
      <sz val="11"/>
      <color theme="1"/>
      <name val="Calibri"/>
      <family val="2"/>
      <scheme val="minor"/>
    </font>
    <font>
      <i/>
      <sz val="10"/>
      <name val="Cambria"/>
      <family val="1"/>
      <scheme val="major"/>
    </font>
    <font>
      <sz val="12"/>
      <color theme="1"/>
      <name val="Calibri"/>
      <family val="2"/>
      <scheme val="minor"/>
    </font>
    <font>
      <b/>
      <sz val="10"/>
      <name val="Palatino"/>
      <family val="1"/>
    </font>
    <font>
      <sz val="10"/>
      <name val="Palatino"/>
      <family val="1"/>
    </font>
    <font>
      <i/>
      <sz val="10"/>
      <name val="Palatino"/>
      <family val="1"/>
    </font>
    <font>
      <i/>
      <sz val="11"/>
      <color theme="1"/>
      <name val="Calibri"/>
      <family val="2"/>
      <scheme val="minor"/>
    </font>
    <font>
      <b/>
      <i/>
      <sz val="11"/>
      <color theme="1"/>
      <name val="Calibri"/>
      <family val="2"/>
      <scheme val="minor"/>
    </font>
    <font>
      <b/>
      <sz val="11"/>
      <name val="Calibri"/>
      <family val="2"/>
      <scheme val="minor"/>
    </font>
    <font>
      <sz val="11"/>
      <name val="Calibri"/>
      <family val="2"/>
    </font>
    <font>
      <b/>
      <sz val="11"/>
      <name val="Calibri"/>
      <family val="2"/>
    </font>
    <font>
      <i/>
      <sz val="11"/>
      <name val="Palatino"/>
    </font>
    <font>
      <sz val="11"/>
      <name val="Arial"/>
      <family val="2"/>
    </font>
    <font>
      <i/>
      <sz val="11"/>
      <name val="Cambria"/>
      <family val="1"/>
    </font>
    <font>
      <sz val="11"/>
      <color rgb="FF0070C0"/>
      <name val="Cambria"/>
      <family val="1"/>
      <scheme val="major"/>
    </font>
    <font>
      <sz val="11"/>
      <color indexed="8"/>
      <name val="Calibri"/>
      <family val="2"/>
    </font>
    <font>
      <sz val="12"/>
      <color indexed="8"/>
      <name val="Calibri"/>
      <family val="2"/>
    </font>
    <font>
      <b/>
      <sz val="12"/>
      <color indexed="8"/>
      <name val="Calibri"/>
      <family val="2"/>
    </font>
    <font>
      <b/>
      <sz val="12"/>
      <color theme="1"/>
      <name val="Calibri"/>
      <family val="2"/>
      <scheme val="minor"/>
    </font>
    <font>
      <sz val="11"/>
      <color theme="1"/>
      <name val="Arial"/>
      <family val="2"/>
    </font>
    <font>
      <sz val="10"/>
      <name val="Cambria"/>
      <family val="2"/>
      <scheme val="major"/>
    </font>
    <font>
      <sz val="10"/>
      <name val="Arial"/>
    </font>
    <font>
      <b/>
      <i/>
      <sz val="10"/>
      <name val="Cambria"/>
      <family val="1"/>
      <scheme val="major"/>
    </font>
    <font>
      <b/>
      <sz val="10"/>
      <color indexed="10"/>
      <name val="Cambria"/>
      <family val="1"/>
      <scheme val="major"/>
    </font>
    <font>
      <b/>
      <sz val="10"/>
      <color indexed="12"/>
      <name val="Cambria"/>
      <family val="1"/>
      <scheme val="major"/>
    </font>
    <font>
      <sz val="24"/>
      <name val="Cambria"/>
      <family val="1"/>
      <scheme val="major"/>
    </font>
    <font>
      <b/>
      <sz val="10"/>
      <name val="Cambria"/>
      <family val="1"/>
    </font>
    <font>
      <sz val="10"/>
      <color indexed="10"/>
      <name val="Cambria"/>
      <family val="1"/>
      <scheme val="major"/>
    </font>
  </fonts>
  <fills count="3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bgColor indexed="64"/>
      </patternFill>
    </fill>
    <fill>
      <patternFill patternType="solid">
        <fgColor theme="2" tint="-0.249977111117893"/>
        <bgColor indexed="64"/>
      </patternFill>
    </fill>
    <fill>
      <patternFill patternType="solid">
        <fgColor theme="7"/>
        <bgColor indexed="64"/>
      </patternFill>
    </fill>
    <fill>
      <patternFill patternType="solid">
        <fgColor theme="5" tint="0.59999389629810485"/>
        <bgColor indexed="64"/>
      </patternFill>
    </fill>
    <fill>
      <patternFill patternType="solid">
        <fgColor rgb="FF00FF00"/>
        <bgColor indexed="64"/>
      </patternFill>
    </fill>
    <fill>
      <patternFill patternType="solid">
        <fgColor indexed="49"/>
        <bgColor indexed="64"/>
      </patternFill>
    </fill>
  </fills>
  <borders count="4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right/>
      <top style="thin">
        <color theme="9"/>
      </top>
      <bottom/>
      <diagonal/>
    </border>
  </borders>
  <cellStyleXfs count="13">
    <xf numFmtId="0" fontId="0" fillId="0" borderId="0"/>
    <xf numFmtId="0" fontId="8" fillId="0" borderId="0"/>
    <xf numFmtId="0" fontId="45" fillId="0" borderId="0"/>
    <xf numFmtId="0" fontId="45" fillId="0" borderId="0"/>
    <xf numFmtId="0" fontId="45" fillId="0" borderId="0"/>
    <xf numFmtId="0" fontId="13" fillId="0" borderId="0"/>
    <xf numFmtId="0" fontId="5" fillId="0" borderId="0"/>
    <xf numFmtId="0" fontId="5" fillId="0" borderId="0"/>
    <xf numFmtId="0" fontId="8" fillId="0" borderId="0"/>
    <xf numFmtId="0" fontId="5" fillId="0" borderId="0"/>
    <xf numFmtId="0" fontId="4" fillId="0" borderId="0"/>
    <xf numFmtId="0" fontId="108" fillId="0" borderId="0"/>
    <xf numFmtId="0" fontId="8" fillId="0" borderId="0"/>
  </cellStyleXfs>
  <cellXfs count="630">
    <xf numFmtId="0" fontId="0" fillId="0" borderId="0" xfId="0"/>
    <xf numFmtId="0" fontId="9" fillId="0" borderId="0" xfId="0" applyFont="1" applyAlignment="1">
      <alignment vertical="top" wrapText="1"/>
    </xf>
    <xf numFmtId="0" fontId="7" fillId="0" borderId="0" xfId="0" applyFont="1" applyAlignment="1">
      <alignment vertical="top" wrapText="1"/>
    </xf>
    <xf numFmtId="0" fontId="13" fillId="2" borderId="1" xfId="0" applyFont="1" applyFill="1" applyBorder="1"/>
    <xf numFmtId="49" fontId="16" fillId="0" borderId="0" xfId="0" applyNumberFormat="1" applyFont="1" applyAlignment="1">
      <alignment wrapText="1"/>
    </xf>
    <xf numFmtId="0" fontId="18" fillId="2" borderId="1" xfId="0" applyFont="1" applyFill="1" applyBorder="1" applyAlignment="1">
      <alignment horizontal="center" wrapText="1"/>
    </xf>
    <xf numFmtId="0" fontId="14" fillId="2" borderId="1" xfId="0" applyFont="1" applyFill="1" applyBorder="1" applyAlignment="1">
      <alignment wrapText="1"/>
    </xf>
    <xf numFmtId="49" fontId="17" fillId="0" borderId="0" xfId="0" applyNumberFormat="1" applyFont="1" applyAlignment="1">
      <alignment wrapText="1"/>
    </xf>
    <xf numFmtId="0" fontId="14" fillId="2" borderId="1" xfId="0" applyFont="1" applyFill="1" applyBorder="1" applyAlignment="1">
      <alignment vertical="top" wrapText="1"/>
    </xf>
    <xf numFmtId="0" fontId="15" fillId="2" borderId="1" xfId="0" applyFont="1" applyFill="1" applyBorder="1" applyAlignment="1">
      <alignment horizontal="center" wrapText="1"/>
    </xf>
    <xf numFmtId="0" fontId="0" fillId="10" borderId="0" xfId="0" applyFill="1" applyAlignment="1">
      <alignment vertical="top" wrapText="1"/>
    </xf>
    <xf numFmtId="0" fontId="9" fillId="10" borderId="0" xfId="0" applyFont="1" applyFill="1" applyAlignment="1">
      <alignment vertical="top" wrapText="1"/>
    </xf>
    <xf numFmtId="49" fontId="17" fillId="3" borderId="2" xfId="0" applyNumberFormat="1" applyFont="1" applyFill="1" applyBorder="1" applyAlignment="1">
      <alignment wrapText="1"/>
    </xf>
    <xf numFmtId="49" fontId="16" fillId="0" borderId="3" xfId="0" applyNumberFormat="1" applyFont="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20" fillId="4" borderId="5" xfId="0" applyFont="1" applyFill="1" applyBorder="1" applyAlignment="1">
      <alignment vertical="top" wrapText="1"/>
    </xf>
    <xf numFmtId="0" fontId="21" fillId="0" borderId="6" xfId="0" applyFont="1" applyBorder="1" applyAlignment="1">
      <alignment vertical="top" wrapText="1"/>
    </xf>
    <xf numFmtId="0" fontId="23" fillId="4" borderId="7" xfId="0" applyFont="1" applyFill="1" applyBorder="1" applyAlignment="1">
      <alignment vertical="top" wrapText="1"/>
    </xf>
    <xf numFmtId="0" fontId="23" fillId="4" borderId="8" xfId="0" applyFont="1" applyFill="1" applyBorder="1" applyAlignment="1">
      <alignment vertical="top" wrapText="1"/>
    </xf>
    <xf numFmtId="0" fontId="22" fillId="0" borderId="9" xfId="0" applyFont="1" applyBorder="1" applyAlignment="1">
      <alignment vertical="top" wrapText="1"/>
    </xf>
    <xf numFmtId="0" fontId="21" fillId="0" borderId="10" xfId="0" applyFont="1" applyBorder="1" applyAlignment="1">
      <alignment vertical="top" wrapText="1"/>
    </xf>
    <xf numFmtId="0" fontId="21" fillId="0" borderId="4" xfId="0" applyFont="1" applyBorder="1" applyAlignment="1">
      <alignment vertical="top" wrapText="1"/>
    </xf>
    <xf numFmtId="0" fontId="22"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1" fillId="2" borderId="6" xfId="0" applyFont="1" applyFill="1" applyBorder="1" applyAlignment="1">
      <alignment vertical="top" wrapText="1"/>
    </xf>
    <xf numFmtId="0" fontId="21" fillId="2" borderId="10" xfId="0" applyFont="1" applyFill="1" applyBorder="1" applyAlignment="1">
      <alignment vertical="top" wrapText="1"/>
    </xf>
    <xf numFmtId="0" fontId="21" fillId="2" borderId="7" xfId="0" applyFont="1" applyFill="1" applyBorder="1" applyAlignment="1">
      <alignment vertical="top" wrapText="1"/>
    </xf>
    <xf numFmtId="0" fontId="23" fillId="4" borderId="4" xfId="0" applyFont="1" applyFill="1" applyBorder="1" applyAlignment="1">
      <alignment vertical="top" wrapText="1"/>
    </xf>
    <xf numFmtId="0" fontId="23" fillId="4" borderId="11" xfId="0" applyFont="1" applyFill="1" applyBorder="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12" fillId="2" borderId="1" xfId="0" applyFont="1" applyFill="1" applyBorder="1"/>
    <xf numFmtId="0" fontId="46" fillId="0" borderId="0" xfId="0" applyFont="1" applyAlignment="1">
      <alignment horizontal="center" vertical="center" wrapText="1"/>
    </xf>
    <xf numFmtId="0" fontId="47" fillId="0" borderId="0" xfId="0" applyFont="1"/>
    <xf numFmtId="0" fontId="48" fillId="0" borderId="0" xfId="0" applyFont="1"/>
    <xf numFmtId="0" fontId="48" fillId="5" borderId="0" xfId="0" applyFont="1" applyFill="1"/>
    <xf numFmtId="0" fontId="49" fillId="0" borderId="0" xfId="0" applyFont="1"/>
    <xf numFmtId="0" fontId="48" fillId="6" borderId="0" xfId="0" applyFont="1" applyFill="1"/>
    <xf numFmtId="0" fontId="50" fillId="0" borderId="0" xfId="0" applyFont="1"/>
    <xf numFmtId="0" fontId="50" fillId="0" borderId="0" xfId="0" applyFont="1" applyAlignment="1">
      <alignment wrapText="1"/>
    </xf>
    <xf numFmtId="0" fontId="48" fillId="0" borderId="0" xfId="0" applyFont="1" applyAlignment="1">
      <alignment vertical="top"/>
    </xf>
    <xf numFmtId="0" fontId="48" fillId="6" borderId="0" xfId="0" applyFont="1" applyFill="1" applyAlignment="1">
      <alignment vertical="top"/>
    </xf>
    <xf numFmtId="0" fontId="50" fillId="0" borderId="0" xfId="0" applyFont="1" applyAlignment="1">
      <alignment vertical="top"/>
    </xf>
    <xf numFmtId="0" fontId="50" fillId="0" borderId="0" xfId="0" applyFont="1" applyAlignment="1">
      <alignment vertical="top" wrapText="1"/>
    </xf>
    <xf numFmtId="0" fontId="51" fillId="0" borderId="12" xfId="6" applyFont="1" applyBorder="1" applyAlignment="1">
      <alignment wrapText="1"/>
    </xf>
    <xf numFmtId="0" fontId="51" fillId="0" borderId="12" xfId="6" applyFont="1" applyBorder="1" applyAlignment="1">
      <alignment horizontal="center" wrapText="1"/>
    </xf>
    <xf numFmtId="15" fontId="51" fillId="0" borderId="12" xfId="6" applyNumberFormat="1" applyFont="1" applyBorder="1" applyAlignment="1">
      <alignment horizontal="center" wrapText="1"/>
    </xf>
    <xf numFmtId="15" fontId="51" fillId="0" borderId="0" xfId="6" applyNumberFormat="1" applyFont="1" applyAlignment="1">
      <alignment horizontal="center" wrapText="1"/>
    </xf>
    <xf numFmtId="15" fontId="47" fillId="0" borderId="0" xfId="6" applyNumberFormat="1" applyFont="1" applyAlignment="1">
      <alignment wrapText="1"/>
    </xf>
    <xf numFmtId="0" fontId="47" fillId="0" borderId="0" xfId="0" applyFont="1" applyAlignment="1">
      <alignment vertical="top"/>
    </xf>
    <xf numFmtId="0" fontId="47" fillId="0" borderId="0" xfId="0" applyFont="1" applyAlignment="1">
      <alignment horizontal="center" vertical="top"/>
    </xf>
    <xf numFmtId="0" fontId="47" fillId="0" borderId="0" xfId="0" applyFont="1" applyAlignment="1">
      <alignment vertical="top" wrapText="1"/>
    </xf>
    <xf numFmtId="0" fontId="51" fillId="0" borderId="0" xfId="0" applyFont="1" applyAlignment="1">
      <alignment vertical="top" wrapText="1"/>
    </xf>
    <xf numFmtId="0" fontId="52" fillId="0" borderId="0" xfId="0" applyFont="1" applyAlignment="1">
      <alignment vertical="top" wrapText="1"/>
    </xf>
    <xf numFmtId="0" fontId="47" fillId="0" borderId="0" xfId="0" applyFont="1" applyAlignment="1">
      <alignment horizontal="left" vertical="top" wrapText="1"/>
    </xf>
    <xf numFmtId="0" fontId="53" fillId="0" borderId="0" xfId="0" applyFont="1" applyAlignment="1">
      <alignment vertical="top" wrapText="1"/>
    </xf>
    <xf numFmtId="0" fontId="47" fillId="0" borderId="12" xfId="0" applyFont="1" applyBorder="1" applyAlignment="1">
      <alignment vertical="top" wrapText="1"/>
    </xf>
    <xf numFmtId="0" fontId="51" fillId="7" borderId="0" xfId="0" applyFont="1" applyFill="1" applyAlignment="1">
      <alignment vertical="top" wrapText="1"/>
    </xf>
    <xf numFmtId="0" fontId="54" fillId="0" borderId="0" xfId="0" applyFont="1" applyAlignment="1">
      <alignment vertical="top"/>
    </xf>
    <xf numFmtId="0" fontId="47" fillId="7" borderId="0" xfId="0" applyFont="1" applyFill="1" applyAlignment="1">
      <alignment vertical="top" wrapText="1"/>
    </xf>
    <xf numFmtId="0" fontId="52" fillId="7" borderId="0" xfId="0" applyFont="1" applyFill="1" applyAlignment="1">
      <alignment vertical="top" wrapText="1"/>
    </xf>
    <xf numFmtId="0" fontId="52" fillId="7" borderId="0" xfId="0" applyFont="1" applyFill="1" applyAlignment="1">
      <alignment horizontal="left" vertical="top" wrapText="1"/>
    </xf>
    <xf numFmtId="0" fontId="47" fillId="7" borderId="0" xfId="0" applyFont="1" applyFill="1"/>
    <xf numFmtId="0" fontId="51" fillId="10" borderId="14" xfId="9" applyFont="1" applyFill="1" applyBorder="1" applyAlignment="1">
      <alignment vertical="top" wrapText="1"/>
    </xf>
    <xf numFmtId="0" fontId="51" fillId="10" borderId="15" xfId="9" applyFont="1" applyFill="1" applyBorder="1" applyAlignment="1">
      <alignment vertical="top" wrapText="1"/>
    </xf>
    <xf numFmtId="0" fontId="51" fillId="0" borderId="0" xfId="0" applyFont="1"/>
    <xf numFmtId="0" fontId="55" fillId="12" borderId="12" xfId="5" applyFont="1" applyFill="1" applyBorder="1" applyAlignment="1">
      <alignment vertical="center" wrapText="1"/>
    </xf>
    <xf numFmtId="0" fontId="55" fillId="12" borderId="12" xfId="5" applyFont="1" applyFill="1" applyBorder="1" applyAlignment="1">
      <alignment horizontal="left" vertical="center" wrapText="1"/>
    </xf>
    <xf numFmtId="0" fontId="47" fillId="0" borderId="12" xfId="0" applyFont="1" applyBorder="1"/>
    <xf numFmtId="0" fontId="47" fillId="13" borderId="0" xfId="0" applyFont="1" applyFill="1"/>
    <xf numFmtId="0" fontId="55" fillId="8" borderId="12" xfId="0" applyFont="1" applyFill="1" applyBorder="1" applyAlignment="1">
      <alignment vertical="top" wrapText="1"/>
    </xf>
    <xf numFmtId="0" fontId="48" fillId="0" borderId="12" xfId="0" applyFont="1" applyBorder="1" applyAlignment="1">
      <alignment vertical="top" wrapText="1"/>
    </xf>
    <xf numFmtId="0" fontId="48" fillId="0" borderId="0" xfId="0" applyFont="1" applyAlignment="1">
      <alignment vertical="top" wrapText="1"/>
    </xf>
    <xf numFmtId="0" fontId="48" fillId="0" borderId="12" xfId="0" applyFont="1" applyBorder="1" applyAlignment="1">
      <alignment horizontal="right" vertical="top" wrapText="1"/>
    </xf>
    <xf numFmtId="0" fontId="57" fillId="0" borderId="0" xfId="0" applyFont="1"/>
    <xf numFmtId="0" fontId="48" fillId="0" borderId="0" xfId="0" applyFont="1" applyAlignment="1">
      <alignment horizontal="center" vertical="top"/>
    </xf>
    <xf numFmtId="0" fontId="51" fillId="0" borderId="16" xfId="0" applyFont="1" applyBorder="1" applyAlignment="1">
      <alignment vertical="top"/>
    </xf>
    <xf numFmtId="0" fontId="47" fillId="0" borderId="17" xfId="0" applyFont="1" applyBorder="1" applyAlignment="1">
      <alignment vertical="top"/>
    </xf>
    <xf numFmtId="0" fontId="47" fillId="0" borderId="18" xfId="0" applyFont="1" applyBorder="1" applyAlignment="1">
      <alignment vertical="top"/>
    </xf>
    <xf numFmtId="0" fontId="47" fillId="0" borderId="3" xfId="0" applyFont="1" applyBorder="1" applyAlignment="1">
      <alignment horizontal="left" vertical="top"/>
    </xf>
    <xf numFmtId="0" fontId="47" fillId="0" borderId="19" xfId="0" applyFont="1" applyBorder="1" applyAlignment="1">
      <alignment vertical="top"/>
    </xf>
    <xf numFmtId="0" fontId="47" fillId="0" borderId="17" xfId="0" applyFont="1" applyBorder="1" applyAlignment="1">
      <alignment vertical="top" wrapText="1"/>
    </xf>
    <xf numFmtId="0" fontId="52" fillId="0" borderId="3" xfId="0" applyFont="1" applyBorder="1" applyAlignment="1">
      <alignment vertical="top" wrapText="1"/>
    </xf>
    <xf numFmtId="0" fontId="52" fillId="0" borderId="3" xfId="8" applyFont="1" applyBorder="1" applyAlignment="1">
      <alignment vertical="top" wrapText="1"/>
    </xf>
    <xf numFmtId="0" fontId="47" fillId="0" borderId="3" xfId="0" applyFont="1" applyBorder="1" applyAlignment="1">
      <alignment vertical="top" wrapText="1"/>
    </xf>
    <xf numFmtId="0" fontId="58" fillId="0" borderId="0" xfId="0" applyFont="1"/>
    <xf numFmtId="0" fontId="58" fillId="0" borderId="0" xfId="0" applyFont="1" applyAlignment="1">
      <alignment horizontal="center" vertical="top"/>
    </xf>
    <xf numFmtId="0" fontId="47" fillId="0" borderId="21" xfId="0" applyFont="1" applyBorder="1"/>
    <xf numFmtId="0" fontId="46" fillId="0" borderId="13" xfId="8" applyFont="1" applyBorder="1" applyAlignment="1" applyProtection="1">
      <alignment horizontal="center" vertical="center" wrapText="1"/>
      <protection locked="0"/>
    </xf>
    <xf numFmtId="0" fontId="48" fillId="9" borderId="0" xfId="7" applyFont="1" applyFill="1"/>
    <xf numFmtId="0" fontId="48" fillId="0" borderId="0" xfId="7" applyFont="1"/>
    <xf numFmtId="0" fontId="48" fillId="0" borderId="0" xfId="8" applyFont="1" applyAlignment="1">
      <alignment horizontal="center" vertical="top"/>
    </xf>
    <xf numFmtId="0" fontId="59" fillId="0" borderId="0" xfId="8" applyFont="1" applyAlignment="1">
      <alignment horizontal="center" vertical="center" wrapText="1"/>
    </xf>
    <xf numFmtId="0" fontId="47" fillId="0" borderId="0" xfId="8" applyFont="1" applyAlignment="1">
      <alignment vertical="top"/>
    </xf>
    <xf numFmtId="0" fontId="47" fillId="0" borderId="0" xfId="8" applyFont="1" applyAlignment="1">
      <alignment horizontal="left" vertical="top"/>
    </xf>
    <xf numFmtId="15" fontId="47" fillId="0" borderId="0" xfId="8" applyNumberFormat="1" applyFont="1" applyAlignment="1">
      <alignment horizontal="left" vertical="top"/>
    </xf>
    <xf numFmtId="0" fontId="48" fillId="0" borderId="0" xfId="8" applyFont="1"/>
    <xf numFmtId="0" fontId="51" fillId="0" borderId="12" xfId="7" applyFont="1" applyBorder="1" applyAlignment="1">
      <alignment horizontal="center" vertical="center" wrapText="1"/>
    </xf>
    <xf numFmtId="0" fontId="51" fillId="0" borderId="12" xfId="8" applyFont="1" applyBorder="1" applyAlignment="1">
      <alignment horizontal="center" vertical="center" wrapText="1"/>
    </xf>
    <xf numFmtId="0" fontId="51" fillId="9" borderId="0" xfId="7" applyFont="1" applyFill="1" applyAlignment="1">
      <alignment horizontal="center" vertical="center" wrapText="1"/>
    </xf>
    <xf numFmtId="0" fontId="51" fillId="0" borderId="0" xfId="7" applyFont="1" applyAlignment="1">
      <alignment horizontal="center" vertical="center" wrapText="1"/>
    </xf>
    <xf numFmtId="0" fontId="60" fillId="9" borderId="0" xfId="7" applyFont="1" applyFill="1"/>
    <xf numFmtId="0" fontId="60" fillId="0" borderId="0" xfId="7" applyFont="1"/>
    <xf numFmtId="0" fontId="48" fillId="0" borderId="12" xfId="8" applyFont="1" applyBorder="1" applyAlignment="1">
      <alignment horizontal="left" vertical="top" wrapText="1"/>
    </xf>
    <xf numFmtId="0" fontId="48" fillId="0" borderId="12" xfId="7" applyFont="1" applyBorder="1" applyAlignment="1">
      <alignment horizontal="left" vertical="top" wrapText="1"/>
    </xf>
    <xf numFmtId="0" fontId="52" fillId="0" borderId="0" xfId="8" applyFont="1" applyAlignment="1">
      <alignment horizontal="left" vertical="top" wrapText="1"/>
    </xf>
    <xf numFmtId="0" fontId="51" fillId="0" borderId="16" xfId="8" applyFont="1" applyBorder="1" applyAlignment="1">
      <alignment vertical="top"/>
    </xf>
    <xf numFmtId="0" fontId="47" fillId="0" borderId="22" xfId="8" applyFont="1" applyBorder="1" applyAlignment="1">
      <alignment vertical="top" wrapText="1"/>
    </xf>
    <xf numFmtId="0" fontId="47" fillId="0" borderId="22" xfId="8" applyFont="1" applyBorder="1" applyAlignment="1">
      <alignment vertical="top"/>
    </xf>
    <xf numFmtId="0" fontId="47" fillId="0" borderId="17" xfId="8" applyFont="1" applyBorder="1" applyAlignment="1">
      <alignment vertical="top" wrapText="1"/>
    </xf>
    <xf numFmtId="15" fontId="47" fillId="0" borderId="20" xfId="8" applyNumberFormat="1" applyFont="1" applyBorder="1" applyAlignment="1">
      <alignment vertical="top" wrapText="1"/>
    </xf>
    <xf numFmtId="0" fontId="58" fillId="0" borderId="0" xfId="8" applyFont="1" applyAlignment="1">
      <alignment horizontal="center" vertical="top"/>
    </xf>
    <xf numFmtId="0" fontId="47" fillId="0" borderId="12" xfId="0" applyFont="1" applyBorder="1" applyAlignment="1">
      <alignment horizontal="left" vertical="top" wrapText="1"/>
    </xf>
    <xf numFmtId="164" fontId="47" fillId="14" borderId="1" xfId="0" applyNumberFormat="1" applyFont="1" applyFill="1" applyBorder="1" applyAlignment="1">
      <alignment horizontal="left" vertical="top" wrapText="1"/>
    </xf>
    <xf numFmtId="164" fontId="47" fillId="14" borderId="18" xfId="0" applyNumberFormat="1" applyFont="1" applyFill="1" applyBorder="1" applyAlignment="1">
      <alignment horizontal="left" vertical="top" wrapText="1"/>
    </xf>
    <xf numFmtId="0" fontId="53" fillId="0" borderId="3" xfId="0" applyFont="1" applyBorder="1" applyAlignment="1">
      <alignment vertical="top" wrapText="1"/>
    </xf>
    <xf numFmtId="164" fontId="61" fillId="14" borderId="12" xfId="0" applyNumberFormat="1" applyFont="1" applyFill="1" applyBorder="1" applyAlignment="1">
      <alignment horizontal="left" vertical="center"/>
    </xf>
    <xf numFmtId="0" fontId="61" fillId="14" borderId="12" xfId="0" applyFont="1" applyFill="1" applyBorder="1" applyAlignment="1">
      <alignment vertical="center"/>
    </xf>
    <xf numFmtId="0" fontId="61" fillId="14" borderId="12" xfId="0" applyFont="1" applyFill="1" applyBorder="1" applyAlignment="1">
      <alignment vertical="center" wrapText="1"/>
    </xf>
    <xf numFmtId="0" fontId="61" fillId="7" borderId="0" xfId="0" applyFont="1" applyFill="1" applyAlignment="1">
      <alignment vertical="center" wrapText="1"/>
    </xf>
    <xf numFmtId="0" fontId="61" fillId="0" borderId="0" xfId="0" applyFont="1" applyAlignment="1">
      <alignment vertical="center"/>
    </xf>
    <xf numFmtId="0" fontId="51" fillId="14" borderId="16" xfId="0" applyFont="1" applyFill="1" applyBorder="1" applyAlignment="1">
      <alignment horizontal="left" vertical="top" wrapText="1"/>
    </xf>
    <xf numFmtId="0" fontId="51" fillId="14" borderId="17" xfId="0" applyFont="1" applyFill="1" applyBorder="1" applyAlignment="1">
      <alignment vertical="top" wrapText="1"/>
    </xf>
    <xf numFmtId="0" fontId="51" fillId="13" borderId="0" xfId="0" applyFont="1" applyFill="1" applyAlignment="1">
      <alignment vertical="top" wrapText="1"/>
    </xf>
    <xf numFmtId="0" fontId="51" fillId="14" borderId="18" xfId="0" applyFont="1" applyFill="1" applyBorder="1" applyAlignment="1">
      <alignment horizontal="left" vertical="top" wrapText="1"/>
    </xf>
    <xf numFmtId="0" fontId="51" fillId="14" borderId="20" xfId="0" applyFont="1" applyFill="1" applyBorder="1" applyAlignment="1">
      <alignment vertical="top" wrapText="1"/>
    </xf>
    <xf numFmtId="0" fontId="47" fillId="14" borderId="1" xfId="0" applyFont="1" applyFill="1" applyBorder="1" applyAlignment="1">
      <alignment horizontal="left" vertical="top" wrapText="1"/>
    </xf>
    <xf numFmtId="0" fontId="51" fillId="0" borderId="3" xfId="0" applyFont="1" applyBorder="1" applyAlignment="1">
      <alignment vertical="top" wrapText="1"/>
    </xf>
    <xf numFmtId="0" fontId="47" fillId="13" borderId="0" xfId="0" applyFont="1" applyFill="1" applyAlignment="1">
      <alignment vertical="top" wrapText="1"/>
    </xf>
    <xf numFmtId="0" fontId="62" fillId="0" borderId="3" xfId="0" applyFont="1" applyBorder="1" applyAlignment="1">
      <alignment vertical="top" wrapText="1"/>
    </xf>
    <xf numFmtId="0" fontId="51" fillId="14" borderId="13" xfId="0" applyFont="1" applyFill="1" applyBorder="1" applyAlignment="1">
      <alignment vertical="top" wrapText="1"/>
    </xf>
    <xf numFmtId="0" fontId="51" fillId="14" borderId="1" xfId="0" applyFont="1" applyFill="1" applyBorder="1" applyAlignment="1">
      <alignment horizontal="left" vertical="top" wrapText="1"/>
    </xf>
    <xf numFmtId="0" fontId="52" fillId="13" borderId="0" xfId="0" applyFont="1" applyFill="1" applyAlignment="1">
      <alignment horizontal="left" vertical="top" wrapText="1"/>
    </xf>
    <xf numFmtId="0" fontId="52" fillId="13" borderId="0" xfId="0" applyFont="1" applyFill="1" applyAlignment="1">
      <alignment vertical="top" wrapText="1"/>
    </xf>
    <xf numFmtId="0" fontId="52" fillId="14" borderId="1" xfId="0" applyFont="1" applyFill="1" applyBorder="1" applyAlignment="1">
      <alignment horizontal="left" vertical="top" wrapText="1"/>
    </xf>
    <xf numFmtId="2" fontId="51" fillId="14" borderId="1" xfId="0" applyNumberFormat="1" applyFont="1" applyFill="1" applyBorder="1" applyAlignment="1">
      <alignment horizontal="left" vertical="top" wrapText="1"/>
    </xf>
    <xf numFmtId="164" fontId="51" fillId="10" borderId="16" xfId="0" applyNumberFormat="1" applyFont="1" applyFill="1" applyBorder="1" applyAlignment="1">
      <alignment horizontal="left" vertical="top"/>
    </xf>
    <xf numFmtId="0" fontId="51" fillId="10" borderId="17" xfId="0" applyFont="1" applyFill="1" applyBorder="1" applyAlignment="1">
      <alignment vertical="top" wrapText="1"/>
    </xf>
    <xf numFmtId="0" fontId="51" fillId="10" borderId="18" xfId="0" applyFont="1" applyFill="1" applyBorder="1" applyAlignment="1">
      <alignment horizontal="left" vertical="top"/>
    </xf>
    <xf numFmtId="0" fontId="51" fillId="10" borderId="20" xfId="0" applyFont="1" applyFill="1" applyBorder="1" applyAlignment="1">
      <alignment vertical="top" wrapText="1"/>
    </xf>
    <xf numFmtId="0" fontId="47" fillId="0" borderId="14" xfId="0" applyFont="1" applyBorder="1" applyAlignment="1">
      <alignment vertical="top" wrapText="1"/>
    </xf>
    <xf numFmtId="0" fontId="47" fillId="0" borderId="15" xfId="0" applyFont="1" applyBorder="1" applyAlignment="1">
      <alignment vertical="top" wrapText="1"/>
    </xf>
    <xf numFmtId="0" fontId="51" fillId="10" borderId="13" xfId="0" applyFont="1" applyFill="1" applyBorder="1" applyAlignment="1">
      <alignment vertical="top" wrapText="1"/>
    </xf>
    <xf numFmtId="0" fontId="51" fillId="0" borderId="14" xfId="0" applyFont="1" applyBorder="1" applyAlignment="1">
      <alignment vertical="top" wrapText="1"/>
    </xf>
    <xf numFmtId="0" fontId="47" fillId="0" borderId="1" xfId="0" applyFont="1" applyBorder="1" applyAlignment="1">
      <alignment vertical="top" wrapText="1"/>
    </xf>
    <xf numFmtId="0" fontId="51" fillId="0" borderId="1" xfId="0" applyFont="1" applyBorder="1" applyAlignment="1">
      <alignment vertical="top" wrapText="1"/>
    </xf>
    <xf numFmtId="0" fontId="52" fillId="0" borderId="14" xfId="0" applyFont="1" applyBorder="1" applyAlignment="1">
      <alignment horizontal="left" vertical="top" wrapText="1"/>
    </xf>
    <xf numFmtId="0" fontId="52" fillId="0" borderId="1" xfId="0" applyFont="1" applyBorder="1" applyAlignment="1">
      <alignment horizontal="left" vertical="top" wrapText="1"/>
    </xf>
    <xf numFmtId="0" fontId="51" fillId="0" borderId="1" xfId="0" applyFont="1" applyBorder="1" applyAlignment="1">
      <alignment horizontal="left" vertical="top" wrapText="1"/>
    </xf>
    <xf numFmtId="0" fontId="51" fillId="13" borderId="0" xfId="0" applyFont="1" applyFill="1" applyAlignment="1">
      <alignment horizontal="left" vertical="top" wrapText="1"/>
    </xf>
    <xf numFmtId="0" fontId="52" fillId="0" borderId="1" xfId="0" applyFont="1" applyBorder="1" applyAlignment="1">
      <alignment vertical="top" wrapText="1"/>
    </xf>
    <xf numFmtId="0" fontId="52" fillId="0" borderId="14" xfId="0" applyFont="1" applyBorder="1" applyAlignment="1">
      <alignment vertical="top" wrapText="1"/>
    </xf>
    <xf numFmtId="2" fontId="51" fillId="10" borderId="18" xfId="0" applyNumberFormat="1" applyFont="1" applyFill="1" applyBorder="1" applyAlignment="1">
      <alignment horizontal="left" vertical="top"/>
    </xf>
    <xf numFmtId="0" fontId="63" fillId="10" borderId="18" xfId="0" applyFont="1" applyFill="1" applyBorder="1" applyAlignment="1">
      <alignment horizontal="left" vertical="top" wrapText="1"/>
    </xf>
    <xf numFmtId="0" fontId="52" fillId="10" borderId="19" xfId="0" applyFont="1" applyFill="1" applyBorder="1" applyAlignment="1">
      <alignment horizontal="left" vertical="top"/>
    </xf>
    <xf numFmtId="0" fontId="51" fillId="10" borderId="0" xfId="0" applyFont="1" applyFill="1" applyAlignment="1">
      <alignment horizontal="left" vertical="top"/>
    </xf>
    <xf numFmtId="0" fontId="62" fillId="0" borderId="14" xfId="0" applyFont="1" applyBorder="1" applyAlignment="1">
      <alignment vertical="top" wrapText="1"/>
    </xf>
    <xf numFmtId="0" fontId="47" fillId="10" borderId="18" xfId="0" applyFont="1" applyFill="1" applyBorder="1" applyAlignment="1">
      <alignment horizontal="left"/>
    </xf>
    <xf numFmtId="0" fontId="47" fillId="0" borderId="1" xfId="0" applyFont="1" applyBorder="1"/>
    <xf numFmtId="0" fontId="51" fillId="7" borderId="0" xfId="0" applyFont="1" applyFill="1" applyAlignment="1">
      <alignment horizontal="left" vertical="top" wrapText="1"/>
    </xf>
    <xf numFmtId="0" fontId="51" fillId="10" borderId="12" xfId="0" applyFont="1" applyFill="1" applyBorder="1" applyAlignment="1">
      <alignment vertical="top" wrapText="1"/>
    </xf>
    <xf numFmtId="2" fontId="51" fillId="10" borderId="0" xfId="0" applyNumberFormat="1" applyFont="1" applyFill="1" applyAlignment="1">
      <alignment horizontal="left" vertical="top"/>
    </xf>
    <xf numFmtId="0" fontId="47" fillId="0" borderId="0" xfId="0" applyFont="1" applyAlignment="1">
      <alignment wrapText="1"/>
    </xf>
    <xf numFmtId="0" fontId="47" fillId="0" borderId="0" xfId="0" applyFont="1" applyAlignment="1">
      <alignment horizontal="center" wrapText="1"/>
    </xf>
    <xf numFmtId="0" fontId="51" fillId="15" borderId="0" xfId="9" applyFont="1" applyFill="1" applyAlignment="1">
      <alignment horizontal="left" vertical="top"/>
    </xf>
    <xf numFmtId="0" fontId="51" fillId="15" borderId="0" xfId="9" applyFont="1" applyFill="1" applyAlignment="1">
      <alignment vertical="top" wrapText="1"/>
    </xf>
    <xf numFmtId="0" fontId="47" fillId="15" borderId="0" xfId="9" applyFont="1" applyFill="1" applyAlignment="1">
      <alignment vertical="top"/>
    </xf>
    <xf numFmtId="0" fontId="48" fillId="15" borderId="0" xfId="9" applyFont="1" applyFill="1" applyAlignment="1">
      <alignment vertical="top" wrapText="1"/>
    </xf>
    <xf numFmtId="0" fontId="47" fillId="0" borderId="0" xfId="9" applyFont="1"/>
    <xf numFmtId="0" fontId="51" fillId="15" borderId="14" xfId="9" applyFont="1" applyFill="1" applyBorder="1" applyAlignment="1">
      <alignment horizontal="left" vertical="top" wrapText="1"/>
    </xf>
    <xf numFmtId="0" fontId="51" fillId="15" borderId="14" xfId="9" applyFont="1" applyFill="1" applyBorder="1" applyAlignment="1">
      <alignment vertical="top" wrapText="1"/>
    </xf>
    <xf numFmtId="0" fontId="51" fillId="15" borderId="14" xfId="9" applyFont="1" applyFill="1" applyBorder="1" applyAlignment="1">
      <alignment vertical="top"/>
    </xf>
    <xf numFmtId="0" fontId="51" fillId="15" borderId="23" xfId="9" applyFont="1" applyFill="1" applyBorder="1" applyAlignment="1">
      <alignment horizontal="left" vertical="top"/>
    </xf>
    <xf numFmtId="0" fontId="51" fillId="15" borderId="24" xfId="9" applyFont="1" applyFill="1" applyBorder="1" applyAlignment="1">
      <alignment vertical="top" wrapText="1"/>
    </xf>
    <xf numFmtId="0" fontId="51" fillId="15" borderId="15" xfId="9" applyFont="1" applyFill="1" applyBorder="1" applyAlignment="1">
      <alignment horizontal="left" vertical="top"/>
    </xf>
    <xf numFmtId="0" fontId="47" fillId="0" borderId="15" xfId="9" applyFont="1" applyBorder="1" applyAlignment="1">
      <alignment vertical="top" wrapText="1"/>
    </xf>
    <xf numFmtId="0" fontId="47" fillId="0" borderId="15" xfId="9" applyFont="1" applyBorder="1" applyAlignment="1">
      <alignment vertical="top"/>
    </xf>
    <xf numFmtId="0" fontId="48" fillId="0" borderId="15" xfId="9" applyFont="1" applyBorder="1" applyAlignment="1">
      <alignment vertical="top" wrapText="1"/>
    </xf>
    <xf numFmtId="0" fontId="51" fillId="15" borderId="12" xfId="9" applyFont="1" applyFill="1" applyBorder="1" applyAlignment="1">
      <alignment horizontal="left" vertical="top"/>
    </xf>
    <xf numFmtId="0" fontId="47" fillId="0" borderId="12" xfId="9" applyFont="1" applyBorder="1" applyAlignment="1">
      <alignment vertical="top" wrapText="1"/>
    </xf>
    <xf numFmtId="0" fontId="47" fillId="0" borderId="12" xfId="9" applyFont="1" applyBorder="1" applyAlignment="1">
      <alignment vertical="top"/>
    </xf>
    <xf numFmtId="0" fontId="48" fillId="0" borderId="12" xfId="9" applyFont="1" applyBorder="1" applyAlignment="1">
      <alignment vertical="top" wrapText="1"/>
    </xf>
    <xf numFmtId="0" fontId="51" fillId="0" borderId="0" xfId="9" applyFont="1" applyAlignment="1">
      <alignment horizontal="left" vertical="top"/>
    </xf>
    <xf numFmtId="0" fontId="47" fillId="0" borderId="0" xfId="9" applyFont="1" applyAlignment="1">
      <alignment vertical="top" wrapText="1"/>
    </xf>
    <xf numFmtId="0" fontId="47" fillId="0" borderId="0" xfId="9" applyFont="1" applyAlignment="1">
      <alignment vertical="top"/>
    </xf>
    <xf numFmtId="0" fontId="48" fillId="0" borderId="0" xfId="9" applyFont="1" applyAlignment="1">
      <alignment vertical="top" wrapText="1"/>
    </xf>
    <xf numFmtId="0" fontId="51" fillId="0" borderId="12" xfId="9" applyFont="1" applyBorder="1" applyAlignment="1">
      <alignment vertical="top" wrapText="1"/>
    </xf>
    <xf numFmtId="0" fontId="51" fillId="15" borderId="16" xfId="9" applyFont="1" applyFill="1" applyBorder="1" applyAlignment="1">
      <alignment horizontal="left" vertical="top"/>
    </xf>
    <xf numFmtId="0" fontId="51" fillId="15" borderId="22" xfId="9" applyFont="1" applyFill="1" applyBorder="1" applyAlignment="1">
      <alignment vertical="top" wrapText="1"/>
    </xf>
    <xf numFmtId="0" fontId="51" fillId="15" borderId="23" xfId="9" applyFont="1" applyFill="1" applyBorder="1" applyAlignment="1">
      <alignment horizontal="left" vertical="top" wrapText="1"/>
    </xf>
    <xf numFmtId="0" fontId="51" fillId="0" borderId="0" xfId="9" applyFont="1" applyAlignment="1">
      <alignment vertical="top" wrapText="1"/>
    </xf>
    <xf numFmtId="2" fontId="51" fillId="15" borderId="23" xfId="9" applyNumberFormat="1" applyFont="1" applyFill="1" applyBorder="1" applyAlignment="1">
      <alignment horizontal="left" vertical="top"/>
    </xf>
    <xf numFmtId="0" fontId="54" fillId="0" borderId="12" xfId="9" applyFont="1" applyBorder="1" applyAlignment="1">
      <alignment vertical="top" wrapText="1"/>
    </xf>
    <xf numFmtId="0" fontId="51" fillId="0" borderId="0" xfId="9" applyFont="1" applyAlignment="1">
      <alignment horizontal="left" vertical="top" wrapText="1"/>
    </xf>
    <xf numFmtId="0" fontId="51" fillId="15" borderId="19" xfId="9" applyFont="1" applyFill="1" applyBorder="1" applyAlignment="1">
      <alignment horizontal="left" vertical="top"/>
    </xf>
    <xf numFmtId="0" fontId="51" fillId="15" borderId="21" xfId="9" applyFont="1" applyFill="1" applyBorder="1" applyAlignment="1">
      <alignment vertical="top" wrapText="1"/>
    </xf>
    <xf numFmtId="0" fontId="48" fillId="15" borderId="3" xfId="9" applyFont="1" applyFill="1" applyBorder="1" applyAlignment="1">
      <alignment vertical="top" wrapText="1"/>
    </xf>
    <xf numFmtId="0" fontId="51" fillId="15" borderId="18" xfId="9" applyFont="1" applyFill="1" applyBorder="1" applyAlignment="1">
      <alignment horizontal="left" vertical="top"/>
    </xf>
    <xf numFmtId="0" fontId="47" fillId="15" borderId="21" xfId="9" applyFont="1" applyFill="1" applyBorder="1" applyAlignment="1">
      <alignment vertical="top"/>
    </xf>
    <xf numFmtId="0" fontId="48" fillId="15" borderId="20" xfId="9" applyFont="1" applyFill="1" applyBorder="1" applyAlignment="1">
      <alignment vertical="top" wrapText="1"/>
    </xf>
    <xf numFmtId="0" fontId="47" fillId="15" borderId="24" xfId="9" applyFont="1" applyFill="1" applyBorder="1" applyAlignment="1">
      <alignment vertical="top"/>
    </xf>
    <xf numFmtId="0" fontId="48" fillId="15" borderId="13" xfId="9" applyFont="1" applyFill="1" applyBorder="1" applyAlignment="1">
      <alignment vertical="top" wrapText="1"/>
    </xf>
    <xf numFmtId="0" fontId="64" fillId="0" borderId="12" xfId="9" applyFont="1" applyBorder="1" applyAlignment="1">
      <alignment vertical="top" wrapText="1"/>
    </xf>
    <xf numFmtId="0" fontId="47" fillId="15" borderId="22" xfId="9" applyFont="1" applyFill="1" applyBorder="1" applyAlignment="1">
      <alignment vertical="top"/>
    </xf>
    <xf numFmtId="0" fontId="48" fillId="15" borderId="17" xfId="9" applyFont="1" applyFill="1" applyBorder="1" applyAlignment="1">
      <alignment vertical="top" wrapText="1"/>
    </xf>
    <xf numFmtId="0" fontId="65" fillId="15" borderId="21" xfId="9" applyFont="1" applyFill="1" applyBorder="1" applyAlignment="1">
      <alignment vertical="top" wrapText="1"/>
    </xf>
    <xf numFmtId="0" fontId="51" fillId="10" borderId="23" xfId="9" applyFont="1" applyFill="1" applyBorder="1" applyAlignment="1">
      <alignment horizontal="left" vertical="top"/>
    </xf>
    <xf numFmtId="0" fontId="51" fillId="10" borderId="24" xfId="9" applyFont="1" applyFill="1" applyBorder="1" applyAlignment="1">
      <alignment vertical="top" wrapText="1"/>
    </xf>
    <xf numFmtId="0" fontId="51" fillId="15" borderId="16" xfId="9" applyFont="1" applyFill="1" applyBorder="1" applyAlignment="1">
      <alignment horizontal="left" vertical="top" wrapText="1"/>
    </xf>
    <xf numFmtId="0" fontId="47" fillId="15" borderId="24" xfId="0" applyFont="1" applyFill="1" applyBorder="1" applyAlignment="1">
      <alignment vertical="top"/>
    </xf>
    <xf numFmtId="0" fontId="47" fillId="15" borderId="13" xfId="0" applyFont="1" applyFill="1" applyBorder="1" applyAlignment="1">
      <alignment vertical="top"/>
    </xf>
    <xf numFmtId="0" fontId="47" fillId="15" borderId="24" xfId="0" applyFont="1" applyFill="1" applyBorder="1" applyAlignment="1">
      <alignment vertical="top" wrapText="1"/>
    </xf>
    <xf numFmtId="0" fontId="47" fillId="15" borderId="13" xfId="0" applyFont="1" applyFill="1" applyBorder="1" applyAlignment="1">
      <alignment vertical="top" wrapText="1"/>
    </xf>
    <xf numFmtId="0" fontId="47" fillId="10" borderId="24" xfId="0" applyFont="1" applyFill="1" applyBorder="1" applyAlignment="1">
      <alignment vertical="top" wrapText="1"/>
    </xf>
    <xf numFmtId="0" fontId="47" fillId="10" borderId="13" xfId="0" applyFont="1" applyFill="1" applyBorder="1" applyAlignment="1">
      <alignment vertical="top" wrapText="1"/>
    </xf>
    <xf numFmtId="0" fontId="47" fillId="15" borderId="22" xfId="0" applyFont="1" applyFill="1" applyBorder="1" applyAlignment="1">
      <alignment vertical="top" wrapText="1"/>
    </xf>
    <xf numFmtId="0" fontId="47" fillId="15" borderId="17" xfId="0" applyFont="1" applyFill="1" applyBorder="1" applyAlignment="1">
      <alignment vertical="top" wrapText="1"/>
    </xf>
    <xf numFmtId="0" fontId="51" fillId="11" borderId="12" xfId="9" applyFont="1" applyFill="1" applyBorder="1" applyAlignment="1">
      <alignment vertical="top" wrapText="1"/>
    </xf>
    <xf numFmtId="0" fontId="51" fillId="11" borderId="15" xfId="9" applyFont="1" applyFill="1" applyBorder="1" applyAlignment="1">
      <alignment vertical="top" wrapText="1"/>
    </xf>
    <xf numFmtId="0" fontId="47" fillId="15" borderId="21" xfId="0" applyFont="1" applyFill="1" applyBorder="1" applyAlignment="1">
      <alignment vertical="top" wrapText="1"/>
    </xf>
    <xf numFmtId="0" fontId="47" fillId="15" borderId="20" xfId="0" applyFont="1" applyFill="1" applyBorder="1" applyAlignment="1">
      <alignment vertical="top" wrapText="1"/>
    </xf>
    <xf numFmtId="0" fontId="47" fillId="15" borderId="0" xfId="0" applyFont="1" applyFill="1" applyAlignment="1">
      <alignment vertical="top" wrapText="1"/>
    </xf>
    <xf numFmtId="0" fontId="47" fillId="15" borderId="3" xfId="0" applyFont="1" applyFill="1" applyBorder="1" applyAlignment="1">
      <alignment vertical="top" wrapText="1"/>
    </xf>
    <xf numFmtId="0" fontId="47" fillId="15" borderId="0" xfId="0" applyFont="1" applyFill="1" applyAlignment="1">
      <alignment vertical="top"/>
    </xf>
    <xf numFmtId="0" fontId="47" fillId="15" borderId="3" xfId="0" applyFont="1" applyFill="1" applyBorder="1" applyAlignment="1">
      <alignment vertical="top"/>
    </xf>
    <xf numFmtId="0" fontId="47" fillId="15" borderId="21" xfId="0" applyFont="1" applyFill="1" applyBorder="1" applyAlignment="1">
      <alignment vertical="top"/>
    </xf>
    <xf numFmtId="0" fontId="47" fillId="15" borderId="20" xfId="0" applyFont="1" applyFill="1" applyBorder="1" applyAlignment="1">
      <alignment vertical="top"/>
    </xf>
    <xf numFmtId="0" fontId="55" fillId="10" borderId="0" xfId="0" applyFont="1" applyFill="1" applyAlignment="1">
      <alignment vertical="top"/>
    </xf>
    <xf numFmtId="0" fontId="48" fillId="10" borderId="0" xfId="0" applyFont="1" applyFill="1" applyAlignment="1">
      <alignment vertical="top"/>
    </xf>
    <xf numFmtId="0" fontId="55" fillId="10" borderId="12" xfId="0" applyFont="1" applyFill="1" applyBorder="1" applyAlignment="1">
      <alignment vertical="top"/>
    </xf>
    <xf numFmtId="0" fontId="55" fillId="10" borderId="12" xfId="0" applyFont="1" applyFill="1" applyBorder="1" applyAlignment="1">
      <alignment vertical="top" wrapText="1"/>
    </xf>
    <xf numFmtId="0" fontId="55" fillId="10" borderId="0" xfId="0" applyFont="1" applyFill="1" applyAlignment="1">
      <alignment vertical="top" wrapText="1"/>
    </xf>
    <xf numFmtId="0" fontId="52" fillId="0" borderId="3" xfId="0" applyFont="1" applyBorder="1" applyAlignment="1">
      <alignment vertical="top"/>
    </xf>
    <xf numFmtId="0" fontId="51" fillId="14" borderId="12" xfId="0" applyFont="1" applyFill="1" applyBorder="1" applyAlignment="1">
      <alignment horizontal="left" vertical="top" wrapText="1"/>
    </xf>
    <xf numFmtId="0" fontId="51" fillId="14" borderId="12" xfId="0" applyFont="1" applyFill="1" applyBorder="1" applyAlignment="1">
      <alignment wrapText="1"/>
    </xf>
    <xf numFmtId="0" fontId="51" fillId="14" borderId="12" xfId="0" applyFont="1" applyFill="1" applyBorder="1" applyAlignment="1">
      <alignment vertical="top" wrapText="1"/>
    </xf>
    <xf numFmtId="0" fontId="52" fillId="16" borderId="15" xfId="0" applyFont="1" applyFill="1" applyBorder="1" applyAlignment="1">
      <alignment vertical="top" wrapText="1"/>
    </xf>
    <xf numFmtId="0" fontId="52" fillId="16" borderId="12" xfId="0" applyFont="1" applyFill="1" applyBorder="1" applyAlignment="1">
      <alignment vertical="top" wrapText="1"/>
    </xf>
    <xf numFmtId="0" fontId="47" fillId="13" borderId="0" xfId="0" applyFont="1" applyFill="1" applyAlignment="1">
      <alignment horizontal="left" vertical="top" wrapText="1"/>
    </xf>
    <xf numFmtId="0" fontId="51" fillId="0" borderId="0" xfId="0" applyFont="1" applyAlignment="1">
      <alignment horizontal="left" vertical="top" wrapText="1"/>
    </xf>
    <xf numFmtId="0" fontId="47" fillId="7" borderId="0" xfId="0" applyFont="1" applyFill="1" applyAlignment="1">
      <alignment horizontal="left" vertical="top" wrapText="1"/>
    </xf>
    <xf numFmtId="0" fontId="47" fillId="0" borderId="3" xfId="0" applyFont="1" applyBorder="1" applyAlignment="1">
      <alignment horizontal="left" vertical="top" wrapText="1"/>
    </xf>
    <xf numFmtId="0" fontId="67" fillId="14" borderId="1" xfId="0" applyFont="1" applyFill="1" applyBorder="1" applyAlignment="1">
      <alignment horizontal="left" vertical="top" wrapText="1"/>
    </xf>
    <xf numFmtId="0" fontId="47" fillId="14" borderId="18" xfId="0" applyFont="1" applyFill="1" applyBorder="1" applyAlignment="1">
      <alignment horizontal="left" vertical="top" wrapText="1"/>
    </xf>
    <xf numFmtId="0" fontId="52" fillId="0" borderId="15" xfId="0" applyFont="1" applyBorder="1" applyAlignment="1">
      <alignment vertical="top" wrapText="1"/>
    </xf>
    <xf numFmtId="0" fontId="57" fillId="0" borderId="3" xfId="0" applyFont="1" applyBorder="1" applyAlignment="1">
      <alignment vertical="top" wrapText="1"/>
    </xf>
    <xf numFmtId="164" fontId="66" fillId="14" borderId="1" xfId="0" applyNumberFormat="1" applyFont="1" applyFill="1" applyBorder="1" applyAlignment="1">
      <alignment horizontal="left" vertical="top" wrapText="1"/>
    </xf>
    <xf numFmtId="0" fontId="66" fillId="14" borderId="1" xfId="0" applyFont="1" applyFill="1" applyBorder="1" applyAlignment="1">
      <alignment horizontal="left" vertical="top" wrapText="1"/>
    </xf>
    <xf numFmtId="0" fontId="67" fillId="14" borderId="18" xfId="0" applyFont="1" applyFill="1" applyBorder="1" applyAlignment="1">
      <alignment horizontal="left" vertical="top" wrapText="1"/>
    </xf>
    <xf numFmtId="0" fontId="67" fillId="14" borderId="13" xfId="0" applyFont="1" applyFill="1" applyBorder="1" applyAlignment="1">
      <alignment vertical="top" wrapText="1"/>
    </xf>
    <xf numFmtId="0" fontId="68" fillId="13" borderId="0" xfId="0" applyFont="1" applyFill="1" applyAlignment="1">
      <alignment vertical="top" wrapText="1"/>
    </xf>
    <xf numFmtId="0" fontId="68" fillId="0" borderId="0" xfId="0" applyFont="1" applyAlignment="1">
      <alignment vertical="top" wrapText="1"/>
    </xf>
    <xf numFmtId="0" fontId="69" fillId="0" borderId="0" xfId="0" applyFont="1"/>
    <xf numFmtId="0" fontId="69" fillId="14" borderId="1" xfId="0" applyFont="1" applyFill="1" applyBorder="1" applyAlignment="1">
      <alignment horizontal="left" vertical="top" wrapText="1"/>
    </xf>
    <xf numFmtId="0" fontId="69" fillId="0" borderId="3" xfId="0" applyFont="1" applyBorder="1" applyAlignment="1">
      <alignment vertical="top" wrapText="1"/>
    </xf>
    <xf numFmtId="0" fontId="69" fillId="13" borderId="0" xfId="0" applyFont="1" applyFill="1" applyAlignment="1">
      <alignment vertical="top" wrapText="1"/>
    </xf>
    <xf numFmtId="0" fontId="69" fillId="0" borderId="0" xfId="0" applyFont="1" applyAlignment="1">
      <alignment vertical="top" wrapText="1"/>
    </xf>
    <xf numFmtId="0" fontId="47" fillId="10" borderId="12" xfId="0" applyFont="1" applyFill="1" applyBorder="1" applyAlignment="1">
      <alignment vertical="top" wrapText="1"/>
    </xf>
    <xf numFmtId="0" fontId="70" fillId="10" borderId="0" xfId="0" applyFont="1" applyFill="1" applyAlignment="1">
      <alignment vertical="top"/>
    </xf>
    <xf numFmtId="0" fontId="71" fillId="10" borderId="3" xfId="0" applyFont="1" applyFill="1" applyBorder="1" applyAlignment="1">
      <alignment vertical="top" wrapText="1"/>
    </xf>
    <xf numFmtId="0" fontId="53" fillId="10" borderId="3" xfId="0" applyFont="1" applyFill="1" applyBorder="1" applyAlignment="1">
      <alignment vertical="top" wrapText="1"/>
    </xf>
    <xf numFmtId="0" fontId="66" fillId="10" borderId="3" xfId="0" applyFont="1" applyFill="1" applyBorder="1" applyAlignment="1">
      <alignment vertical="top" wrapText="1"/>
    </xf>
    <xf numFmtId="0" fontId="51" fillId="12" borderId="12" xfId="0" applyFont="1" applyFill="1" applyBorder="1" applyAlignment="1">
      <alignment vertical="top" wrapText="1"/>
    </xf>
    <xf numFmtId="0" fontId="72" fillId="13" borderId="0" xfId="0" applyFont="1" applyFill="1"/>
    <xf numFmtId="0" fontId="72" fillId="0" borderId="0" xfId="0" applyFont="1"/>
    <xf numFmtId="0" fontId="72" fillId="17" borderId="0" xfId="0" applyFont="1" applyFill="1"/>
    <xf numFmtId="0" fontId="48" fillId="0" borderId="23" xfId="8" applyFont="1" applyBorder="1" applyAlignment="1">
      <alignment horizontal="center" vertical="center"/>
    </xf>
    <xf numFmtId="0" fontId="47" fillId="15" borderId="21" xfId="0" applyFont="1" applyFill="1" applyBorder="1" applyAlignment="1">
      <alignment horizontal="center" vertical="top" wrapText="1"/>
    </xf>
    <xf numFmtId="0" fontId="62" fillId="0" borderId="1" xfId="0" applyFont="1" applyBorder="1" applyAlignment="1">
      <alignment vertical="top" wrapText="1"/>
    </xf>
    <xf numFmtId="0" fontId="51" fillId="10" borderId="22" xfId="9" applyFont="1" applyFill="1" applyBorder="1" applyAlignment="1">
      <alignment vertical="top" wrapText="1"/>
    </xf>
    <xf numFmtId="0" fontId="51" fillId="10" borderId="0" xfId="9" applyFont="1" applyFill="1" applyAlignment="1">
      <alignment vertical="top" wrapText="1"/>
    </xf>
    <xf numFmtId="0" fontId="51" fillId="10" borderId="21" xfId="9" applyFont="1" applyFill="1" applyBorder="1" applyAlignment="1">
      <alignment vertical="top" wrapText="1"/>
    </xf>
    <xf numFmtId="0" fontId="48" fillId="13" borderId="0" xfId="0" applyFont="1" applyFill="1" applyAlignment="1">
      <alignment vertical="top" wrapText="1"/>
    </xf>
    <xf numFmtId="0" fontId="48" fillId="13" borderId="0" xfId="0" applyFont="1" applyFill="1"/>
    <xf numFmtId="0" fontId="55" fillId="13" borderId="0" xfId="0" applyFont="1" applyFill="1" applyAlignment="1">
      <alignment vertical="top" wrapText="1"/>
    </xf>
    <xf numFmtId="0" fontId="48" fillId="13" borderId="12" xfId="0" applyFont="1" applyFill="1" applyBorder="1" applyAlignment="1">
      <alignment vertical="top" wrapText="1"/>
    </xf>
    <xf numFmtId="0" fontId="55" fillId="10" borderId="14" xfId="0" applyFont="1" applyFill="1" applyBorder="1" applyAlignment="1">
      <alignment vertical="top"/>
    </xf>
    <xf numFmtId="0" fontId="55" fillId="19" borderId="12" xfId="0" applyFont="1" applyFill="1" applyBorder="1" applyAlignment="1">
      <alignment vertical="top"/>
    </xf>
    <xf numFmtId="0" fontId="55" fillId="19" borderId="25" xfId="0" applyFont="1" applyFill="1" applyBorder="1" applyAlignment="1">
      <alignment vertical="top" wrapText="1"/>
    </xf>
    <xf numFmtId="0" fontId="55" fillId="19" borderId="26" xfId="0" applyFont="1" applyFill="1" applyBorder="1" applyAlignment="1">
      <alignment vertical="top"/>
    </xf>
    <xf numFmtId="0" fontId="55" fillId="19" borderId="27" xfId="0" applyFont="1" applyFill="1" applyBorder="1" applyAlignment="1">
      <alignment vertical="top"/>
    </xf>
    <xf numFmtId="0" fontId="48" fillId="19" borderId="28" xfId="0" applyFont="1" applyFill="1" applyBorder="1" applyAlignment="1">
      <alignment vertical="top"/>
    </xf>
    <xf numFmtId="0" fontId="55" fillId="10" borderId="23" xfId="0" applyFont="1" applyFill="1" applyBorder="1" applyAlignment="1">
      <alignment vertical="top" wrapText="1"/>
    </xf>
    <xf numFmtId="0" fontId="55" fillId="19" borderId="12" xfId="0" applyFont="1" applyFill="1" applyBorder="1" applyAlignment="1">
      <alignment vertical="top" wrapText="1"/>
    </xf>
    <xf numFmtId="0" fontId="55" fillId="19" borderId="29" xfId="0" applyFont="1" applyFill="1" applyBorder="1" applyAlignment="1">
      <alignment vertical="top" wrapText="1"/>
    </xf>
    <xf numFmtId="0" fontId="55" fillId="19" borderId="15" xfId="0" applyFont="1" applyFill="1" applyBorder="1" applyAlignment="1">
      <alignment vertical="top" wrapText="1"/>
    </xf>
    <xf numFmtId="0" fontId="55" fillId="19" borderId="30" xfId="0" applyFont="1" applyFill="1" applyBorder="1" applyAlignment="1">
      <alignment vertical="top" wrapText="1"/>
    </xf>
    <xf numFmtId="0" fontId="55" fillId="19" borderId="31" xfId="0" applyFont="1" applyFill="1" applyBorder="1" applyAlignment="1">
      <alignment vertical="top" wrapText="1"/>
    </xf>
    <xf numFmtId="0" fontId="55" fillId="19" borderId="6" xfId="0" applyFont="1" applyFill="1" applyBorder="1" applyAlignment="1">
      <alignment vertical="top" wrapText="1"/>
    </xf>
    <xf numFmtId="0" fontId="55" fillId="10" borderId="13" xfId="0" applyFont="1" applyFill="1" applyBorder="1" applyAlignment="1">
      <alignment vertical="top" wrapText="1"/>
    </xf>
    <xf numFmtId="0" fontId="73" fillId="0" borderId="12" xfId="0" applyFont="1" applyBorder="1" applyAlignment="1">
      <alignment vertical="top" wrapText="1"/>
    </xf>
    <xf numFmtId="0" fontId="74" fillId="8" borderId="12" xfId="0" applyFont="1" applyFill="1" applyBorder="1" applyAlignment="1">
      <alignment vertical="top" wrapText="1"/>
    </xf>
    <xf numFmtId="0" fontId="73" fillId="0" borderId="15" xfId="0" applyFont="1" applyBorder="1" applyAlignment="1">
      <alignment vertical="top" wrapText="1"/>
    </xf>
    <xf numFmtId="0" fontId="73" fillId="0" borderId="15" xfId="0" applyFont="1" applyBorder="1" applyAlignment="1">
      <alignment vertical="top"/>
    </xf>
    <xf numFmtId="0" fontId="73" fillId="0" borderId="0" xfId="0" applyFont="1" applyAlignment="1">
      <alignment vertical="top" wrapText="1"/>
    </xf>
    <xf numFmtId="0" fontId="48" fillId="0" borderId="12" xfId="0" applyFont="1" applyBorder="1" applyAlignment="1">
      <alignment vertical="top"/>
    </xf>
    <xf numFmtId="0" fontId="75" fillId="0" borderId="3" xfId="0" applyFont="1" applyBorder="1" applyAlignment="1">
      <alignment vertical="top" wrapText="1"/>
    </xf>
    <xf numFmtId="0" fontId="51" fillId="0" borderId="17" xfId="0" applyFont="1" applyBorder="1" applyAlignment="1">
      <alignment vertical="top" wrapText="1"/>
    </xf>
    <xf numFmtId="0" fontId="76" fillId="0" borderId="15" xfId="0" applyFont="1" applyBorder="1" applyAlignment="1">
      <alignment vertical="top" wrapText="1"/>
    </xf>
    <xf numFmtId="0" fontId="76" fillId="0" borderId="0" xfId="0" applyFont="1" applyAlignment="1">
      <alignment vertical="top" wrapText="1"/>
    </xf>
    <xf numFmtId="0" fontId="55" fillId="12" borderId="24" xfId="5" applyFont="1" applyFill="1" applyBorder="1" applyAlignment="1">
      <alignment horizontal="left" vertical="center" wrapText="1"/>
    </xf>
    <xf numFmtId="0" fontId="55" fillId="12" borderId="13" xfId="5" applyFont="1" applyFill="1" applyBorder="1" applyAlignment="1">
      <alignment horizontal="left" vertical="center" wrapText="1"/>
    </xf>
    <xf numFmtId="0" fontId="55" fillId="12" borderId="23" xfId="5" applyFont="1" applyFill="1" applyBorder="1" applyAlignment="1">
      <alignment horizontal="left" vertical="center"/>
    </xf>
    <xf numFmtId="0" fontId="61" fillId="12" borderId="24" xfId="0" applyFont="1" applyFill="1" applyBorder="1"/>
    <xf numFmtId="0" fontId="55" fillId="12" borderId="13" xfId="0" applyFont="1" applyFill="1" applyBorder="1" applyAlignment="1">
      <alignment wrapText="1"/>
    </xf>
    <xf numFmtId="0" fontId="55" fillId="12" borderId="12" xfId="5" applyFont="1" applyFill="1" applyBorder="1" applyAlignment="1">
      <alignment vertical="center" textRotation="90" wrapText="1"/>
    </xf>
    <xf numFmtId="0" fontId="77" fillId="0" borderId="12" xfId="0" applyFont="1" applyBorder="1"/>
    <xf numFmtId="0" fontId="77" fillId="0" borderId="12" xfId="0" applyFont="1" applyBorder="1" applyAlignment="1">
      <alignment wrapText="1"/>
    </xf>
    <xf numFmtId="0" fontId="48" fillId="11" borderId="12" xfId="0" applyFont="1" applyFill="1" applyBorder="1"/>
    <xf numFmtId="0" fontId="48" fillId="11" borderId="12" xfId="0" applyFont="1" applyFill="1" applyBorder="1" applyAlignment="1">
      <alignment wrapText="1"/>
    </xf>
    <xf numFmtId="0" fontId="48" fillId="0" borderId="12" xfId="0" applyFont="1" applyBorder="1"/>
    <xf numFmtId="0" fontId="48" fillId="0" borderId="12" xfId="0" applyFont="1" applyBorder="1" applyAlignment="1">
      <alignment wrapText="1"/>
    </xf>
    <xf numFmtId="0" fontId="48" fillId="0" borderId="0" xfId="0" applyFont="1" applyAlignment="1">
      <alignment wrapText="1"/>
    </xf>
    <xf numFmtId="164" fontId="51" fillId="14" borderId="16" xfId="0" applyNumberFormat="1" applyFont="1" applyFill="1" applyBorder="1" applyAlignment="1" applyProtection="1">
      <alignment horizontal="left" vertical="top" wrapText="1"/>
      <protection locked="0"/>
    </xf>
    <xf numFmtId="0" fontId="51" fillId="14" borderId="22" xfId="0" applyFont="1" applyFill="1" applyBorder="1" applyAlignment="1" applyProtection="1">
      <alignment vertical="top"/>
      <protection locked="0"/>
    </xf>
    <xf numFmtId="0" fontId="71" fillId="14" borderId="22" xfId="0" applyFont="1" applyFill="1" applyBorder="1" applyAlignment="1" applyProtection="1">
      <alignment vertical="top" wrapText="1"/>
      <protection locked="0"/>
    </xf>
    <xf numFmtId="0" fontId="57" fillId="14" borderId="38" xfId="0" applyFont="1" applyFill="1" applyBorder="1" applyAlignment="1" applyProtection="1">
      <alignment vertical="top" wrapText="1"/>
      <protection locked="0"/>
    </xf>
    <xf numFmtId="0" fontId="47" fillId="13" borderId="0" xfId="0" applyFont="1" applyFill="1" applyAlignment="1" applyProtection="1">
      <alignment vertical="top" wrapText="1"/>
      <protection locked="0"/>
    </xf>
    <xf numFmtId="164" fontId="51" fillId="14" borderId="18" xfId="0" applyNumberFormat="1" applyFont="1" applyFill="1" applyBorder="1" applyAlignment="1" applyProtection="1">
      <alignment horizontal="left" vertical="top" wrapText="1"/>
      <protection locked="0"/>
    </xf>
    <xf numFmtId="0" fontId="51" fillId="14" borderId="21" xfId="0" applyFont="1" applyFill="1" applyBorder="1" applyAlignment="1" applyProtection="1">
      <alignment vertical="top" wrapText="1"/>
      <protection locked="0"/>
    </xf>
    <xf numFmtId="0" fontId="78" fillId="14" borderId="20" xfId="0" applyFont="1" applyFill="1" applyBorder="1" applyAlignment="1" applyProtection="1">
      <alignment vertical="top" wrapText="1"/>
      <protection locked="0"/>
    </xf>
    <xf numFmtId="164" fontId="47" fillId="14" borderId="18" xfId="0" applyNumberFormat="1" applyFont="1" applyFill="1" applyBorder="1" applyAlignment="1" applyProtection="1">
      <alignment horizontal="left" vertical="top" wrapText="1"/>
      <protection locked="0"/>
    </xf>
    <xf numFmtId="0" fontId="47" fillId="0" borderId="16" xfId="0" applyFont="1" applyBorder="1" applyAlignment="1" applyProtection="1">
      <alignment vertical="top" wrapText="1"/>
      <protection locked="0"/>
    </xf>
    <xf numFmtId="0" fontId="75" fillId="0" borderId="22"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47" fillId="0" borderId="18" xfId="0" applyFont="1" applyBorder="1" applyAlignment="1" applyProtection="1">
      <alignment vertical="top" wrapText="1"/>
      <protection locked="0"/>
    </xf>
    <xf numFmtId="0" fontId="75" fillId="0" borderId="0" xfId="0" applyFont="1" applyAlignment="1" applyProtection="1">
      <alignment vertical="top" wrapText="1"/>
      <protection locked="0"/>
    </xf>
    <xf numFmtId="0" fontId="48" fillId="10" borderId="18" xfId="0" applyFont="1" applyFill="1" applyBorder="1" applyAlignment="1">
      <alignment vertical="top" wrapText="1"/>
    </xf>
    <xf numFmtId="0" fontId="47" fillId="0" borderId="0" xfId="0" applyFont="1" applyAlignment="1" applyProtection="1">
      <alignment vertical="top"/>
      <protection locked="0"/>
    </xf>
    <xf numFmtId="0" fontId="66" fillId="10" borderId="0" xfId="0" applyFont="1" applyFill="1" applyAlignment="1">
      <alignment vertical="top" wrapText="1"/>
    </xf>
    <xf numFmtId="164" fontId="47" fillId="14" borderId="0" xfId="0" applyNumberFormat="1" applyFont="1" applyFill="1" applyAlignment="1" applyProtection="1">
      <alignment horizontal="left" vertical="top" wrapText="1"/>
      <protection locked="0"/>
    </xf>
    <xf numFmtId="0" fontId="47" fillId="0" borderId="0" xfId="0" applyFont="1" applyAlignment="1" applyProtection="1">
      <alignment vertical="top" wrapText="1"/>
      <protection locked="0"/>
    </xf>
    <xf numFmtId="0" fontId="57" fillId="0" borderId="0" xfId="0" applyFont="1" applyAlignment="1" applyProtection="1">
      <alignment vertical="top" wrapText="1"/>
      <protection locked="0"/>
    </xf>
    <xf numFmtId="0" fontId="51" fillId="14" borderId="24" xfId="0" applyFont="1" applyFill="1" applyBorder="1" applyAlignment="1" applyProtection="1">
      <alignment vertical="top"/>
      <protection locked="0"/>
    </xf>
    <xf numFmtId="0" fontId="57" fillId="14" borderId="13" xfId="0" applyFont="1" applyFill="1" applyBorder="1" applyAlignment="1" applyProtection="1">
      <alignment vertical="top" wrapText="1"/>
      <protection locked="0"/>
    </xf>
    <xf numFmtId="164" fontId="47" fillId="14" borderId="1" xfId="0" applyNumberFormat="1" applyFont="1" applyFill="1" applyBorder="1" applyAlignment="1" applyProtection="1">
      <alignment horizontal="left" vertical="top" wrapText="1"/>
      <protection locked="0"/>
    </xf>
    <xf numFmtId="0" fontId="47" fillId="0" borderId="38" xfId="0" applyFont="1" applyBorder="1" applyAlignment="1" applyProtection="1">
      <alignment vertical="top" wrapText="1"/>
      <protection locked="0"/>
    </xf>
    <xf numFmtId="0" fontId="57" fillId="0" borderId="3" xfId="0" applyFont="1" applyBorder="1" applyAlignment="1" applyProtection="1">
      <alignment vertical="top" wrapText="1"/>
      <protection locked="0"/>
    </xf>
    <xf numFmtId="0" fontId="79" fillId="0" borderId="3"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47" fillId="11" borderId="0" xfId="0" applyFont="1" applyFill="1" applyAlignment="1" applyProtection="1">
      <alignment vertical="top" wrapText="1"/>
      <protection locked="0"/>
    </xf>
    <xf numFmtId="0" fontId="51" fillId="14" borderId="24" xfId="0" applyFont="1" applyFill="1" applyBorder="1" applyAlignment="1" applyProtection="1">
      <alignment vertical="top" wrapText="1"/>
      <protection locked="0"/>
    </xf>
    <xf numFmtId="0" fontId="47" fillId="14" borderId="24" xfId="0" applyFont="1" applyFill="1" applyBorder="1" applyAlignment="1" applyProtection="1">
      <alignment vertical="top" wrapText="1"/>
      <protection locked="0"/>
    </xf>
    <xf numFmtId="0" fontId="47" fillId="0" borderId="24" xfId="0" applyFont="1" applyBorder="1" applyAlignment="1" applyProtection="1">
      <alignment vertical="top" wrapText="1"/>
      <protection locked="0"/>
    </xf>
    <xf numFmtId="0" fontId="57" fillId="0" borderId="17" xfId="0" applyFont="1" applyBorder="1" applyAlignment="1" applyProtection="1">
      <alignment vertical="top" wrapText="1"/>
      <protection locked="0"/>
    </xf>
    <xf numFmtId="0" fontId="78" fillId="14" borderId="13" xfId="0" applyFont="1" applyFill="1" applyBorder="1" applyAlignment="1" applyProtection="1">
      <alignment vertical="top" wrapText="1"/>
      <protection locked="0"/>
    </xf>
    <xf numFmtId="0" fontId="79" fillId="0" borderId="0" xfId="0" applyFont="1" applyAlignment="1" applyProtection="1">
      <alignment vertical="top"/>
      <protection locked="0"/>
    </xf>
    <xf numFmtId="0" fontId="47" fillId="10" borderId="0" xfId="0" applyFont="1" applyFill="1" applyAlignment="1">
      <alignment vertical="top" wrapText="1"/>
    </xf>
    <xf numFmtId="2" fontId="75" fillId="0" borderId="0" xfId="0" applyNumberFormat="1" applyFont="1" applyAlignment="1" applyProtection="1">
      <alignment vertical="top" wrapText="1"/>
      <protection locked="0"/>
    </xf>
    <xf numFmtId="0" fontId="57" fillId="0" borderId="3" xfId="0" applyFont="1" applyBorder="1" applyAlignment="1" applyProtection="1">
      <alignment vertical="top"/>
      <protection locked="0"/>
    </xf>
    <xf numFmtId="0" fontId="47" fillId="0" borderId="39" xfId="0" applyFont="1" applyBorder="1" applyAlignment="1" applyProtection="1">
      <alignment vertical="top" wrapText="1"/>
      <protection locked="0"/>
    </xf>
    <xf numFmtId="0" fontId="42" fillId="0" borderId="3" xfId="0" applyFont="1" applyBorder="1" applyAlignment="1" applyProtection="1">
      <alignment vertical="top" wrapText="1"/>
      <protection locked="0"/>
    </xf>
    <xf numFmtId="0" fontId="47" fillId="11" borderId="18" xfId="0" applyFont="1" applyFill="1" applyBorder="1" applyAlignment="1" applyProtection="1">
      <alignment horizontal="right" vertical="top" wrapText="1"/>
      <protection locked="0"/>
    </xf>
    <xf numFmtId="0" fontId="75" fillId="11" borderId="0" xfId="0" applyFont="1" applyFill="1" applyAlignment="1" applyProtection="1">
      <alignment vertical="top" wrapText="1"/>
      <protection locked="0"/>
    </xf>
    <xf numFmtId="0" fontId="53" fillId="11" borderId="3" xfId="0" applyFont="1" applyFill="1" applyBorder="1" applyAlignment="1" applyProtection="1">
      <alignment vertical="top" wrapText="1"/>
      <protection locked="0"/>
    </xf>
    <xf numFmtId="0" fontId="47" fillId="11" borderId="18" xfId="0" applyFont="1" applyFill="1" applyBorder="1" applyAlignment="1" applyProtection="1">
      <alignment vertical="top" wrapText="1"/>
      <protection locked="0"/>
    </xf>
    <xf numFmtId="0" fontId="47" fillId="0" borderId="19" xfId="0" applyFont="1" applyBorder="1" applyAlignment="1" applyProtection="1">
      <alignment horizontal="left" vertical="top" wrapText="1"/>
      <protection locked="0"/>
    </xf>
    <xf numFmtId="0" fontId="47" fillId="0" borderId="21" xfId="0" applyFont="1" applyBorder="1" applyAlignment="1" applyProtection="1">
      <alignment vertical="top" wrapText="1"/>
      <protection locked="0"/>
    </xf>
    <xf numFmtId="0" fontId="57" fillId="0" borderId="20" xfId="0" applyFont="1" applyBorder="1" applyAlignment="1" applyProtection="1">
      <alignment vertical="top" wrapText="1"/>
      <protection locked="0"/>
    </xf>
    <xf numFmtId="164" fontId="47" fillId="14" borderId="1" xfId="0" applyNumberFormat="1" applyFont="1" applyFill="1" applyBorder="1" applyAlignment="1" applyProtection="1">
      <alignment vertical="top"/>
      <protection locked="0"/>
    </xf>
    <xf numFmtId="0" fontId="51" fillId="14" borderId="13" xfId="0" applyFont="1" applyFill="1" applyBorder="1" applyAlignment="1" applyProtection="1">
      <alignment horizontal="center" vertical="top" wrapText="1"/>
      <protection locked="0"/>
    </xf>
    <xf numFmtId="0" fontId="51" fillId="14" borderId="12" xfId="0" applyFont="1" applyFill="1" applyBorder="1" applyAlignment="1" applyProtection="1">
      <alignment horizontal="center" vertical="top" wrapText="1"/>
      <protection locked="0"/>
    </xf>
    <xf numFmtId="0" fontId="51" fillId="13" borderId="0" xfId="0" applyFont="1" applyFill="1" applyAlignment="1" applyProtection="1">
      <alignment vertical="top" wrapText="1"/>
      <protection locked="0"/>
    </xf>
    <xf numFmtId="0" fontId="47" fillId="14" borderId="13" xfId="0" applyFont="1" applyFill="1" applyBorder="1" applyAlignment="1" applyProtection="1">
      <alignment horizontal="center" vertical="top" wrapText="1"/>
      <protection locked="0"/>
    </xf>
    <xf numFmtId="0" fontId="75" fillId="0" borderId="12" xfId="0" applyFont="1" applyBorder="1" applyAlignment="1" applyProtection="1">
      <alignment horizontal="center" vertical="top" wrapText="1"/>
      <protection locked="0"/>
    </xf>
    <xf numFmtId="164" fontId="47" fillId="14" borderId="1" xfId="0" applyNumberFormat="1" applyFont="1" applyFill="1" applyBorder="1" applyAlignment="1" applyProtection="1">
      <alignment vertical="top" wrapText="1"/>
      <protection locked="0"/>
    </xf>
    <xf numFmtId="0" fontId="80" fillId="0" borderId="0" xfId="0" applyFont="1" applyAlignment="1" applyProtection="1">
      <alignment vertical="top" wrapText="1"/>
      <protection locked="0"/>
    </xf>
    <xf numFmtId="0" fontId="47" fillId="0" borderId="19" xfId="0" applyFont="1" applyBorder="1" applyAlignment="1" applyProtection="1">
      <alignment vertical="top" wrapText="1"/>
      <protection locked="0"/>
    </xf>
    <xf numFmtId="0" fontId="75" fillId="0" borderId="21" xfId="0" applyFont="1" applyBorder="1" applyAlignment="1" applyProtection="1">
      <alignment vertical="top" wrapText="1"/>
      <protection locked="0"/>
    </xf>
    <xf numFmtId="0" fontId="79" fillId="0" borderId="20" xfId="0" applyFont="1" applyBorder="1" applyAlignment="1" applyProtection="1">
      <alignment vertical="top" wrapText="1"/>
      <protection locked="0"/>
    </xf>
    <xf numFmtId="0" fontId="81" fillId="14" borderId="12" xfId="0" applyFont="1" applyFill="1" applyBorder="1" applyAlignment="1" applyProtection="1">
      <alignment vertical="top" wrapText="1"/>
      <protection locked="0"/>
    </xf>
    <xf numFmtId="0" fontId="47" fillId="14" borderId="12" xfId="0" applyFont="1" applyFill="1" applyBorder="1" applyAlignment="1" applyProtection="1">
      <alignment vertical="top" wrapText="1"/>
      <protection locked="0"/>
    </xf>
    <xf numFmtId="0" fontId="75" fillId="0" borderId="12" xfId="0" applyFont="1" applyBorder="1" applyAlignment="1" applyProtection="1">
      <alignment vertical="top" wrapText="1"/>
      <protection locked="0"/>
    </xf>
    <xf numFmtId="0" fontId="80" fillId="0" borderId="12" xfId="0" applyFont="1" applyBorder="1" applyAlignment="1" applyProtection="1">
      <alignment vertical="top" wrapText="1"/>
      <protection locked="0"/>
    </xf>
    <xf numFmtId="0" fontId="75" fillId="0" borderId="24" xfId="0" applyFont="1" applyBorder="1" applyAlignment="1" applyProtection="1">
      <alignment vertical="top" wrapText="1"/>
      <protection locked="0"/>
    </xf>
    <xf numFmtId="0" fontId="80" fillId="0" borderId="17" xfId="0" applyFont="1" applyBorder="1" applyAlignment="1" applyProtection="1">
      <alignment vertical="top" wrapText="1"/>
      <protection locked="0"/>
    </xf>
    <xf numFmtId="0" fontId="62" fillId="0" borderId="0" xfId="0" applyFont="1" applyAlignment="1" applyProtection="1">
      <alignment vertical="top" wrapText="1"/>
      <protection locked="0"/>
    </xf>
    <xf numFmtId="0" fontId="79" fillId="11" borderId="3" xfId="0" applyFont="1" applyFill="1" applyBorder="1" applyAlignment="1" applyProtection="1">
      <alignment vertical="top" wrapText="1"/>
      <protection locked="0"/>
    </xf>
    <xf numFmtId="164" fontId="47" fillId="21" borderId="18" xfId="0" applyNumberFormat="1" applyFont="1" applyFill="1" applyBorder="1" applyAlignment="1" applyProtection="1">
      <alignment horizontal="left" vertical="top" wrapText="1"/>
      <protection locked="0"/>
    </xf>
    <xf numFmtId="0" fontId="47" fillId="21" borderId="0" xfId="0" applyFont="1" applyFill="1" applyAlignment="1" applyProtection="1">
      <alignment vertical="top"/>
      <protection locked="0"/>
    </xf>
    <xf numFmtId="164" fontId="51" fillId="14" borderId="1" xfId="0" applyNumberFormat="1" applyFont="1" applyFill="1" applyBorder="1" applyAlignment="1" applyProtection="1">
      <alignment horizontal="left" vertical="top" wrapText="1"/>
      <protection locked="0"/>
    </xf>
    <xf numFmtId="0" fontId="51" fillId="14" borderId="13" xfId="0" applyFont="1" applyFill="1" applyBorder="1" applyAlignment="1" applyProtection="1">
      <alignment vertical="top" wrapText="1"/>
      <protection locked="0"/>
    </xf>
    <xf numFmtId="0" fontId="51" fillId="14" borderId="12" xfId="0" applyFont="1" applyFill="1" applyBorder="1" applyAlignment="1" applyProtection="1">
      <alignment vertical="top" wrapText="1"/>
      <protection locked="0"/>
    </xf>
    <xf numFmtId="0" fontId="79" fillId="0" borderId="13" xfId="0" applyFont="1" applyBorder="1" applyAlignment="1" applyProtection="1">
      <alignment vertical="top" wrapText="1"/>
      <protection locked="0"/>
    </xf>
    <xf numFmtId="0" fontId="79" fillId="0" borderId="12" xfId="0" applyFont="1" applyBorder="1" applyAlignment="1" applyProtection="1">
      <alignment vertical="top" wrapText="1"/>
      <protection locked="0"/>
    </xf>
    <xf numFmtId="0" fontId="75" fillId="0" borderId="13" xfId="0" applyFont="1" applyBorder="1" applyAlignment="1" applyProtection="1">
      <alignment vertical="top" wrapText="1"/>
      <protection locked="0"/>
    </xf>
    <xf numFmtId="0" fontId="51" fillId="0" borderId="12" xfId="6" applyFont="1" applyBorder="1" applyAlignment="1" applyProtection="1">
      <alignment horizontal="center" wrapText="1"/>
      <protection locked="0"/>
    </xf>
    <xf numFmtId="15" fontId="51" fillId="0" borderId="12" xfId="6" applyNumberFormat="1" applyFont="1" applyBorder="1" applyAlignment="1" applyProtection="1">
      <alignment horizontal="center" wrapText="1"/>
      <protection locked="0"/>
    </xf>
    <xf numFmtId="15" fontId="47" fillId="0" borderId="12" xfId="6" applyNumberFormat="1" applyFont="1" applyBorder="1" applyAlignment="1" applyProtection="1">
      <alignment wrapText="1"/>
      <protection locked="0"/>
    </xf>
    <xf numFmtId="0" fontId="49" fillId="0" borderId="0" xfId="0" applyFont="1" applyAlignment="1" applyProtection="1">
      <alignment vertical="top"/>
      <protection locked="0"/>
    </xf>
    <xf numFmtId="0" fontId="48" fillId="0" borderId="0" xfId="0" applyFont="1" applyAlignment="1" applyProtection="1">
      <alignment vertical="top"/>
      <protection locked="0"/>
    </xf>
    <xf numFmtId="0" fontId="70" fillId="10" borderId="0" xfId="0" applyFont="1" applyFill="1" applyAlignment="1" applyProtection="1">
      <alignment horizontal="left" vertical="top" wrapText="1"/>
      <protection locked="0"/>
    </xf>
    <xf numFmtId="0" fontId="82" fillId="0" borderId="0" xfId="0" applyFont="1" applyAlignment="1" applyProtection="1">
      <alignment horizontal="left" vertical="top" wrapText="1"/>
      <protection locked="0"/>
    </xf>
    <xf numFmtId="165" fontId="49" fillId="0" borderId="0" xfId="0" applyNumberFormat="1" applyFont="1" applyAlignment="1" applyProtection="1">
      <alignment vertical="top"/>
      <protection locked="0"/>
    </xf>
    <xf numFmtId="0" fontId="49" fillId="0" borderId="0" xfId="0" applyFont="1" applyProtection="1">
      <protection locked="0"/>
    </xf>
    <xf numFmtId="0" fontId="48" fillId="0" borderId="0" xfId="0" applyFont="1" applyProtection="1">
      <protection locked="0"/>
    </xf>
    <xf numFmtId="0" fontId="67" fillId="10" borderId="12" xfId="6" applyFont="1" applyFill="1" applyBorder="1" applyAlignment="1" applyProtection="1">
      <alignment wrapText="1"/>
      <protection locked="0"/>
    </xf>
    <xf numFmtId="0" fontId="51" fillId="0" borderId="12" xfId="6" applyFont="1" applyBorder="1" applyAlignment="1" applyProtection="1">
      <alignment wrapText="1"/>
      <protection locked="0"/>
    </xf>
    <xf numFmtId="164" fontId="47" fillId="0" borderId="12" xfId="0" applyNumberFormat="1" applyFont="1" applyBorder="1" applyAlignment="1">
      <alignment vertical="top" wrapText="1"/>
    </xf>
    <xf numFmtId="14" fontId="47" fillId="0" borderId="12" xfId="0" applyNumberFormat="1" applyFont="1" applyBorder="1" applyAlignment="1">
      <alignment vertical="top" wrapText="1"/>
    </xf>
    <xf numFmtId="0" fontId="47" fillId="11" borderId="0" xfId="0" applyFont="1" applyFill="1" applyAlignment="1">
      <alignment vertical="top" wrapText="1"/>
    </xf>
    <xf numFmtId="0" fontId="47" fillId="11" borderId="0" xfId="0" applyFont="1" applyFill="1"/>
    <xf numFmtId="0" fontId="88" fillId="0" borderId="12" xfId="8" applyFont="1" applyBorder="1" applyAlignment="1">
      <alignment horizontal="left" vertical="top" wrapText="1"/>
    </xf>
    <xf numFmtId="49" fontId="51" fillId="10" borderId="12" xfId="10" applyNumberFormat="1" applyFont="1" applyFill="1" applyBorder="1" applyAlignment="1">
      <alignment vertical="top"/>
    </xf>
    <xf numFmtId="0" fontId="47" fillId="10" borderId="23" xfId="10" applyFont="1" applyFill="1" applyBorder="1" applyAlignment="1">
      <alignment vertical="top" wrapText="1"/>
    </xf>
    <xf numFmtId="0" fontId="47" fillId="10" borderId="24" xfId="10" applyFont="1" applyFill="1" applyBorder="1" applyAlignment="1">
      <alignment vertical="top" wrapText="1"/>
    </xf>
    <xf numFmtId="0" fontId="89" fillId="0" borderId="0" xfId="10" applyFont="1" applyAlignment="1">
      <alignment vertical="top"/>
    </xf>
    <xf numFmtId="0" fontId="51" fillId="0" borderId="0" xfId="10" applyFont="1" applyAlignment="1">
      <alignment vertical="top"/>
    </xf>
    <xf numFmtId="0" fontId="47" fillId="0" borderId="0" xfId="10" applyFont="1" applyAlignment="1">
      <alignment vertical="top" wrapText="1"/>
    </xf>
    <xf numFmtId="0" fontId="90" fillId="0" borderId="0" xfId="10" applyFont="1" applyAlignment="1">
      <alignment horizontal="left" vertical="top"/>
    </xf>
    <xf numFmtId="0" fontId="4" fillId="0" borderId="0" xfId="10"/>
    <xf numFmtId="0" fontId="55" fillId="0" borderId="0" xfId="10" applyFont="1" applyAlignment="1">
      <alignment vertical="top"/>
    </xf>
    <xf numFmtId="0" fontId="55" fillId="10" borderId="12" xfId="10" applyFont="1" applyFill="1" applyBorder="1" applyAlignment="1">
      <alignment vertical="top" wrapText="1"/>
    </xf>
    <xf numFmtId="0" fontId="48" fillId="0" borderId="0" xfId="10" applyFont="1" applyAlignment="1">
      <alignment vertical="top" wrapText="1"/>
    </xf>
    <xf numFmtId="0" fontId="48" fillId="0" borderId="12" xfId="10" applyFont="1" applyBorder="1" applyAlignment="1">
      <alignment vertical="top" wrapText="1"/>
    </xf>
    <xf numFmtId="14" fontId="48" fillId="0" borderId="12" xfId="10" applyNumberFormat="1" applyFont="1" applyBorder="1" applyAlignment="1">
      <alignment horizontal="left" vertical="top" wrapText="1"/>
    </xf>
    <xf numFmtId="0" fontId="91" fillId="0" borderId="0" xfId="10" applyFont="1"/>
    <xf numFmtId="0" fontId="4" fillId="0" borderId="0" xfId="10" applyAlignment="1">
      <alignment vertical="top"/>
    </xf>
    <xf numFmtId="0" fontId="92" fillId="0" borderId="0" xfId="10" applyFont="1" applyAlignment="1">
      <alignment vertical="top"/>
    </xf>
    <xf numFmtId="0" fontId="55" fillId="14" borderId="12" xfId="10" applyFont="1" applyFill="1" applyBorder="1" applyAlignment="1">
      <alignment vertical="top"/>
    </xf>
    <xf numFmtId="0" fontId="55" fillId="14" borderId="12" xfId="10" applyFont="1" applyFill="1" applyBorder="1" applyAlignment="1">
      <alignment vertical="top" wrapText="1"/>
    </xf>
    <xf numFmtId="0" fontId="55" fillId="22" borderId="12" xfId="10" applyFont="1" applyFill="1" applyBorder="1" applyAlignment="1">
      <alignment vertical="top"/>
    </xf>
    <xf numFmtId="0" fontId="55" fillId="22" borderId="12" xfId="10" applyFont="1" applyFill="1" applyBorder="1" applyAlignment="1">
      <alignment vertical="top" wrapText="1"/>
    </xf>
    <xf numFmtId="0" fontId="48" fillId="22" borderId="12" xfId="10" applyFont="1" applyFill="1" applyBorder="1" applyAlignment="1">
      <alignment vertical="top" wrapText="1"/>
    </xf>
    <xf numFmtId="0" fontId="55" fillId="0" borderId="12" xfId="10" applyFont="1" applyBorder="1" applyAlignment="1">
      <alignment horizontal="right" vertical="top"/>
    </xf>
    <xf numFmtId="0" fontId="38" fillId="18" borderId="12" xfId="10" applyFont="1" applyFill="1" applyBorder="1" applyAlignment="1">
      <alignment vertical="center" wrapText="1"/>
    </xf>
    <xf numFmtId="0" fontId="55" fillId="0" borderId="0" xfId="10" applyFont="1" applyAlignment="1">
      <alignment horizontal="right" vertical="top"/>
    </xf>
    <xf numFmtId="0" fontId="87" fillId="23" borderId="12" xfId="10" applyFont="1" applyFill="1" applyBorder="1" applyAlignment="1">
      <alignment vertical="top"/>
    </xf>
    <xf numFmtId="0" fontId="87" fillId="23" borderId="12" xfId="10" applyFont="1" applyFill="1" applyBorder="1" applyAlignment="1">
      <alignment vertical="top" wrapText="1"/>
    </xf>
    <xf numFmtId="0" fontId="87" fillId="0" borderId="0" xfId="10" applyFont="1"/>
    <xf numFmtId="0" fontId="87" fillId="0" borderId="0" xfId="10" applyFont="1" applyAlignment="1">
      <alignment vertical="top"/>
    </xf>
    <xf numFmtId="0" fontId="87" fillId="23" borderId="13" xfId="10" applyFont="1" applyFill="1" applyBorder="1" applyAlignment="1">
      <alignment vertical="top"/>
    </xf>
    <xf numFmtId="0" fontId="87" fillId="0" borderId="12" xfId="10" applyFont="1" applyBorder="1" applyAlignment="1">
      <alignment horizontal="right" vertical="top"/>
    </xf>
    <xf numFmtId="0" fontId="4" fillId="0" borderId="13" xfId="10" applyBorder="1" applyAlignment="1">
      <alignment vertical="top"/>
    </xf>
    <xf numFmtId="0" fontId="93" fillId="0" borderId="12" xfId="10" applyFont="1" applyBorder="1" applyAlignment="1">
      <alignment vertical="top" wrapText="1"/>
    </xf>
    <xf numFmtId="0" fontId="4" fillId="0" borderId="12" xfId="10" applyBorder="1" applyAlignment="1">
      <alignment vertical="top" wrapText="1"/>
    </xf>
    <xf numFmtId="0" fontId="4" fillId="23" borderId="13" xfId="10" applyFill="1" applyBorder="1" applyAlignment="1">
      <alignment vertical="top"/>
    </xf>
    <xf numFmtId="0" fontId="94" fillId="23" borderId="12" xfId="10" applyFont="1" applyFill="1" applyBorder="1" applyAlignment="1">
      <alignment vertical="top"/>
    </xf>
    <xf numFmtId="0" fontId="94" fillId="23" borderId="12" xfId="10" applyFont="1" applyFill="1" applyBorder="1" applyAlignment="1">
      <alignment vertical="top" wrapText="1"/>
    </xf>
    <xf numFmtId="0" fontId="95" fillId="0" borderId="0" xfId="0" applyFont="1"/>
    <xf numFmtId="0" fontId="95" fillId="10" borderId="12" xfId="0" applyFont="1" applyFill="1" applyBorder="1" applyAlignment="1">
      <alignment horizontal="center"/>
    </xf>
    <xf numFmtId="0" fontId="95" fillId="13" borderId="13" xfId="0" applyFont="1" applyFill="1" applyBorder="1" applyAlignment="1">
      <alignment horizontal="center"/>
    </xf>
    <xf numFmtId="0" fontId="95" fillId="24" borderId="12" xfId="0" applyFont="1" applyFill="1" applyBorder="1" applyAlignment="1">
      <alignment horizontal="center"/>
    </xf>
    <xf numFmtId="0" fontId="95" fillId="25" borderId="12" xfId="0" applyFont="1" applyFill="1" applyBorder="1" applyAlignment="1">
      <alignment horizontal="center"/>
    </xf>
    <xf numFmtId="0" fontId="95" fillId="26" borderId="12" xfId="0" applyFont="1" applyFill="1" applyBorder="1" applyAlignment="1">
      <alignment horizontal="center"/>
    </xf>
    <xf numFmtId="0" fontId="95" fillId="27" borderId="12" xfId="0" applyFont="1" applyFill="1" applyBorder="1" applyAlignment="1">
      <alignment horizontal="center"/>
    </xf>
    <xf numFmtId="0" fontId="95" fillId="15" borderId="12" xfId="0" applyFont="1" applyFill="1" applyBorder="1" applyAlignment="1">
      <alignment horizontal="center"/>
    </xf>
    <xf numFmtId="0" fontId="87" fillId="28" borderId="12" xfId="0" applyFont="1" applyFill="1" applyBorder="1" applyAlignment="1">
      <alignment vertical="top"/>
    </xf>
    <xf numFmtId="0" fontId="87" fillId="28" borderId="12" xfId="0" applyFont="1" applyFill="1" applyBorder="1" applyAlignment="1">
      <alignment vertical="top" wrapText="1"/>
    </xf>
    <xf numFmtId="0" fontId="95" fillId="13" borderId="12" xfId="0" applyFont="1" applyFill="1" applyBorder="1" applyAlignment="1">
      <alignment vertical="top"/>
    </xf>
    <xf numFmtId="0" fontId="95" fillId="0" borderId="12" xfId="0" applyFont="1" applyBorder="1" applyAlignment="1">
      <alignment vertical="top"/>
    </xf>
    <xf numFmtId="0" fontId="95" fillId="26" borderId="12" xfId="0" applyFont="1" applyFill="1" applyBorder="1" applyAlignment="1">
      <alignment vertical="top"/>
    </xf>
    <xf numFmtId="0" fontId="95" fillId="15" borderId="12" xfId="0" applyFont="1" applyFill="1" applyBorder="1" applyAlignment="1">
      <alignment vertical="top"/>
    </xf>
    <xf numFmtId="0" fontId="95" fillId="24" borderId="12" xfId="0" applyFont="1" applyFill="1" applyBorder="1" applyAlignment="1">
      <alignment vertical="top"/>
    </xf>
    <xf numFmtId="0" fontId="95" fillId="27" borderId="12" xfId="0" applyFont="1" applyFill="1" applyBorder="1" applyAlignment="1">
      <alignment vertical="top"/>
    </xf>
    <xf numFmtId="0" fontId="95" fillId="11" borderId="12" xfId="0" applyFont="1" applyFill="1" applyBorder="1" applyAlignment="1">
      <alignment vertical="top"/>
    </xf>
    <xf numFmtId="0" fontId="95" fillId="25" borderId="12" xfId="0" applyFont="1" applyFill="1" applyBorder="1" applyAlignment="1">
      <alignment vertical="top"/>
    </xf>
    <xf numFmtId="0" fontId="87" fillId="28" borderId="12" xfId="0" applyFont="1" applyFill="1" applyBorder="1" applyAlignment="1">
      <alignment horizontal="left" vertical="top"/>
    </xf>
    <xf numFmtId="0" fontId="87" fillId="29" borderId="12" xfId="0" applyFont="1" applyFill="1" applyBorder="1" applyAlignment="1">
      <alignment vertical="top"/>
    </xf>
    <xf numFmtId="0" fontId="95" fillId="29" borderId="12" xfId="0" applyFont="1" applyFill="1" applyBorder="1" applyAlignment="1">
      <alignment vertical="top"/>
    </xf>
    <xf numFmtId="0" fontId="87" fillId="29" borderId="12" xfId="0" applyFont="1" applyFill="1" applyBorder="1" applyAlignment="1">
      <alignment vertical="top" wrapText="1"/>
    </xf>
    <xf numFmtId="0" fontId="7" fillId="0" borderId="0" xfId="0" applyFont="1"/>
    <xf numFmtId="0" fontId="98" fillId="0" borderId="0" xfId="0" applyFont="1"/>
    <xf numFmtId="0" fontId="99" fillId="0" borderId="0" xfId="0" applyFont="1"/>
    <xf numFmtId="0" fontId="8" fillId="0" borderId="0" xfId="0" applyFont="1"/>
    <xf numFmtId="0" fontId="98" fillId="0" borderId="0" xfId="0" applyFont="1" applyAlignment="1">
      <alignment wrapText="1"/>
    </xf>
    <xf numFmtId="0" fontId="100" fillId="0" borderId="0" xfId="0" applyFont="1"/>
    <xf numFmtId="0" fontId="98" fillId="0" borderId="0" xfId="0" applyFont="1" applyAlignment="1">
      <alignment vertical="top" wrapText="1"/>
    </xf>
    <xf numFmtId="164" fontId="47" fillId="23" borderId="12" xfId="0" applyNumberFormat="1" applyFont="1" applyFill="1" applyBorder="1" applyAlignment="1">
      <alignment vertical="top" wrapText="1"/>
    </xf>
    <xf numFmtId="0" fontId="47" fillId="23" borderId="12" xfId="0" applyFont="1" applyFill="1" applyBorder="1" applyAlignment="1">
      <alignment vertical="top" wrapText="1"/>
    </xf>
    <xf numFmtId="0" fontId="47" fillId="23" borderId="12" xfId="0" applyFont="1" applyFill="1" applyBorder="1" applyAlignment="1">
      <alignment horizontal="left" vertical="top" wrapText="1"/>
    </xf>
    <xf numFmtId="14" fontId="47" fillId="23" borderId="12" xfId="0" applyNumberFormat="1" applyFont="1" applyFill="1" applyBorder="1" applyAlignment="1">
      <alignment vertical="top" wrapText="1"/>
    </xf>
    <xf numFmtId="0" fontId="47" fillId="10" borderId="3" xfId="0" applyFont="1" applyFill="1" applyBorder="1" applyAlignment="1">
      <alignment vertical="top" wrapText="1"/>
    </xf>
    <xf numFmtId="0" fontId="101" fillId="0" borderId="3" xfId="0" applyFont="1" applyBorder="1" applyAlignment="1">
      <alignment vertical="top" wrapText="1"/>
    </xf>
    <xf numFmtId="0" fontId="48" fillId="0" borderId="15" xfId="0" applyFont="1" applyBorder="1" applyAlignment="1">
      <alignment vertical="top" wrapText="1"/>
    </xf>
    <xf numFmtId="0" fontId="48" fillId="0" borderId="15" xfId="0" applyFont="1" applyBorder="1" applyAlignment="1">
      <alignment vertical="top"/>
    </xf>
    <xf numFmtId="0" fontId="48" fillId="20" borderId="12" xfId="0" applyFont="1" applyFill="1" applyBorder="1" applyAlignment="1">
      <alignment vertical="top" wrapText="1"/>
    </xf>
    <xf numFmtId="0" fontId="48" fillId="20" borderId="12" xfId="0" applyFont="1" applyFill="1" applyBorder="1" applyAlignment="1">
      <alignment vertical="top"/>
    </xf>
    <xf numFmtId="0" fontId="47" fillId="11" borderId="12" xfId="9" applyFont="1" applyFill="1" applyBorder="1" applyAlignment="1">
      <alignment vertical="top" wrapText="1"/>
    </xf>
    <xf numFmtId="0" fontId="87" fillId="0" borderId="12" xfId="0" applyFont="1" applyBorder="1" applyAlignment="1">
      <alignment vertical="top" wrapText="1"/>
    </xf>
    <xf numFmtId="0" fontId="87" fillId="11" borderId="12" xfId="10" applyFont="1" applyFill="1" applyBorder="1" applyAlignment="1">
      <alignment horizontal="right" vertical="top"/>
    </xf>
    <xf numFmtId="0" fontId="47" fillId="0" borderId="23" xfId="0" applyFont="1" applyBorder="1" applyAlignment="1">
      <alignment horizontal="left" vertical="top" wrapText="1"/>
    </xf>
    <xf numFmtId="0" fontId="24" fillId="0" borderId="23" xfId="0" applyFont="1" applyBorder="1" applyAlignment="1">
      <alignment horizontal="left" vertical="top" wrapText="1"/>
    </xf>
    <xf numFmtId="0" fontId="103" fillId="0" borderId="12" xfId="0" applyFont="1" applyBorder="1" applyAlignment="1">
      <alignment vertical="top" wrapText="1"/>
    </xf>
    <xf numFmtId="0" fontId="102" fillId="0" borderId="12" xfId="0" applyFont="1" applyBorder="1" applyAlignment="1">
      <alignment vertical="top" wrapText="1"/>
    </xf>
    <xf numFmtId="0" fontId="49" fillId="10" borderId="24" xfId="10" applyFont="1" applyFill="1" applyBorder="1" applyAlignment="1">
      <alignment vertical="top" wrapText="1"/>
    </xf>
    <xf numFmtId="0" fontId="49" fillId="0" borderId="0" xfId="10" applyFont="1" applyAlignment="1">
      <alignment vertical="top" wrapText="1"/>
    </xf>
    <xf numFmtId="0" fontId="61" fillId="14" borderId="12" xfId="10" applyFont="1" applyFill="1" applyBorder="1" applyAlignment="1">
      <alignment vertical="top" wrapText="1"/>
    </xf>
    <xf numFmtId="0" fontId="49" fillId="22" borderId="12" xfId="10" applyFont="1" applyFill="1" applyBorder="1" applyAlignment="1">
      <alignment vertical="top" wrapText="1"/>
    </xf>
    <xf numFmtId="0" fontId="49" fillId="0" borderId="12" xfId="10" applyFont="1" applyBorder="1" applyAlignment="1">
      <alignment vertical="top" wrapText="1"/>
    </xf>
    <xf numFmtId="0" fontId="105" fillId="23" borderId="12" xfId="10" applyFont="1" applyFill="1" applyBorder="1" applyAlignment="1">
      <alignment vertical="top"/>
    </xf>
    <xf numFmtId="0" fontId="105" fillId="23" borderId="13" xfId="10" applyFont="1" applyFill="1" applyBorder="1" applyAlignment="1">
      <alignment vertical="top"/>
    </xf>
    <xf numFmtId="0" fontId="89" fillId="0" borderId="12" xfId="10" applyFont="1" applyBorder="1" applyAlignment="1">
      <alignment vertical="top"/>
    </xf>
    <xf numFmtId="0" fontId="89" fillId="0" borderId="13" xfId="10" applyFont="1" applyBorder="1" applyAlignment="1">
      <alignment vertical="top"/>
    </xf>
    <xf numFmtId="0" fontId="89" fillId="23" borderId="17" xfId="10" applyFont="1" applyFill="1" applyBorder="1" applyAlignment="1">
      <alignment vertical="top"/>
    </xf>
    <xf numFmtId="0" fontId="89" fillId="0" borderId="20" xfId="10" applyFont="1" applyBorder="1" applyAlignment="1">
      <alignment vertical="top"/>
    </xf>
    <xf numFmtId="0" fontId="89" fillId="23" borderId="13" xfId="10" applyFont="1" applyFill="1" applyBorder="1" applyAlignment="1">
      <alignment vertical="top"/>
    </xf>
    <xf numFmtId="49" fontId="106" fillId="0" borderId="43" xfId="0" applyNumberFormat="1" applyFont="1" applyBorder="1" applyAlignment="1">
      <alignment horizontal="left" vertical="center" wrapText="1"/>
    </xf>
    <xf numFmtId="0" fontId="3" fillId="0" borderId="12" xfId="0" applyFont="1" applyBorder="1" applyAlignment="1">
      <alignment vertical="top" wrapText="1"/>
    </xf>
    <xf numFmtId="0" fontId="24" fillId="0" borderId="12" xfId="0" applyFont="1" applyBorder="1" applyAlignment="1">
      <alignment horizontal="left" vertical="top" wrapText="1"/>
    </xf>
    <xf numFmtId="0" fontId="3" fillId="0" borderId="12" xfId="10" applyFont="1" applyBorder="1" applyAlignment="1">
      <alignment vertical="top" wrapText="1"/>
    </xf>
    <xf numFmtId="0" fontId="2" fillId="0" borderId="12" xfId="0" applyFont="1" applyBorder="1" applyAlignment="1">
      <alignment vertical="top" wrapText="1"/>
    </xf>
    <xf numFmtId="0" fontId="2" fillId="0" borderId="12" xfId="10" applyFont="1" applyBorder="1" applyAlignment="1">
      <alignment vertical="top" wrapText="1"/>
    </xf>
    <xf numFmtId="0" fontId="102" fillId="11" borderId="12" xfId="0" applyFont="1" applyFill="1" applyBorder="1" applyAlignment="1">
      <alignment vertical="top" wrapText="1"/>
    </xf>
    <xf numFmtId="0" fontId="48" fillId="0" borderId="12" xfId="0" applyFont="1" applyBorder="1" applyAlignment="1">
      <alignment horizontal="left" vertical="top" wrapText="1"/>
    </xf>
    <xf numFmtId="0" fontId="2" fillId="11" borderId="12" xfId="0" applyFont="1" applyFill="1" applyBorder="1" applyAlignment="1">
      <alignment vertical="top" wrapText="1"/>
    </xf>
    <xf numFmtId="0" fontId="48" fillId="0" borderId="23" xfId="0" applyFont="1" applyBorder="1" applyAlignment="1">
      <alignment horizontal="left" vertical="top" wrapText="1"/>
    </xf>
    <xf numFmtId="0" fontId="61" fillId="0" borderId="12" xfId="0" applyFont="1" applyBorder="1" applyAlignment="1">
      <alignment horizontal="left" vertical="top" wrapText="1"/>
    </xf>
    <xf numFmtId="0" fontId="107" fillId="11" borderId="23" xfId="0" applyFont="1" applyFill="1" applyBorder="1" applyAlignment="1">
      <alignment horizontal="left" vertical="top" wrapText="1"/>
    </xf>
    <xf numFmtId="0" fontId="12" fillId="11" borderId="12" xfId="0" applyFont="1" applyFill="1" applyBorder="1" applyAlignment="1">
      <alignment horizontal="left" vertical="top" wrapText="1"/>
    </xf>
    <xf numFmtId="0" fontId="47" fillId="0" borderId="20" xfId="0" applyFont="1" applyBorder="1" applyAlignment="1">
      <alignment horizontal="left" vertical="top"/>
    </xf>
    <xf numFmtId="0" fontId="47" fillId="0" borderId="0" xfId="11" applyFont="1"/>
    <xf numFmtId="0" fontId="55" fillId="0" borderId="12" xfId="11" applyFont="1" applyBorder="1"/>
    <xf numFmtId="0" fontId="55" fillId="0" borderId="0" xfId="11" applyFont="1" applyAlignment="1">
      <alignment horizontal="right"/>
    </xf>
    <xf numFmtId="0" fontId="55" fillId="0" borderId="0" xfId="11" applyFont="1"/>
    <xf numFmtId="0" fontId="48" fillId="0" borderId="0" xfId="11" applyFont="1"/>
    <xf numFmtId="0" fontId="47" fillId="7" borderId="12" xfId="11" applyFont="1" applyFill="1" applyBorder="1"/>
    <xf numFmtId="0" fontId="48" fillId="7" borderId="12" xfId="11" applyFont="1" applyFill="1" applyBorder="1"/>
    <xf numFmtId="0" fontId="109" fillId="0" borderId="0" xfId="11" applyFont="1"/>
    <xf numFmtId="0" fontId="62" fillId="0" borderId="0" xfId="11" applyFont="1"/>
    <xf numFmtId="0" fontId="110" fillId="0" borderId="0" xfId="11" applyFont="1"/>
    <xf numFmtId="0" fontId="111" fillId="0" borderId="0" xfId="11" applyFont="1"/>
    <xf numFmtId="0" fontId="51" fillId="0" borderId="12" xfId="11" applyFont="1" applyBorder="1"/>
    <xf numFmtId="0" fontId="47" fillId="0" borderId="0" xfId="11" applyFont="1" applyAlignment="1">
      <alignment horizontal="left"/>
    </xf>
    <xf numFmtId="0" fontId="51" fillId="0" borderId="0" xfId="11" applyFont="1"/>
    <xf numFmtId="0" fontId="47" fillId="0" borderId="12" xfId="11" applyFont="1" applyBorder="1"/>
    <xf numFmtId="0" fontId="47" fillId="11" borderId="0" xfId="11" applyFont="1" applyFill="1"/>
    <xf numFmtId="0" fontId="47" fillId="11" borderId="12" xfId="11" applyFont="1" applyFill="1" applyBorder="1"/>
    <xf numFmtId="0" fontId="55" fillId="9" borderId="12" xfId="11" applyFont="1" applyFill="1" applyBorder="1"/>
    <xf numFmtId="0" fontId="47" fillId="9" borderId="12" xfId="11" applyFont="1" applyFill="1" applyBorder="1"/>
    <xf numFmtId="0" fontId="48" fillId="30" borderId="12" xfId="11" applyFont="1" applyFill="1" applyBorder="1"/>
    <xf numFmtId="0" fontId="48" fillId="11" borderId="12" xfId="11" applyFont="1" applyFill="1" applyBorder="1"/>
    <xf numFmtId="0" fontId="114" fillId="0" borderId="0" xfId="11" applyFont="1"/>
    <xf numFmtId="15" fontId="48" fillId="0" borderId="12" xfId="12" applyNumberFormat="1" applyFont="1" applyBorder="1" applyAlignment="1">
      <alignment horizontal="left"/>
    </xf>
    <xf numFmtId="0" fontId="48" fillId="0" borderId="12" xfId="12" applyFont="1" applyBorder="1"/>
    <xf numFmtId="0" fontId="56" fillId="0" borderId="0" xfId="11" applyFont="1"/>
    <xf numFmtId="14" fontId="47" fillId="0" borderId="20" xfId="8" applyNumberFormat="1" applyFont="1" applyBorder="1" applyAlignment="1">
      <alignment vertical="top" wrapText="1"/>
    </xf>
    <xf numFmtId="14" fontId="47" fillId="0" borderId="20" xfId="0" applyNumberFormat="1" applyFont="1" applyBorder="1" applyAlignment="1">
      <alignment vertical="top" wrapText="1"/>
    </xf>
    <xf numFmtId="0" fontId="47" fillId="0" borderId="3" xfId="0" applyFont="1" applyBorder="1" applyAlignment="1">
      <alignment vertical="top"/>
    </xf>
    <xf numFmtId="0" fontId="47" fillId="0" borderId="19" xfId="0" applyFont="1" applyBorder="1" applyAlignment="1">
      <alignment vertical="top" wrapText="1"/>
    </xf>
    <xf numFmtId="0" fontId="47" fillId="0" borderId="20" xfId="0" applyFont="1" applyBorder="1" applyAlignment="1">
      <alignment vertical="top"/>
    </xf>
    <xf numFmtId="0" fontId="47" fillId="0" borderId="20" xfId="0" applyFont="1" applyBorder="1" applyAlignment="1">
      <alignment vertical="top" wrapText="1"/>
    </xf>
    <xf numFmtId="14" fontId="48" fillId="0" borderId="21" xfId="8" applyNumberFormat="1" applyFont="1" applyBorder="1" applyAlignment="1">
      <alignment vertical="top"/>
    </xf>
    <xf numFmtId="0" fontId="50" fillId="0" borderId="0" xfId="0" applyFont="1" applyAlignment="1">
      <alignment vertical="top"/>
    </xf>
    <xf numFmtId="0" fontId="47" fillId="0" borderId="0" xfId="0" applyFont="1" applyAlignment="1">
      <alignment vertical="top"/>
    </xf>
    <xf numFmtId="0" fontId="47" fillId="0" borderId="0" xfId="0" applyFont="1" applyAlignment="1">
      <alignment horizontal="center" vertical="top"/>
    </xf>
    <xf numFmtId="0" fontId="47" fillId="0" borderId="0" xfId="0" applyFont="1"/>
    <xf numFmtId="0" fontId="58" fillId="0" borderId="0" xfId="0" applyFont="1" applyAlignment="1">
      <alignment horizontal="center" vertical="top"/>
    </xf>
    <xf numFmtId="0" fontId="48" fillId="0" borderId="0" xfId="0" applyFont="1" applyAlignment="1">
      <alignment horizontal="center" vertical="top"/>
    </xf>
    <xf numFmtId="0" fontId="48" fillId="0" borderId="0" xfId="0" applyFont="1" applyAlignment="1">
      <alignment horizontal="center" vertical="center"/>
    </xf>
    <xf numFmtId="0" fontId="47" fillId="0" borderId="0" xfId="0" applyFont="1" applyAlignment="1">
      <alignment horizontal="center" vertical="center"/>
    </xf>
    <xf numFmtId="0" fontId="82" fillId="0" borderId="0" xfId="0" applyFont="1" applyAlignment="1" applyProtection="1">
      <alignment horizontal="left" vertical="top" wrapText="1"/>
      <protection locked="0"/>
    </xf>
    <xf numFmtId="0" fontId="47" fillId="0" borderId="0" xfId="0" applyFont="1" applyAlignment="1">
      <alignment horizontal="center"/>
    </xf>
    <xf numFmtId="0" fontId="50" fillId="10" borderId="0" xfId="0" applyFont="1" applyFill="1" applyAlignment="1">
      <alignment wrapText="1"/>
    </xf>
    <xf numFmtId="0" fontId="47" fillId="10" borderId="0" xfId="0" applyFont="1" applyFill="1" applyAlignment="1">
      <alignment wrapText="1"/>
    </xf>
    <xf numFmtId="0" fontId="50" fillId="10" borderId="0" xfId="0" applyFont="1" applyFill="1" applyAlignment="1">
      <alignment vertical="top"/>
    </xf>
    <xf numFmtId="0" fontId="47" fillId="10" borderId="0" xfId="0" applyFont="1" applyFill="1" applyAlignment="1">
      <alignment vertical="top"/>
    </xf>
    <xf numFmtId="0" fontId="83" fillId="10" borderId="0" xfId="0" applyFont="1" applyFill="1" applyAlignment="1" applyProtection="1">
      <alignment vertical="top" wrapText="1"/>
      <protection locked="0"/>
    </xf>
    <xf numFmtId="0" fontId="84" fillId="10" borderId="0" xfId="0" applyFont="1" applyFill="1" applyAlignment="1" applyProtection="1">
      <alignment vertical="top" wrapText="1"/>
      <protection locked="0"/>
    </xf>
    <xf numFmtId="0" fontId="47" fillId="0" borderId="40" xfId="0" applyFont="1" applyBorder="1" applyAlignment="1" applyProtection="1">
      <alignment horizontal="left" vertical="top"/>
      <protection locked="0"/>
    </xf>
    <xf numFmtId="0" fontId="47" fillId="0" borderId="41" xfId="0" applyFont="1" applyBorder="1" applyAlignment="1" applyProtection="1">
      <alignment horizontal="left" vertical="top"/>
      <protection locked="0"/>
    </xf>
    <xf numFmtId="0" fontId="47" fillId="0" borderId="42" xfId="0" applyFont="1" applyBorder="1" applyAlignment="1" applyProtection="1">
      <alignment horizontal="left" vertical="top"/>
      <protection locked="0"/>
    </xf>
    <xf numFmtId="0" fontId="47" fillId="0" borderId="40" xfId="0" applyFont="1" applyBorder="1" applyAlignment="1" applyProtection="1">
      <alignment horizontal="left" vertical="top" wrapText="1"/>
      <protection locked="0"/>
    </xf>
    <xf numFmtId="0" fontId="47" fillId="0" borderId="42" xfId="0" applyFont="1" applyBorder="1" applyAlignment="1" applyProtection="1">
      <alignment horizontal="left" vertical="top" wrapText="1"/>
      <protection locked="0"/>
    </xf>
    <xf numFmtId="0" fontId="51"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51" fillId="14" borderId="12" xfId="0" applyFont="1" applyFill="1" applyBorder="1" applyAlignment="1">
      <alignment vertical="top" wrapText="1"/>
    </xf>
    <xf numFmtId="0" fontId="0" fillId="14" borderId="12" xfId="0" applyFill="1" applyBorder="1" applyAlignment="1">
      <alignment vertical="top" wrapText="1"/>
    </xf>
    <xf numFmtId="0" fontId="47" fillId="13" borderId="0" xfId="0" applyFont="1" applyFill="1" applyAlignment="1">
      <alignment horizontal="left" vertical="top" wrapText="1"/>
    </xf>
    <xf numFmtId="0" fontId="61" fillId="14" borderId="12" xfId="0" applyFont="1" applyFill="1" applyBorder="1" applyAlignment="1">
      <alignment horizontal="left" vertical="center" wrapText="1"/>
    </xf>
    <xf numFmtId="0" fontId="85" fillId="0" borderId="24" xfId="0" applyFont="1" applyBorder="1" applyAlignment="1">
      <alignment horizontal="center" vertical="top" wrapText="1"/>
    </xf>
    <xf numFmtId="0" fontId="0" fillId="0" borderId="24" xfId="0" applyBorder="1" applyAlignment="1">
      <alignment horizontal="center" vertical="top" wrapText="1"/>
    </xf>
    <xf numFmtId="164" fontId="51" fillId="14" borderId="23" xfId="0" applyNumberFormat="1" applyFont="1" applyFill="1" applyBorder="1" applyAlignment="1">
      <alignment vertical="top" wrapText="1"/>
    </xf>
    <xf numFmtId="164" fontId="51" fillId="14" borderId="24" xfId="0" applyNumberFormat="1" applyFont="1" applyFill="1" applyBorder="1" applyAlignment="1">
      <alignment vertical="top" wrapText="1"/>
    </xf>
    <xf numFmtId="164" fontId="51" fillId="14" borderId="13" xfId="0" applyNumberFormat="1" applyFont="1" applyFill="1" applyBorder="1" applyAlignment="1">
      <alignment vertical="top" wrapText="1"/>
    </xf>
    <xf numFmtId="0" fontId="95" fillId="10" borderId="14" xfId="0" applyFont="1" applyFill="1" applyBorder="1"/>
    <xf numFmtId="0" fontId="95" fillId="10" borderId="1" xfId="0" applyFont="1" applyFill="1" applyBorder="1"/>
    <xf numFmtId="0" fontId="95" fillId="10" borderId="15" xfId="0" applyFont="1" applyFill="1" applyBorder="1"/>
    <xf numFmtId="0" fontId="95" fillId="10" borderId="12" xfId="0" applyFont="1" applyFill="1" applyBorder="1" applyAlignment="1">
      <alignment horizontal="center"/>
    </xf>
    <xf numFmtId="0" fontId="47" fillId="0" borderId="0" xfId="0" applyFont="1" applyAlignment="1">
      <alignment horizontal="center" wrapText="1"/>
    </xf>
    <xf numFmtId="0" fontId="51" fillId="15" borderId="16" xfId="9" applyFont="1" applyFill="1" applyBorder="1" applyAlignment="1">
      <alignment horizontal="left" vertical="top"/>
    </xf>
    <xf numFmtId="0" fontId="51" fillId="15" borderId="18" xfId="9" applyFont="1" applyFill="1" applyBorder="1" applyAlignment="1">
      <alignment horizontal="left" vertical="top"/>
    </xf>
    <xf numFmtId="0" fontId="51" fillId="15" borderId="19" xfId="9" applyFont="1" applyFill="1" applyBorder="1" applyAlignment="1">
      <alignment horizontal="left" vertical="top"/>
    </xf>
    <xf numFmtId="0" fontId="86" fillId="15" borderId="21" xfId="0" applyFont="1" applyFill="1" applyBorder="1" applyAlignment="1">
      <alignment horizontal="center" vertical="top" wrapText="1"/>
    </xf>
    <xf numFmtId="0" fontId="47" fillId="15" borderId="21" xfId="0" applyFont="1" applyFill="1" applyBorder="1" applyAlignment="1">
      <alignment horizontal="center" vertical="top" wrapText="1"/>
    </xf>
    <xf numFmtId="0" fontId="55" fillId="19" borderId="25" xfId="0" applyFont="1" applyFill="1" applyBorder="1" applyAlignment="1">
      <alignment horizontal="left" vertical="top" wrapText="1"/>
    </xf>
    <xf numFmtId="0" fontId="55" fillId="19" borderId="32" xfId="0" applyFont="1" applyFill="1" applyBorder="1" applyAlignment="1">
      <alignment horizontal="left" vertical="top" wrapText="1"/>
    </xf>
    <xf numFmtId="0" fontId="55" fillId="19" borderId="28" xfId="0" applyFont="1" applyFill="1" applyBorder="1" applyAlignment="1">
      <alignment horizontal="left" vertical="top" wrapText="1"/>
    </xf>
    <xf numFmtId="0" fontId="47" fillId="0" borderId="0" xfId="11" applyFont="1" applyAlignment="1">
      <alignment vertical="top" wrapText="1"/>
    </xf>
    <xf numFmtId="0" fontId="55" fillId="30" borderId="23" xfId="11" applyFont="1" applyFill="1" applyBorder="1"/>
    <xf numFmtId="0" fontId="55" fillId="30" borderId="13" xfId="11" applyFont="1" applyFill="1" applyBorder="1"/>
    <xf numFmtId="0" fontId="47" fillId="0" borderId="0" xfId="11" applyFont="1" applyAlignment="1">
      <alignment horizontal="left" vertical="top"/>
    </xf>
    <xf numFmtId="0" fontId="112" fillId="0" borderId="0" xfId="11" applyFont="1" applyAlignment="1">
      <alignment horizontal="left"/>
    </xf>
    <xf numFmtId="0" fontId="112" fillId="0" borderId="0" xfId="11" applyFont="1"/>
    <xf numFmtId="0" fontId="47" fillId="0" borderId="18" xfId="0" applyFont="1" applyBorder="1" applyAlignment="1">
      <alignment vertical="top" wrapText="1"/>
    </xf>
    <xf numFmtId="0" fontId="47" fillId="0" borderId="18" xfId="0" applyFont="1" applyBorder="1" applyAlignment="1">
      <alignment vertical="top"/>
    </xf>
    <xf numFmtId="0" fontId="58" fillId="0" borderId="0" xfId="0" applyFont="1" applyAlignment="1">
      <alignment horizontal="center" vertical="top" wrapText="1"/>
    </xf>
    <xf numFmtId="0" fontId="58" fillId="0" borderId="0" xfId="8" applyFont="1" applyAlignment="1">
      <alignment horizontal="center" vertical="top"/>
    </xf>
    <xf numFmtId="0" fontId="47" fillId="0" borderId="19" xfId="8" applyFont="1" applyBorder="1" applyAlignment="1">
      <alignment horizontal="left" vertical="top"/>
    </xf>
    <xf numFmtId="0" fontId="47" fillId="0" borderId="21" xfId="8" applyFont="1" applyBorder="1" applyAlignment="1">
      <alignment horizontal="left" vertical="top"/>
    </xf>
    <xf numFmtId="0" fontId="58" fillId="0" borderId="0" xfId="8" applyFont="1" applyAlignment="1">
      <alignment horizontal="center" vertical="top" wrapText="1"/>
    </xf>
    <xf numFmtId="0" fontId="46" fillId="0" borderId="24" xfId="8" applyFont="1" applyBorder="1" applyAlignment="1" applyProtection="1">
      <alignment horizontal="center" vertical="center" wrapText="1"/>
      <protection locked="0"/>
    </xf>
    <xf numFmtId="0" fontId="48" fillId="0" borderId="0" xfId="7" applyFont="1" applyAlignment="1">
      <alignment horizontal="left" vertical="top" wrapText="1"/>
    </xf>
    <xf numFmtId="0" fontId="51" fillId="0" borderId="0" xfId="8" applyFont="1" applyAlignment="1">
      <alignment horizontal="left" vertical="top"/>
    </xf>
    <xf numFmtId="0" fontId="47" fillId="0" borderId="0" xfId="8" applyFont="1" applyAlignment="1">
      <alignment horizontal="left" vertical="top"/>
    </xf>
    <xf numFmtId="0" fontId="47" fillId="0" borderId="0" xfId="8" applyFont="1" applyAlignment="1">
      <alignment horizontal="left" vertical="top" wrapText="1"/>
    </xf>
    <xf numFmtId="0" fontId="47" fillId="0" borderId="18" xfId="8" applyFont="1" applyBorder="1" applyAlignment="1">
      <alignment horizontal="left" vertical="top"/>
    </xf>
    <xf numFmtId="0" fontId="47" fillId="0" borderId="0" xfId="8" applyFont="1" applyAlignment="1">
      <alignment horizontal="right" vertical="top" wrapText="1"/>
    </xf>
    <xf numFmtId="0" fontId="47" fillId="0" borderId="3" xfId="8" applyFont="1" applyBorder="1" applyAlignment="1">
      <alignment horizontal="right" vertical="top" wrapText="1"/>
    </xf>
    <xf numFmtId="0" fontId="23" fillId="4" borderId="33" xfId="0" applyFont="1" applyFill="1" applyBorder="1" applyAlignment="1">
      <alignment vertical="top" wrapText="1"/>
    </xf>
    <xf numFmtId="0" fontId="23" fillId="4" borderId="5" xfId="0" applyFont="1" applyFill="1" applyBorder="1" applyAlignment="1">
      <alignment vertical="top" wrapText="1"/>
    </xf>
    <xf numFmtId="49" fontId="17" fillId="3" borderId="34" xfId="0" applyNumberFormat="1" applyFont="1" applyFill="1" applyBorder="1" applyAlignment="1">
      <alignment wrapText="1"/>
    </xf>
    <xf numFmtId="49" fontId="17" fillId="3" borderId="2" xfId="0" applyNumberFormat="1" applyFont="1" applyFill="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20" fillId="4" borderId="33" xfId="0" applyFont="1" applyFill="1" applyBorder="1" applyAlignment="1">
      <alignment vertical="top" wrapText="1"/>
    </xf>
    <xf numFmtId="0" fontId="20" fillId="4" borderId="35" xfId="0" applyFont="1" applyFill="1" applyBorder="1" applyAlignment="1">
      <alignment vertical="top" wrapText="1"/>
    </xf>
    <xf numFmtId="0" fontId="20" fillId="4" borderId="36" xfId="0" applyFont="1" applyFill="1" applyBorder="1" applyAlignment="1">
      <alignment vertical="top" wrapText="1"/>
    </xf>
    <xf numFmtId="0" fontId="22" fillId="0" borderId="25" xfId="0" applyFont="1" applyBorder="1" applyAlignment="1">
      <alignment horizontal="center" vertical="top" wrapText="1"/>
    </xf>
    <xf numFmtId="0" fontId="22" fillId="0" borderId="32" xfId="0" applyFont="1" applyBorder="1" applyAlignment="1">
      <alignment horizontal="center" vertical="top" wrapText="1"/>
    </xf>
    <xf numFmtId="0" fontId="22" fillId="0" borderId="28" xfId="0" applyFont="1" applyBorder="1" applyAlignment="1">
      <alignment horizontal="center" vertical="top" wrapText="1"/>
    </xf>
    <xf numFmtId="0" fontId="22" fillId="0" borderId="37" xfId="0" applyFont="1" applyBorder="1" applyAlignment="1">
      <alignment horizontal="center" vertical="top" wrapText="1"/>
    </xf>
    <xf numFmtId="0" fontId="22" fillId="0" borderId="0" xfId="0" applyFont="1" applyAlignment="1">
      <alignment horizontal="center" vertical="top" wrapText="1"/>
    </xf>
    <xf numFmtId="0" fontId="21" fillId="0" borderId="25" xfId="0" applyFont="1" applyBorder="1" applyAlignment="1">
      <alignment horizontal="left" vertical="top" wrapText="1"/>
    </xf>
    <xf numFmtId="0" fontId="21" fillId="0" borderId="32" xfId="0" applyFont="1" applyBorder="1" applyAlignment="1">
      <alignment horizontal="left" vertical="top" wrapText="1"/>
    </xf>
    <xf numFmtId="0" fontId="21" fillId="0" borderId="28" xfId="0" applyFont="1" applyBorder="1" applyAlignment="1">
      <alignment horizontal="left" vertical="top" wrapText="1"/>
    </xf>
  </cellXfs>
  <cellStyles count="13">
    <cellStyle name="Normal" xfId="0" builtinId="0"/>
    <cellStyle name="Normal 2" xfId="1" xr:uid="{00000000-0005-0000-0000-000001000000}"/>
    <cellStyle name="Normal 2 2" xfId="2" xr:uid="{00000000-0005-0000-0000-000002000000}"/>
    <cellStyle name="Normal 3" xfId="10" xr:uid="{1F5C00F9-0F45-4F0E-94F5-1B555816177F}"/>
    <cellStyle name="Normal 3 2" xfId="12" xr:uid="{3DCBC8B0-5795-4B75-8FC2-317D7BD44814}"/>
    <cellStyle name="Normal 4" xfId="11" xr:uid="{30390776-7EA5-4D76-92DA-FA1ECBEF1610}"/>
    <cellStyle name="Normal 5" xfId="3" xr:uid="{00000000-0005-0000-0000-000003000000}"/>
    <cellStyle name="Normal 5 2" xfId="4" xr:uid="{00000000-0005-0000-0000-000004000000}"/>
    <cellStyle name="Normal_2011 RA Coilte SHC Summary v10 - no names" xfId="5" xr:uid="{00000000-0005-0000-0000-000005000000}"/>
    <cellStyle name="Normal_RT-COC-001-13 Report spreadsheet" xfId="6" xr:uid="{00000000-0005-0000-0000-000006000000}"/>
    <cellStyle name="Normal_RT-COC-001-18 Report spreadsheet" xfId="7" xr:uid="{00000000-0005-0000-0000-000007000000}"/>
    <cellStyle name="Normal_RT-FM-001-03 Forest cert report template" xfId="8" xr:uid="{00000000-0005-0000-0000-000008000000}"/>
    <cellStyle name="Normal_T&amp;M RA report 2005 draft 2" xfId="9" xr:uid="{00000000-0005-0000-0000-000009000000}"/>
  </cellStyles>
  <dxfs count="4">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52" name="Picture 1">
          <a:extLst>
            <a:ext uri="{FF2B5EF4-FFF2-40B4-BE49-F238E27FC236}">
              <a16:creationId xmlns:a16="http://schemas.microsoft.com/office/drawing/2014/main" id="{2858A7A3-9310-8A38-38A2-B4F28A2868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53" name="Picture 2">
          <a:extLst>
            <a:ext uri="{FF2B5EF4-FFF2-40B4-BE49-F238E27FC236}">
              <a16:creationId xmlns:a16="http://schemas.microsoft.com/office/drawing/2014/main" id="{3E77CE53-2327-C227-785E-4C6DED8504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0</xdr:row>
      <xdr:rowOff>285750</xdr:rowOff>
    </xdr:from>
    <xdr:to>
      <xdr:col>5</xdr:col>
      <xdr:colOff>762000</xdr:colOff>
      <xdr:row>0</xdr:row>
      <xdr:rowOff>1857375</xdr:rowOff>
    </xdr:to>
    <xdr:pic>
      <xdr:nvPicPr>
        <xdr:cNvPr id="8754" name="Picture 2">
          <a:extLst>
            <a:ext uri="{FF2B5EF4-FFF2-40B4-BE49-F238E27FC236}">
              <a16:creationId xmlns:a16="http://schemas.microsoft.com/office/drawing/2014/main" id="{DC88BF78-295D-6F2A-AB68-A66A967AB17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285750"/>
          <a:ext cx="13144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85</xdr:row>
      <xdr:rowOff>57150</xdr:rowOff>
    </xdr:from>
    <xdr:to>
      <xdr:col>9</xdr:col>
      <xdr:colOff>304800</xdr:colOff>
      <xdr:row>125</xdr:row>
      <xdr:rowOff>19050</xdr:rowOff>
    </xdr:to>
    <xdr:pic>
      <xdr:nvPicPr>
        <xdr:cNvPr id="2" name="Picture 1">
          <a:extLst>
            <a:ext uri="{FF2B5EF4-FFF2-40B4-BE49-F238E27FC236}">
              <a16:creationId xmlns:a16="http://schemas.microsoft.com/office/drawing/2014/main" id="{C49DCCB3-A7DD-477A-AD76-853C19F5F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15440025"/>
          <a:ext cx="5661025" cy="720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8</xdr:col>
      <xdr:colOff>600075</xdr:colOff>
      <xdr:row>41</xdr:row>
      <xdr:rowOff>57150</xdr:rowOff>
    </xdr:to>
    <xdr:pic>
      <xdr:nvPicPr>
        <xdr:cNvPr id="3" name="Picture 2">
          <a:extLst>
            <a:ext uri="{FF2B5EF4-FFF2-40B4-BE49-F238E27FC236}">
              <a16:creationId xmlns:a16="http://schemas.microsoft.com/office/drawing/2014/main" id="{1319D268-69ED-41AC-8AC7-108A689C5C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0975"/>
          <a:ext cx="5502275" cy="729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8</xdr:col>
      <xdr:colOff>600075</xdr:colOff>
      <xdr:row>83</xdr:row>
      <xdr:rowOff>47625</xdr:rowOff>
    </xdr:to>
    <xdr:pic>
      <xdr:nvPicPr>
        <xdr:cNvPr id="4" name="Picture 3">
          <a:extLst>
            <a:ext uri="{FF2B5EF4-FFF2-40B4-BE49-F238E27FC236}">
              <a16:creationId xmlns:a16="http://schemas.microsoft.com/office/drawing/2014/main" id="{2B64CACD-A607-44A1-836F-96E69A783C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781925"/>
          <a:ext cx="5502275" cy="728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28</xdr:row>
      <xdr:rowOff>161925</xdr:rowOff>
    </xdr:from>
    <xdr:to>
      <xdr:col>6</xdr:col>
      <xdr:colOff>85725</xdr:colOff>
      <xdr:row>39</xdr:row>
      <xdr:rowOff>161925</xdr:rowOff>
    </xdr:to>
    <xdr:sp macro="" textlink="">
      <xdr:nvSpPr>
        <xdr:cNvPr id="2" name="Right Brace 1">
          <a:extLst>
            <a:ext uri="{FF2B5EF4-FFF2-40B4-BE49-F238E27FC236}">
              <a16:creationId xmlns:a16="http://schemas.microsoft.com/office/drawing/2014/main" id="{EB7260A5-A4E6-4712-9D94-4D76080E8239}"/>
            </a:ext>
          </a:extLst>
        </xdr:cNvPr>
        <xdr:cNvSpPr/>
      </xdr:nvSpPr>
      <xdr:spPr bwMode="auto">
        <a:xfrm>
          <a:off x="3848100" y="4600575"/>
          <a:ext cx="47625" cy="174625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28</xdr:row>
      <xdr:rowOff>155575</xdr:rowOff>
    </xdr:from>
    <xdr:to>
      <xdr:col>6</xdr:col>
      <xdr:colOff>73660</xdr:colOff>
      <xdr:row>39</xdr:row>
      <xdr:rowOff>155575</xdr:rowOff>
    </xdr:to>
    <xdr:sp macro="" textlink="">
      <xdr:nvSpPr>
        <xdr:cNvPr id="3" name="Right Brace 2">
          <a:extLst>
            <a:ext uri="{FF2B5EF4-FFF2-40B4-BE49-F238E27FC236}">
              <a16:creationId xmlns:a16="http://schemas.microsoft.com/office/drawing/2014/main" id="{B6E4244F-3765-4E9B-9A3D-7EABD2F3CAD0}"/>
            </a:ext>
          </a:extLst>
        </xdr:cNvPr>
        <xdr:cNvSpPr/>
      </xdr:nvSpPr>
      <xdr:spPr bwMode="auto">
        <a:xfrm>
          <a:off x="3848100" y="4600575"/>
          <a:ext cx="35560" cy="174625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28</xdr:row>
      <xdr:rowOff>155575</xdr:rowOff>
    </xdr:from>
    <xdr:to>
      <xdr:col>6</xdr:col>
      <xdr:colOff>73660</xdr:colOff>
      <xdr:row>39</xdr:row>
      <xdr:rowOff>155575</xdr:rowOff>
    </xdr:to>
    <xdr:sp macro="" textlink="">
      <xdr:nvSpPr>
        <xdr:cNvPr id="4" name="Right Brace 3">
          <a:extLst>
            <a:ext uri="{FF2B5EF4-FFF2-40B4-BE49-F238E27FC236}">
              <a16:creationId xmlns:a16="http://schemas.microsoft.com/office/drawing/2014/main" id="{C0C3A299-0CBB-4A27-8074-EDECDBDDBE34}"/>
            </a:ext>
          </a:extLst>
        </xdr:cNvPr>
        <xdr:cNvSpPr/>
      </xdr:nvSpPr>
      <xdr:spPr bwMode="auto">
        <a:xfrm>
          <a:off x="3848100" y="4600575"/>
          <a:ext cx="35560" cy="174625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66" name="Picture 4">
          <a:extLst>
            <a:ext uri="{FF2B5EF4-FFF2-40B4-BE49-F238E27FC236}">
              <a16:creationId xmlns:a16="http://schemas.microsoft.com/office/drawing/2014/main" id="{37110BFB-7568-6B9A-2632-4036AE207B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090" name="Picture 3">
          <a:extLst>
            <a:ext uri="{FF2B5EF4-FFF2-40B4-BE49-F238E27FC236}">
              <a16:creationId xmlns:a16="http://schemas.microsoft.com/office/drawing/2014/main" id="{FECE8254-C81B-B0D0-2C80-47136636E5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C2372A96-E9D5-BAF9-D79A-E2A5163A37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W:\Forestry\Masters\Certification%20Records\CURRENT%20LICENSEES\001353%20TWK%20Agri%20(Pty)%20Ltd\2023%20PEFC%20S1\RT-FM-001a-06.1%20PEFC%20TWK%20Agri%20(Pty)%20Ltd%20001353%202023%20S1%20FINAL%20v1.xlsx" TargetMode="External"/><Relationship Id="rId1" Type="http://schemas.openxmlformats.org/officeDocument/2006/relationships/externalLinkPath" Target="/Forestry/Masters/Certification%20Records/CURRENT%20LICENSEES/001353%20TWK%20Agri%20(Pty)%20Ltd/2023%20PEFC%20S1/RT-FM-001a-06.1%20PEFC%20TWK%20Agri%20(Pty)%20Ltd%20001353%202023%20S1%20FINA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1 Checklist"/>
      <sheetName val="Audit Programme"/>
      <sheetName val="A2 Stakeholder Summary"/>
      <sheetName val="A3 Species list"/>
      <sheetName val="A6 Group checklist"/>
      <sheetName val="A6a Multisite checklist"/>
      <sheetName val="A7 Members &amp; FMUs"/>
      <sheetName val="A8a Sampling"/>
      <sheetName val="A11a Cert Decsn"/>
      <sheetName val="A12a Product schedule"/>
      <sheetName val="A14a Product Codes"/>
      <sheetName val="A15 Opening and Closing Meeting"/>
    </sheetNames>
    <sheetDataSet>
      <sheetData sheetId="0">
        <row r="4">
          <cell r="D4" t="str">
            <v>TWK Agri (Pty) Ltd</v>
          </cell>
        </row>
        <row r="7">
          <cell r="D7" t="str">
            <v>SA-PEFC-FM-001353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75" zoomScaleNormal="75" zoomScaleSheetLayoutView="75" workbookViewId="0">
      <selection activeCell="D3" sqref="D3"/>
    </sheetView>
  </sheetViews>
  <sheetFormatPr defaultColWidth="9" defaultRowHeight="12.5"/>
  <cols>
    <col min="1" max="1" width="6" style="37" customWidth="1"/>
    <col min="2" max="2" width="12.54296875" style="37" customWidth="1"/>
    <col min="3" max="3" width="19.1796875" style="37" customWidth="1"/>
    <col min="4" max="4" width="29" style="37" customWidth="1"/>
    <col min="5" max="5" width="14.7265625" style="37" customWidth="1"/>
    <col min="6" max="6" width="16.26953125" style="37" customWidth="1"/>
    <col min="7" max="7" width="15.453125" style="37" customWidth="1"/>
    <col min="8" max="16384" width="9" style="37"/>
  </cols>
  <sheetData>
    <row r="1" spans="1:8" ht="163.5" customHeight="1">
      <c r="A1" s="552"/>
      <c r="B1" s="553"/>
      <c r="C1" s="553"/>
      <c r="D1" s="35" t="s">
        <v>0</v>
      </c>
      <c r="E1" s="555"/>
      <c r="F1" s="555"/>
      <c r="G1" s="36"/>
    </row>
    <row r="2" spans="1:8">
      <c r="H2" s="38"/>
    </row>
    <row r="3" spans="1:8" ht="113.15" customHeight="1">
      <c r="A3" s="556" t="s">
        <v>1</v>
      </c>
      <c r="B3" s="557"/>
      <c r="C3" s="557"/>
      <c r="D3" s="397" t="s">
        <v>736</v>
      </c>
      <c r="E3" s="398"/>
      <c r="F3" s="398"/>
      <c r="H3" s="40"/>
    </row>
    <row r="4" spans="1:8" ht="17.5">
      <c r="A4" s="41"/>
      <c r="B4" s="42"/>
      <c r="D4" s="39"/>
      <c r="H4" s="40"/>
    </row>
    <row r="5" spans="1:8" s="43" customFormat="1" ht="17.5">
      <c r="A5" s="558" t="s">
        <v>2</v>
      </c>
      <c r="B5" s="559"/>
      <c r="C5" s="559"/>
      <c r="D5" s="392" t="s">
        <v>736</v>
      </c>
      <c r="E5" s="393"/>
      <c r="F5" s="393"/>
      <c r="H5" s="44"/>
    </row>
    <row r="6" spans="1:8" s="43" customFormat="1" ht="17.5">
      <c r="A6" s="45" t="s">
        <v>3</v>
      </c>
      <c r="B6" s="46"/>
      <c r="D6" s="392" t="s">
        <v>737</v>
      </c>
      <c r="E6" s="393"/>
      <c r="F6" s="393"/>
      <c r="H6" s="44"/>
    </row>
    <row r="7" spans="1:8" s="43" customFormat="1" ht="109.5" customHeight="1">
      <c r="A7" s="546" t="s">
        <v>4</v>
      </c>
      <c r="B7" s="547"/>
      <c r="C7" s="547"/>
      <c r="D7" s="560" t="s">
        <v>738</v>
      </c>
      <c r="E7" s="561"/>
      <c r="F7" s="561"/>
      <c r="H7" s="44"/>
    </row>
    <row r="8" spans="1:8" s="43" customFormat="1" ht="37.5" customHeight="1">
      <c r="A8" s="45" t="s">
        <v>5</v>
      </c>
      <c r="D8" s="554" t="s">
        <v>739</v>
      </c>
      <c r="E8" s="554"/>
      <c r="F8" s="393"/>
      <c r="H8" s="44"/>
    </row>
    <row r="9" spans="1:8" s="43" customFormat="1" ht="37.5" customHeight="1">
      <c r="A9" s="261" t="s">
        <v>6</v>
      </c>
      <c r="B9" s="231"/>
      <c r="C9" s="231"/>
      <c r="D9" s="394" t="s">
        <v>740</v>
      </c>
      <c r="E9" s="395"/>
      <c r="F9" s="393"/>
      <c r="H9" s="44"/>
    </row>
    <row r="10" spans="1:8" s="43" customFormat="1" ht="17.5">
      <c r="A10" s="45" t="s">
        <v>7</v>
      </c>
      <c r="B10" s="46"/>
      <c r="D10" s="396">
        <v>45401</v>
      </c>
      <c r="E10" s="393"/>
      <c r="F10" s="393"/>
      <c r="H10" s="44"/>
    </row>
    <row r="11" spans="1:8" s="43" customFormat="1" ht="17.5">
      <c r="A11" s="546" t="s">
        <v>8</v>
      </c>
      <c r="B11" s="547"/>
      <c r="C11" s="547"/>
      <c r="D11" s="396">
        <v>47226</v>
      </c>
      <c r="E11" s="393"/>
      <c r="F11" s="393"/>
      <c r="H11" s="44"/>
    </row>
    <row r="12" spans="1:8" s="43" customFormat="1" ht="17.5">
      <c r="A12" s="45"/>
      <c r="B12" s="46"/>
    </row>
    <row r="13" spans="1:8" s="43" customFormat="1" ht="17.5">
      <c r="B13" s="46"/>
    </row>
    <row r="14" spans="1:8" s="43" customFormat="1" ht="42">
      <c r="A14" s="47"/>
      <c r="B14" s="48" t="s">
        <v>9</v>
      </c>
      <c r="C14" s="48" t="s">
        <v>10</v>
      </c>
      <c r="D14" s="48" t="s">
        <v>11</v>
      </c>
      <c r="E14" s="48" t="s">
        <v>12</v>
      </c>
      <c r="F14" s="49" t="s">
        <v>13</v>
      </c>
      <c r="G14" s="50"/>
    </row>
    <row r="15" spans="1:8" s="43" customFormat="1" ht="14" hidden="1">
      <c r="A15" s="399" t="s">
        <v>14</v>
      </c>
      <c r="B15" s="389"/>
      <c r="C15" s="389"/>
      <c r="D15" s="389"/>
      <c r="E15" s="389"/>
      <c r="F15" s="390"/>
      <c r="G15" s="50"/>
    </row>
    <row r="16" spans="1:8" s="43" customFormat="1" ht="28">
      <c r="A16" s="400" t="s">
        <v>741</v>
      </c>
      <c r="B16" s="391" t="s">
        <v>1138</v>
      </c>
      <c r="C16" s="391">
        <v>45399</v>
      </c>
      <c r="D16" s="391" t="s">
        <v>1139</v>
      </c>
      <c r="E16" s="391" t="s">
        <v>1292</v>
      </c>
      <c r="F16" s="391" t="s">
        <v>1292</v>
      </c>
      <c r="G16" s="51"/>
    </row>
    <row r="17" spans="1:7" s="43" customFormat="1" ht="14">
      <c r="A17" s="400" t="s">
        <v>16</v>
      </c>
      <c r="B17" s="391"/>
      <c r="C17" s="391"/>
      <c r="D17" s="391"/>
      <c r="E17" s="391"/>
      <c r="F17" s="391"/>
      <c r="G17" s="51"/>
    </row>
    <row r="18" spans="1:7" s="43" customFormat="1" ht="14">
      <c r="A18" s="400" t="s">
        <v>17</v>
      </c>
      <c r="B18" s="391"/>
      <c r="C18" s="391"/>
      <c r="D18" s="391"/>
      <c r="E18" s="391"/>
      <c r="F18" s="391"/>
      <c r="G18" s="51"/>
    </row>
    <row r="19" spans="1:7" s="43" customFormat="1" ht="14">
      <c r="A19" s="400" t="s">
        <v>18</v>
      </c>
      <c r="B19" s="391"/>
      <c r="C19" s="391"/>
      <c r="D19" s="391"/>
      <c r="E19" s="391"/>
      <c r="F19" s="391"/>
      <c r="G19" s="51"/>
    </row>
    <row r="20" spans="1:7" s="43" customFormat="1" ht="14">
      <c r="A20" s="400" t="s">
        <v>19</v>
      </c>
      <c r="B20" s="391"/>
      <c r="C20" s="391"/>
      <c r="D20" s="391"/>
      <c r="E20" s="391"/>
      <c r="F20" s="391"/>
      <c r="G20" s="51"/>
    </row>
    <row r="21" spans="1:7" s="43" customFormat="1" ht="17.5">
      <c r="B21" s="46"/>
    </row>
    <row r="22" spans="1:7" s="43" customFormat="1" ht="18" customHeight="1">
      <c r="A22" s="551" t="s">
        <v>20</v>
      </c>
      <c r="B22" s="551"/>
      <c r="C22" s="551"/>
      <c r="D22" s="551"/>
      <c r="E22" s="551"/>
      <c r="F22" s="551"/>
    </row>
    <row r="23" spans="1:7" ht="14">
      <c r="A23" s="548" t="s">
        <v>21</v>
      </c>
      <c r="B23" s="549"/>
      <c r="C23" s="549"/>
      <c r="D23" s="549"/>
      <c r="E23" s="549"/>
      <c r="F23" s="549"/>
      <c r="G23" s="36"/>
    </row>
    <row r="24" spans="1:7" ht="14">
      <c r="A24" s="52"/>
      <c r="B24" s="52"/>
    </row>
    <row r="25" spans="1:7" ht="14">
      <c r="A25" s="548" t="s">
        <v>22</v>
      </c>
      <c r="B25" s="549"/>
      <c r="C25" s="549"/>
      <c r="D25" s="549"/>
      <c r="E25" s="549"/>
      <c r="F25" s="549"/>
      <c r="G25" s="36"/>
    </row>
    <row r="26" spans="1:7" ht="14">
      <c r="A26" s="548" t="s">
        <v>23</v>
      </c>
      <c r="B26" s="549"/>
      <c r="C26" s="549"/>
      <c r="D26" s="549"/>
      <c r="E26" s="549"/>
      <c r="F26" s="549"/>
      <c r="G26" s="36"/>
    </row>
    <row r="27" spans="1:7" ht="14">
      <c r="A27" s="548" t="s">
        <v>24</v>
      </c>
      <c r="B27" s="549"/>
      <c r="C27" s="549"/>
      <c r="D27" s="549"/>
      <c r="E27" s="549"/>
      <c r="F27" s="549"/>
      <c r="G27" s="36"/>
    </row>
    <row r="28" spans="1:7" ht="14">
      <c r="A28" s="53"/>
      <c r="B28" s="53"/>
    </row>
    <row r="29" spans="1:7" ht="14">
      <c r="A29" s="550" t="s">
        <v>25</v>
      </c>
      <c r="B29" s="549"/>
      <c r="C29" s="549"/>
      <c r="D29" s="549"/>
      <c r="E29" s="549"/>
      <c r="F29" s="549"/>
      <c r="G29" s="36"/>
    </row>
    <row r="30" spans="1:7" ht="14">
      <c r="A30" s="550" t="s">
        <v>26</v>
      </c>
      <c r="B30" s="549"/>
      <c r="C30" s="549"/>
      <c r="D30" s="549"/>
      <c r="E30" s="549"/>
      <c r="F30" s="549"/>
      <c r="G30" s="36"/>
    </row>
    <row r="31" spans="1:7" ht="13.5" customHeight="1"/>
    <row r="32" spans="1:7">
      <c r="A32" s="37" t="s">
        <v>27</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10" type="noConversion"/>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E938-56A8-4EFB-B0A1-9B624E40B3B5}">
  <dimension ref="A1:F626"/>
  <sheetViews>
    <sheetView view="pageBreakPreview" zoomScale="85" zoomScaleNormal="100" zoomScaleSheetLayoutView="85" workbookViewId="0"/>
  </sheetViews>
  <sheetFormatPr defaultColWidth="9.1796875" defaultRowHeight="15.5"/>
  <cols>
    <col min="1" max="1" width="9.1796875" style="433"/>
    <col min="2" max="2" width="72.54296875" style="420" customWidth="1"/>
    <col min="3" max="3" width="9.1796875" style="409"/>
    <col min="4" max="4" width="9.1796875" style="420"/>
    <col min="5" max="6" width="8.7265625" style="413" customWidth="1"/>
    <col min="7" max="16384" width="9.1796875" style="420"/>
  </cols>
  <sheetData>
    <row r="1" spans="1:4" s="409" customFormat="1">
      <c r="A1" s="406" t="s">
        <v>785</v>
      </c>
      <c r="B1" s="407"/>
      <c r="C1" s="488"/>
      <c r="D1" s="408"/>
    </row>
    <row r="2" spans="1:4" ht="15">
      <c r="A2" s="410"/>
      <c r="B2" s="411"/>
      <c r="C2" s="489"/>
      <c r="D2" s="412"/>
    </row>
    <row r="3" spans="1:4" ht="15">
      <c r="A3" s="414"/>
      <c r="B3" s="415" t="s">
        <v>786</v>
      </c>
      <c r="C3" s="489"/>
      <c r="D3" s="412"/>
    </row>
    <row r="4" spans="1:4" ht="15">
      <c r="A4" s="414"/>
      <c r="B4" s="417" t="s">
        <v>762</v>
      </c>
      <c r="C4" s="489"/>
      <c r="D4" s="412"/>
    </row>
    <row r="5" spans="1:4" ht="15">
      <c r="A5" s="414"/>
      <c r="B5" s="415" t="s">
        <v>411</v>
      </c>
      <c r="C5" s="489"/>
      <c r="D5" s="412"/>
    </row>
    <row r="6" spans="1:4" ht="15">
      <c r="A6" s="414"/>
      <c r="B6" s="417" t="s">
        <v>737</v>
      </c>
      <c r="C6" s="489"/>
      <c r="D6" s="412"/>
    </row>
    <row r="7" spans="1:4" ht="15">
      <c r="A7" s="414"/>
      <c r="B7" s="415" t="s">
        <v>787</v>
      </c>
      <c r="C7" s="489"/>
      <c r="D7" s="412"/>
    </row>
    <row r="8" spans="1:4" ht="15">
      <c r="A8" s="414"/>
      <c r="B8" s="418" t="s">
        <v>788</v>
      </c>
      <c r="C8" s="489"/>
      <c r="D8" s="412"/>
    </row>
    <row r="9" spans="1:4">
      <c r="A9" s="419"/>
    </row>
    <row r="10" spans="1:4">
      <c r="A10" s="419"/>
      <c r="B10" s="421" t="s">
        <v>789</v>
      </c>
    </row>
    <row r="12" spans="1:4" ht="26.5">
      <c r="A12" s="422" t="s">
        <v>412</v>
      </c>
      <c r="B12" s="423" t="s">
        <v>790</v>
      </c>
      <c r="C12" s="490" t="s">
        <v>440</v>
      </c>
      <c r="D12" s="423" t="s">
        <v>791</v>
      </c>
    </row>
    <row r="13" spans="1:4" ht="37.5">
      <c r="A13" s="424" t="s">
        <v>792</v>
      </c>
      <c r="B13" s="425" t="s">
        <v>413</v>
      </c>
      <c r="C13" s="491"/>
      <c r="D13" s="426"/>
    </row>
    <row r="14" spans="1:4" ht="15">
      <c r="A14" s="427" t="s">
        <v>15</v>
      </c>
      <c r="B14" s="417" t="s">
        <v>1197</v>
      </c>
      <c r="C14" s="492" t="s">
        <v>414</v>
      </c>
      <c r="D14" s="417"/>
    </row>
    <row r="15" spans="1:4" ht="15">
      <c r="A15" s="427" t="s">
        <v>16</v>
      </c>
      <c r="B15" s="417"/>
      <c r="C15" s="492"/>
      <c r="D15" s="417"/>
    </row>
    <row r="16" spans="1:4" ht="15">
      <c r="A16" s="427" t="s">
        <v>17</v>
      </c>
      <c r="B16" s="417"/>
      <c r="C16" s="492"/>
      <c r="D16" s="417"/>
    </row>
    <row r="17" spans="1:4" ht="15">
      <c r="A17" s="427" t="s">
        <v>18</v>
      </c>
      <c r="B17" s="417"/>
      <c r="C17" s="492"/>
      <c r="D17" s="417"/>
    </row>
    <row r="18" spans="1:4" ht="15">
      <c r="A18" s="427" t="s">
        <v>19</v>
      </c>
      <c r="B18" s="417"/>
      <c r="C18" s="492"/>
      <c r="D18" s="417"/>
    </row>
    <row r="19" spans="1:4" ht="37.5">
      <c r="A19" s="424" t="s">
        <v>792</v>
      </c>
      <c r="B19" s="425" t="s">
        <v>415</v>
      </c>
      <c r="C19" s="491"/>
      <c r="D19" s="426"/>
    </row>
    <row r="20" spans="1:4" ht="15">
      <c r="A20" s="427" t="s">
        <v>15</v>
      </c>
      <c r="B20" s="417" t="s">
        <v>1198</v>
      </c>
      <c r="C20" s="492" t="s">
        <v>414</v>
      </c>
      <c r="D20" s="417"/>
    </row>
    <row r="21" spans="1:4" ht="15">
      <c r="A21" s="427" t="s">
        <v>16</v>
      </c>
      <c r="B21" s="417"/>
      <c r="C21" s="492"/>
      <c r="D21" s="417"/>
    </row>
    <row r="22" spans="1:4" ht="15">
      <c r="A22" s="427" t="s">
        <v>17</v>
      </c>
      <c r="B22" s="417"/>
      <c r="C22" s="492"/>
      <c r="D22" s="417"/>
    </row>
    <row r="23" spans="1:4" ht="15">
      <c r="A23" s="427" t="s">
        <v>18</v>
      </c>
      <c r="B23" s="417"/>
      <c r="C23" s="492"/>
      <c r="D23" s="417"/>
    </row>
    <row r="24" spans="1:4" ht="15">
      <c r="A24" s="427" t="s">
        <v>19</v>
      </c>
      <c r="B24" s="417"/>
      <c r="C24" s="492"/>
      <c r="D24" s="417"/>
    </row>
    <row r="25" spans="1:4" ht="42">
      <c r="A25" s="424" t="s">
        <v>416</v>
      </c>
      <c r="B25" s="428" t="s">
        <v>417</v>
      </c>
      <c r="C25" s="491"/>
      <c r="D25" s="426"/>
    </row>
    <row r="26" spans="1:4" ht="15">
      <c r="A26" s="427" t="s">
        <v>15</v>
      </c>
      <c r="B26" s="417" t="s">
        <v>1198</v>
      </c>
      <c r="C26" s="492" t="s">
        <v>414</v>
      </c>
      <c r="D26" s="417"/>
    </row>
    <row r="27" spans="1:4" ht="15">
      <c r="A27" s="427" t="s">
        <v>16</v>
      </c>
      <c r="B27" s="417"/>
      <c r="C27" s="492"/>
      <c r="D27" s="417"/>
    </row>
    <row r="28" spans="1:4" ht="15">
      <c r="A28" s="427" t="s">
        <v>17</v>
      </c>
      <c r="B28" s="417"/>
      <c r="C28" s="492"/>
      <c r="D28" s="417"/>
    </row>
    <row r="29" spans="1:4" ht="15">
      <c r="A29" s="427" t="s">
        <v>18</v>
      </c>
      <c r="B29" s="417"/>
      <c r="C29" s="492"/>
      <c r="D29" s="417"/>
    </row>
    <row r="30" spans="1:4" ht="15">
      <c r="A30" s="427" t="s">
        <v>19</v>
      </c>
      <c r="B30" s="417"/>
      <c r="C30" s="492"/>
      <c r="D30" s="417"/>
    </row>
    <row r="31" spans="1:4" ht="15">
      <c r="A31" s="429"/>
      <c r="B31" s="416"/>
      <c r="C31" s="489"/>
      <c r="D31" s="416"/>
    </row>
    <row r="34" spans="1:6" s="433" customFormat="1" ht="29">
      <c r="A34" s="430" t="s">
        <v>793</v>
      </c>
      <c r="B34" s="431" t="s">
        <v>794</v>
      </c>
      <c r="C34" s="493" t="s">
        <v>440</v>
      </c>
      <c r="D34" s="430" t="s">
        <v>791</v>
      </c>
      <c r="E34" s="432"/>
      <c r="F34" s="432"/>
    </row>
    <row r="35" spans="1:6" s="433" customFormat="1">
      <c r="A35" s="430" t="s">
        <v>795</v>
      </c>
      <c r="B35" s="431" t="s">
        <v>796</v>
      </c>
      <c r="C35" s="493"/>
      <c r="D35" s="430"/>
      <c r="E35" s="432"/>
      <c r="F35" s="432"/>
    </row>
    <row r="36" spans="1:6" s="433" customFormat="1" ht="246.5">
      <c r="A36" s="430" t="s">
        <v>34</v>
      </c>
      <c r="B36" s="431" t="s">
        <v>797</v>
      </c>
      <c r="C36" s="494"/>
      <c r="D36" s="434"/>
      <c r="E36" s="432"/>
      <c r="F36" s="432"/>
    </row>
    <row r="37" spans="1:6" s="433" customFormat="1" ht="273" customHeight="1">
      <c r="A37" s="430"/>
      <c r="B37" s="431" t="s">
        <v>798</v>
      </c>
      <c r="C37" s="494"/>
      <c r="D37" s="434"/>
      <c r="E37" s="432"/>
      <c r="F37" s="432"/>
    </row>
    <row r="38" spans="1:6" ht="28">
      <c r="A38" s="483" t="s">
        <v>15</v>
      </c>
      <c r="B38" s="485" t="s">
        <v>1178</v>
      </c>
      <c r="C38" s="495" t="s">
        <v>1170</v>
      </c>
      <c r="D38" s="436"/>
    </row>
    <row r="39" spans="1:6">
      <c r="A39" s="435" t="s">
        <v>16</v>
      </c>
      <c r="B39" s="437"/>
      <c r="C39" s="496"/>
      <c r="D39" s="436"/>
    </row>
    <row r="40" spans="1:6">
      <c r="A40" s="435" t="s">
        <v>17</v>
      </c>
      <c r="B40" s="438"/>
      <c r="C40" s="496"/>
      <c r="D40" s="436"/>
    </row>
    <row r="41" spans="1:6">
      <c r="A41" s="435" t="s">
        <v>18</v>
      </c>
      <c r="B41" s="438"/>
      <c r="C41" s="496"/>
      <c r="D41" s="436"/>
    </row>
    <row r="42" spans="1:6">
      <c r="A42" s="435" t="s">
        <v>19</v>
      </c>
      <c r="B42" s="438"/>
      <c r="C42" s="496"/>
      <c r="D42" s="436"/>
    </row>
    <row r="43" spans="1:6" ht="101.5">
      <c r="A43" s="430" t="s">
        <v>37</v>
      </c>
      <c r="B43" s="431" t="s">
        <v>799</v>
      </c>
      <c r="C43" s="497"/>
      <c r="D43" s="439"/>
    </row>
    <row r="44" spans="1:6" ht="118.5" customHeight="1">
      <c r="A44" s="435" t="s">
        <v>15</v>
      </c>
      <c r="B44" s="485" t="s">
        <v>1199</v>
      </c>
      <c r="C44" s="495" t="s">
        <v>1170</v>
      </c>
      <c r="D44" s="436"/>
    </row>
    <row r="45" spans="1:6">
      <c r="A45" s="435" t="s">
        <v>16</v>
      </c>
      <c r="B45" s="437"/>
      <c r="C45" s="498"/>
      <c r="D45" s="436"/>
    </row>
    <row r="46" spans="1:6">
      <c r="A46" s="435" t="s">
        <v>17</v>
      </c>
      <c r="B46" s="438"/>
      <c r="C46" s="496"/>
      <c r="D46" s="436"/>
    </row>
    <row r="47" spans="1:6">
      <c r="A47" s="435" t="s">
        <v>18</v>
      </c>
      <c r="B47" s="438"/>
      <c r="C47" s="496"/>
      <c r="D47" s="436"/>
    </row>
    <row r="48" spans="1:6">
      <c r="A48" s="435" t="s">
        <v>19</v>
      </c>
      <c r="B48" s="438"/>
      <c r="C48" s="496"/>
      <c r="D48" s="436"/>
    </row>
    <row r="49" spans="1:4" ht="29">
      <c r="A49" s="430" t="s">
        <v>46</v>
      </c>
      <c r="B49" s="431" t="s">
        <v>800</v>
      </c>
      <c r="C49" s="499"/>
      <c r="D49" s="439"/>
    </row>
    <row r="50" spans="1:4" ht="145">
      <c r="A50" s="430"/>
      <c r="B50" s="431" t="s">
        <v>801</v>
      </c>
      <c r="C50" s="499"/>
      <c r="D50" s="439"/>
    </row>
    <row r="51" spans="1:4" ht="35.25" customHeight="1">
      <c r="A51" s="435" t="s">
        <v>15</v>
      </c>
      <c r="B51" s="501" t="s">
        <v>1200</v>
      </c>
      <c r="C51" s="496" t="s">
        <v>1170</v>
      </c>
      <c r="D51" s="436"/>
    </row>
    <row r="52" spans="1:4">
      <c r="A52" s="435" t="s">
        <v>16</v>
      </c>
      <c r="B52" s="437"/>
      <c r="C52" s="496"/>
      <c r="D52" s="436"/>
    </row>
    <row r="53" spans="1:4">
      <c r="A53" s="435" t="s">
        <v>17</v>
      </c>
      <c r="B53" s="438"/>
      <c r="C53" s="496"/>
      <c r="D53" s="436"/>
    </row>
    <row r="54" spans="1:4">
      <c r="A54" s="435" t="s">
        <v>18</v>
      </c>
      <c r="B54" s="438"/>
      <c r="C54" s="496"/>
      <c r="D54" s="436"/>
    </row>
    <row r="55" spans="1:4">
      <c r="A55" s="435" t="s">
        <v>19</v>
      </c>
      <c r="B55" s="438"/>
      <c r="C55" s="496"/>
      <c r="D55" s="436"/>
    </row>
    <row r="56" spans="1:4" ht="232">
      <c r="A56" s="430" t="s">
        <v>50</v>
      </c>
      <c r="B56" s="431" t="s">
        <v>802</v>
      </c>
      <c r="C56" s="499"/>
      <c r="D56" s="439"/>
    </row>
    <row r="57" spans="1:4" ht="43.5">
      <c r="A57" s="435" t="s">
        <v>15</v>
      </c>
      <c r="B57" s="487" t="s">
        <v>1201</v>
      </c>
      <c r="C57" s="496" t="s">
        <v>1170</v>
      </c>
      <c r="D57" s="436"/>
    </row>
    <row r="58" spans="1:4">
      <c r="A58" s="435" t="s">
        <v>16</v>
      </c>
      <c r="B58" s="437"/>
      <c r="C58" s="496"/>
      <c r="D58" s="436"/>
    </row>
    <row r="59" spans="1:4">
      <c r="A59" s="435" t="s">
        <v>17</v>
      </c>
      <c r="B59" s="438"/>
      <c r="C59" s="496"/>
      <c r="D59" s="436"/>
    </row>
    <row r="60" spans="1:4">
      <c r="A60" s="435" t="s">
        <v>18</v>
      </c>
      <c r="B60" s="438"/>
      <c r="C60" s="496"/>
      <c r="D60" s="436"/>
    </row>
    <row r="61" spans="1:4">
      <c r="A61" s="435" t="s">
        <v>19</v>
      </c>
      <c r="B61" s="438"/>
      <c r="C61" s="496"/>
      <c r="D61" s="436"/>
    </row>
    <row r="62" spans="1:4">
      <c r="A62" s="430" t="s">
        <v>803</v>
      </c>
      <c r="B62" s="431" t="s">
        <v>804</v>
      </c>
      <c r="C62" s="499"/>
      <c r="D62" s="439"/>
    </row>
    <row r="63" spans="1:4" ht="261">
      <c r="A63" s="430" t="s">
        <v>54</v>
      </c>
      <c r="B63" s="431" t="s">
        <v>805</v>
      </c>
      <c r="C63" s="499"/>
      <c r="D63" s="439"/>
    </row>
    <row r="64" spans="1:4" ht="174">
      <c r="A64" s="430"/>
      <c r="B64" s="431" t="s">
        <v>806</v>
      </c>
      <c r="C64" s="499"/>
      <c r="D64" s="439"/>
    </row>
    <row r="65" spans="1:4" ht="58">
      <c r="A65" s="435" t="s">
        <v>15</v>
      </c>
      <c r="B65" s="482" t="s">
        <v>1202</v>
      </c>
      <c r="C65" s="496" t="s">
        <v>1170</v>
      </c>
      <c r="D65" s="436"/>
    </row>
    <row r="66" spans="1:4">
      <c r="A66" s="435" t="s">
        <v>16</v>
      </c>
      <c r="B66" s="437"/>
      <c r="C66" s="496"/>
      <c r="D66" s="436"/>
    </row>
    <row r="67" spans="1:4">
      <c r="A67" s="435" t="s">
        <v>17</v>
      </c>
      <c r="B67" s="438"/>
      <c r="C67" s="496"/>
      <c r="D67" s="436"/>
    </row>
    <row r="68" spans="1:4">
      <c r="A68" s="435" t="s">
        <v>18</v>
      </c>
      <c r="B68" s="438"/>
      <c r="C68" s="496"/>
      <c r="D68" s="436"/>
    </row>
    <row r="69" spans="1:4">
      <c r="A69" s="435" t="s">
        <v>19</v>
      </c>
      <c r="B69" s="438"/>
      <c r="C69" s="496"/>
      <c r="D69" s="436"/>
    </row>
    <row r="70" spans="1:4" ht="145">
      <c r="A70" s="430" t="s">
        <v>56</v>
      </c>
      <c r="B70" s="431" t="s">
        <v>807</v>
      </c>
      <c r="C70" s="499"/>
      <c r="D70" s="439"/>
    </row>
    <row r="71" spans="1:4" ht="72.5">
      <c r="A71" s="435" t="s">
        <v>15</v>
      </c>
      <c r="B71" s="487" t="s">
        <v>1203</v>
      </c>
      <c r="C71" s="496" t="s">
        <v>1170</v>
      </c>
      <c r="D71" s="436"/>
    </row>
    <row r="72" spans="1:4">
      <c r="A72" s="435" t="s">
        <v>16</v>
      </c>
      <c r="B72" s="437"/>
      <c r="C72" s="496"/>
      <c r="D72" s="436"/>
    </row>
    <row r="73" spans="1:4">
      <c r="A73" s="435" t="s">
        <v>17</v>
      </c>
      <c r="B73" s="438"/>
      <c r="C73" s="496"/>
      <c r="D73" s="436"/>
    </row>
    <row r="74" spans="1:4">
      <c r="A74" s="435" t="s">
        <v>18</v>
      </c>
      <c r="B74" s="438"/>
      <c r="C74" s="496"/>
      <c r="D74" s="436"/>
    </row>
    <row r="75" spans="1:4">
      <c r="A75" s="435" t="s">
        <v>19</v>
      </c>
      <c r="B75" s="438"/>
      <c r="C75" s="496"/>
      <c r="D75" s="436"/>
    </row>
    <row r="76" spans="1:4" ht="130.5">
      <c r="A76" s="430" t="s">
        <v>58</v>
      </c>
      <c r="B76" s="431" t="s">
        <v>808</v>
      </c>
      <c r="C76" s="499"/>
      <c r="D76" s="439"/>
    </row>
    <row r="77" spans="1:4" ht="72.5">
      <c r="A77" s="435" t="s">
        <v>15</v>
      </c>
      <c r="B77" s="487" t="s">
        <v>1204</v>
      </c>
      <c r="C77" s="496" t="s">
        <v>1170</v>
      </c>
      <c r="D77" s="436"/>
    </row>
    <row r="78" spans="1:4">
      <c r="A78" s="435" t="s">
        <v>16</v>
      </c>
      <c r="B78" s="437"/>
      <c r="C78" s="496"/>
      <c r="D78" s="436"/>
    </row>
    <row r="79" spans="1:4">
      <c r="A79" s="435" t="s">
        <v>17</v>
      </c>
      <c r="B79" s="438"/>
      <c r="C79" s="496"/>
      <c r="D79" s="436"/>
    </row>
    <row r="80" spans="1:4">
      <c r="A80" s="435" t="s">
        <v>18</v>
      </c>
      <c r="B80" s="438"/>
      <c r="C80" s="496"/>
      <c r="D80" s="436"/>
    </row>
    <row r="81" spans="1:4">
      <c r="A81" s="435" t="s">
        <v>19</v>
      </c>
      <c r="B81" s="438"/>
      <c r="C81" s="496"/>
      <c r="D81" s="436"/>
    </row>
    <row r="82" spans="1:4" ht="145">
      <c r="A82" s="430" t="s">
        <v>60</v>
      </c>
      <c r="B82" s="431" t="s">
        <v>809</v>
      </c>
      <c r="C82" s="499"/>
      <c r="D82" s="439"/>
    </row>
    <row r="83" spans="1:4" ht="72.5">
      <c r="A83" s="435" t="s">
        <v>15</v>
      </c>
      <c r="B83" s="501" t="s">
        <v>1205</v>
      </c>
      <c r="C83" s="496" t="s">
        <v>1170</v>
      </c>
      <c r="D83" s="436"/>
    </row>
    <row r="84" spans="1:4">
      <c r="A84" s="435" t="s">
        <v>16</v>
      </c>
      <c r="B84" s="437"/>
      <c r="C84" s="496"/>
      <c r="D84" s="436"/>
    </row>
    <row r="85" spans="1:4">
      <c r="A85" s="435" t="s">
        <v>17</v>
      </c>
      <c r="B85" s="438"/>
      <c r="C85" s="496"/>
      <c r="D85" s="436"/>
    </row>
    <row r="86" spans="1:4">
      <c r="A86" s="435" t="s">
        <v>18</v>
      </c>
      <c r="B86" s="438"/>
      <c r="C86" s="496"/>
      <c r="D86" s="436"/>
    </row>
    <row r="87" spans="1:4">
      <c r="A87" s="435" t="s">
        <v>19</v>
      </c>
      <c r="B87" s="438"/>
      <c r="C87" s="496"/>
      <c r="D87" s="436"/>
    </row>
    <row r="88" spans="1:4">
      <c r="A88" s="430" t="s">
        <v>810</v>
      </c>
      <c r="B88" s="431" t="s">
        <v>811</v>
      </c>
      <c r="C88" s="499"/>
      <c r="D88" s="439"/>
    </row>
    <row r="89" spans="1:4" ht="58">
      <c r="A89" s="430" t="s">
        <v>87</v>
      </c>
      <c r="B89" s="431" t="s">
        <v>812</v>
      </c>
      <c r="C89" s="499"/>
      <c r="D89" s="439"/>
    </row>
    <row r="90" spans="1:4" ht="101.5">
      <c r="A90" s="435" t="s">
        <v>15</v>
      </c>
      <c r="B90" s="487" t="s">
        <v>1207</v>
      </c>
      <c r="C90" s="496" t="s">
        <v>1170</v>
      </c>
      <c r="D90" s="436"/>
    </row>
    <row r="91" spans="1:4">
      <c r="A91" s="435" t="s">
        <v>16</v>
      </c>
      <c r="B91" s="437"/>
      <c r="C91" s="496"/>
      <c r="D91" s="436"/>
    </row>
    <row r="92" spans="1:4">
      <c r="A92" s="435" t="s">
        <v>17</v>
      </c>
      <c r="B92" s="438"/>
      <c r="C92" s="496"/>
      <c r="D92" s="436"/>
    </row>
    <row r="93" spans="1:4">
      <c r="A93" s="435" t="s">
        <v>18</v>
      </c>
      <c r="B93" s="438"/>
      <c r="C93" s="496"/>
      <c r="D93" s="436"/>
    </row>
    <row r="94" spans="1:4">
      <c r="A94" s="435" t="s">
        <v>19</v>
      </c>
      <c r="B94" s="438"/>
      <c r="C94" s="496"/>
      <c r="D94" s="436"/>
    </row>
    <row r="95" spans="1:4" ht="188.5">
      <c r="A95" s="430" t="s">
        <v>755</v>
      </c>
      <c r="B95" s="431" t="s">
        <v>813</v>
      </c>
      <c r="C95" s="499"/>
      <c r="D95" s="439"/>
    </row>
    <row r="96" spans="1:4" ht="72.5">
      <c r="A96" s="435" t="s">
        <v>15</v>
      </c>
      <c r="B96" s="487" t="s">
        <v>1206</v>
      </c>
      <c r="C96" s="496" t="s">
        <v>1170</v>
      </c>
      <c r="D96" s="436"/>
    </row>
    <row r="97" spans="1:4">
      <c r="A97" s="435" t="s">
        <v>16</v>
      </c>
      <c r="B97" s="437"/>
      <c r="C97" s="496"/>
      <c r="D97" s="436"/>
    </row>
    <row r="98" spans="1:4">
      <c r="A98" s="435" t="s">
        <v>17</v>
      </c>
      <c r="B98" s="438"/>
      <c r="C98" s="496"/>
      <c r="D98" s="436"/>
    </row>
    <row r="99" spans="1:4">
      <c r="A99" s="435" t="s">
        <v>18</v>
      </c>
      <c r="B99" s="438"/>
      <c r="C99" s="496"/>
      <c r="D99" s="436"/>
    </row>
    <row r="100" spans="1:4">
      <c r="A100" s="435" t="s">
        <v>19</v>
      </c>
      <c r="B100" s="438"/>
      <c r="C100" s="496"/>
      <c r="D100" s="436"/>
    </row>
    <row r="101" spans="1:4" ht="29">
      <c r="A101" s="430" t="s">
        <v>814</v>
      </c>
      <c r="B101" s="431" t="s">
        <v>815</v>
      </c>
      <c r="C101" s="499"/>
      <c r="D101" s="439"/>
    </row>
    <row r="102" spans="1:4">
      <c r="A102" s="430">
        <v>2.1</v>
      </c>
      <c r="B102" s="431" t="s">
        <v>816</v>
      </c>
      <c r="C102" s="499"/>
      <c r="D102" s="439"/>
    </row>
    <row r="103" spans="1:4" ht="174">
      <c r="A103" s="430" t="s">
        <v>817</v>
      </c>
      <c r="B103" s="431" t="s">
        <v>818</v>
      </c>
      <c r="C103" s="499"/>
      <c r="D103" s="439"/>
    </row>
    <row r="104" spans="1:4" ht="126">
      <c r="A104" s="435" t="s">
        <v>15</v>
      </c>
      <c r="B104" s="502" t="s">
        <v>1208</v>
      </c>
      <c r="C104" s="496" t="s">
        <v>1170</v>
      </c>
      <c r="D104" s="436"/>
    </row>
    <row r="105" spans="1:4">
      <c r="A105" s="435" t="s">
        <v>16</v>
      </c>
      <c r="B105" s="437"/>
      <c r="C105" s="496"/>
      <c r="D105" s="436"/>
    </row>
    <row r="106" spans="1:4">
      <c r="A106" s="435" t="s">
        <v>17</v>
      </c>
      <c r="B106" s="438"/>
      <c r="C106" s="496"/>
      <c r="D106" s="436"/>
    </row>
    <row r="107" spans="1:4">
      <c r="A107" s="435" t="s">
        <v>18</v>
      </c>
      <c r="B107" s="438"/>
      <c r="C107" s="496"/>
      <c r="D107" s="436"/>
    </row>
    <row r="108" spans="1:4">
      <c r="A108" s="435" t="s">
        <v>19</v>
      </c>
      <c r="B108" s="438"/>
      <c r="C108" s="496"/>
      <c r="D108" s="436"/>
    </row>
    <row r="109" spans="1:4" ht="336.75" customHeight="1">
      <c r="A109" s="430" t="s">
        <v>819</v>
      </c>
      <c r="B109" s="431" t="s">
        <v>820</v>
      </c>
      <c r="C109" s="499"/>
      <c r="D109" s="439"/>
    </row>
    <row r="110" spans="1:4" ht="87">
      <c r="A110" s="435" t="s">
        <v>15</v>
      </c>
      <c r="B110" s="487" t="s">
        <v>1209</v>
      </c>
      <c r="C110" s="496" t="s">
        <v>1170</v>
      </c>
      <c r="D110" s="436"/>
    </row>
    <row r="111" spans="1:4">
      <c r="A111" s="435" t="s">
        <v>16</v>
      </c>
      <c r="B111" s="437"/>
      <c r="C111" s="496"/>
      <c r="D111" s="436"/>
    </row>
    <row r="112" spans="1:4">
      <c r="A112" s="435" t="s">
        <v>17</v>
      </c>
      <c r="B112" s="438"/>
      <c r="C112" s="496"/>
      <c r="D112" s="436"/>
    </row>
    <row r="113" spans="1:4">
      <c r="A113" s="435" t="s">
        <v>18</v>
      </c>
      <c r="B113" s="438"/>
      <c r="C113" s="496"/>
      <c r="D113" s="436"/>
    </row>
    <row r="114" spans="1:4">
      <c r="A114" s="435" t="s">
        <v>19</v>
      </c>
      <c r="B114" s="438"/>
      <c r="C114" s="496"/>
      <c r="D114" s="436"/>
    </row>
    <row r="115" spans="1:4" ht="29">
      <c r="A115" s="430">
        <v>2.2000000000000002</v>
      </c>
      <c r="B115" s="431" t="s">
        <v>821</v>
      </c>
      <c r="C115" s="499"/>
      <c r="D115" s="439"/>
    </row>
    <row r="116" spans="1:4" ht="304.5">
      <c r="A116" s="430" t="s">
        <v>758</v>
      </c>
      <c r="B116" s="431" t="s">
        <v>822</v>
      </c>
      <c r="C116" s="499"/>
      <c r="D116" s="439"/>
    </row>
    <row r="117" spans="1:4" ht="145">
      <c r="A117" s="435" t="s">
        <v>15</v>
      </c>
      <c r="B117" s="487" t="s">
        <v>1210</v>
      </c>
      <c r="C117" s="496" t="s">
        <v>1170</v>
      </c>
      <c r="D117" s="436"/>
    </row>
    <row r="118" spans="1:4">
      <c r="A118" s="435" t="s">
        <v>16</v>
      </c>
      <c r="B118" s="437"/>
      <c r="C118" s="496"/>
      <c r="D118" s="436"/>
    </row>
    <row r="119" spans="1:4">
      <c r="A119" s="435" t="s">
        <v>17</v>
      </c>
      <c r="B119" s="438"/>
      <c r="C119" s="496"/>
      <c r="D119" s="436"/>
    </row>
    <row r="120" spans="1:4">
      <c r="A120" s="435" t="s">
        <v>18</v>
      </c>
      <c r="B120" s="438"/>
      <c r="C120" s="496"/>
      <c r="D120" s="436"/>
    </row>
    <row r="121" spans="1:4">
      <c r="A121" s="435" t="s">
        <v>19</v>
      </c>
      <c r="B121" s="438"/>
      <c r="C121" s="496"/>
      <c r="D121" s="436"/>
    </row>
    <row r="122" spans="1:4" ht="232">
      <c r="A122" s="430" t="s">
        <v>823</v>
      </c>
      <c r="B122" s="431" t="s">
        <v>824</v>
      </c>
      <c r="C122" s="499"/>
      <c r="D122" s="439"/>
    </row>
    <row r="123" spans="1:4" ht="72.5">
      <c r="A123" s="435" t="s">
        <v>15</v>
      </c>
      <c r="B123" s="482" t="s">
        <v>1211</v>
      </c>
      <c r="C123" s="496" t="s">
        <v>1170</v>
      </c>
      <c r="D123" s="436"/>
    </row>
    <row r="124" spans="1:4">
      <c r="A124" s="435" t="s">
        <v>16</v>
      </c>
      <c r="B124" s="437"/>
      <c r="C124" s="496"/>
      <c r="D124" s="436"/>
    </row>
    <row r="125" spans="1:4">
      <c r="A125" s="435" t="s">
        <v>17</v>
      </c>
      <c r="B125" s="438"/>
      <c r="C125" s="496"/>
      <c r="D125" s="436"/>
    </row>
    <row r="126" spans="1:4">
      <c r="A126" s="435" t="s">
        <v>18</v>
      </c>
      <c r="B126" s="438"/>
      <c r="C126" s="496"/>
      <c r="D126" s="436"/>
    </row>
    <row r="127" spans="1:4">
      <c r="A127" s="435" t="s">
        <v>19</v>
      </c>
      <c r="B127" s="438"/>
      <c r="C127" s="496"/>
      <c r="D127" s="436"/>
    </row>
    <row r="128" spans="1:4" ht="261">
      <c r="A128" s="430" t="s">
        <v>825</v>
      </c>
      <c r="B128" s="431" t="s">
        <v>826</v>
      </c>
      <c r="C128" s="499"/>
      <c r="D128" s="439"/>
    </row>
    <row r="129" spans="1:4" ht="72.5">
      <c r="A129" s="435" t="s">
        <v>15</v>
      </c>
      <c r="B129" s="501" t="s">
        <v>1212</v>
      </c>
      <c r="C129" s="496" t="s">
        <v>1170</v>
      </c>
      <c r="D129" s="436"/>
    </row>
    <row r="130" spans="1:4">
      <c r="A130" s="435" t="s">
        <v>16</v>
      </c>
      <c r="B130" s="437"/>
      <c r="C130" s="496"/>
      <c r="D130" s="436"/>
    </row>
    <row r="131" spans="1:4">
      <c r="A131" s="435" t="s">
        <v>17</v>
      </c>
      <c r="B131" s="438"/>
      <c r="C131" s="496"/>
      <c r="D131" s="436"/>
    </row>
    <row r="132" spans="1:4">
      <c r="A132" s="435" t="s">
        <v>18</v>
      </c>
      <c r="B132" s="438"/>
      <c r="C132" s="496"/>
      <c r="D132" s="436"/>
    </row>
    <row r="133" spans="1:4">
      <c r="A133" s="435" t="s">
        <v>19</v>
      </c>
      <c r="B133" s="438"/>
      <c r="C133" s="496"/>
      <c r="D133" s="436"/>
    </row>
    <row r="134" spans="1:4" ht="232">
      <c r="A134" s="430" t="s">
        <v>827</v>
      </c>
      <c r="B134" s="431" t="s">
        <v>828</v>
      </c>
      <c r="C134" s="499"/>
      <c r="D134" s="439"/>
    </row>
    <row r="135" spans="1:4" ht="116">
      <c r="A135" s="435" t="s">
        <v>15</v>
      </c>
      <c r="B135" s="501" t="s">
        <v>1213</v>
      </c>
      <c r="C135" s="496" t="s">
        <v>1170</v>
      </c>
      <c r="D135" s="436"/>
    </row>
    <row r="136" spans="1:4">
      <c r="A136" s="435" t="s">
        <v>16</v>
      </c>
      <c r="B136" s="437"/>
      <c r="C136" s="496"/>
      <c r="D136" s="436"/>
    </row>
    <row r="137" spans="1:4">
      <c r="A137" s="435" t="s">
        <v>17</v>
      </c>
      <c r="B137" s="438"/>
      <c r="C137" s="496"/>
      <c r="D137" s="436"/>
    </row>
    <row r="138" spans="1:4">
      <c r="A138" s="435" t="s">
        <v>18</v>
      </c>
      <c r="B138" s="438"/>
      <c r="C138" s="496"/>
      <c r="D138" s="436"/>
    </row>
    <row r="139" spans="1:4">
      <c r="A139" s="435" t="s">
        <v>19</v>
      </c>
      <c r="B139" s="438"/>
      <c r="C139" s="496"/>
      <c r="D139" s="436"/>
    </row>
    <row r="140" spans="1:4" ht="29">
      <c r="A140" s="430">
        <v>2.2999999999999998</v>
      </c>
      <c r="B140" s="431" t="s">
        <v>829</v>
      </c>
      <c r="C140" s="499"/>
      <c r="D140" s="439"/>
    </row>
    <row r="141" spans="1:4" ht="101.5">
      <c r="A141" s="440" t="s">
        <v>830</v>
      </c>
      <c r="B141" s="441" t="s">
        <v>831</v>
      </c>
      <c r="C141" s="499"/>
      <c r="D141" s="439"/>
    </row>
    <row r="142" spans="1:4" ht="174">
      <c r="A142" s="430" t="s">
        <v>832</v>
      </c>
      <c r="B142" s="431" t="s">
        <v>833</v>
      </c>
      <c r="C142" s="499"/>
      <c r="D142" s="439"/>
    </row>
    <row r="143" spans="1:4" ht="87">
      <c r="A143" s="435" t="s">
        <v>15</v>
      </c>
      <c r="B143" s="487" t="s">
        <v>1214</v>
      </c>
      <c r="C143" s="496" t="s">
        <v>1170</v>
      </c>
      <c r="D143" s="436"/>
    </row>
    <row r="144" spans="1:4">
      <c r="A144" s="435" t="s">
        <v>16</v>
      </c>
      <c r="B144" s="437"/>
      <c r="C144" s="496"/>
      <c r="D144" s="436"/>
    </row>
    <row r="145" spans="1:4">
      <c r="A145" s="435" t="s">
        <v>17</v>
      </c>
      <c r="B145" s="438"/>
      <c r="C145" s="496"/>
      <c r="D145" s="436"/>
    </row>
    <row r="146" spans="1:4">
      <c r="A146" s="435" t="s">
        <v>18</v>
      </c>
      <c r="B146" s="438"/>
      <c r="C146" s="496"/>
      <c r="D146" s="436"/>
    </row>
    <row r="147" spans="1:4">
      <c r="A147" s="435" t="s">
        <v>19</v>
      </c>
      <c r="B147" s="438"/>
      <c r="C147" s="496"/>
      <c r="D147" s="436"/>
    </row>
    <row r="148" spans="1:4" ht="275.5">
      <c r="A148" s="430" t="s">
        <v>834</v>
      </c>
      <c r="B148" s="431" t="s">
        <v>835</v>
      </c>
      <c r="C148" s="499"/>
      <c r="D148" s="439"/>
    </row>
    <row r="149" spans="1:4" ht="101.5">
      <c r="A149" s="435" t="s">
        <v>15</v>
      </c>
      <c r="B149" s="482" t="s">
        <v>1215</v>
      </c>
      <c r="C149" s="496" t="s">
        <v>1170</v>
      </c>
      <c r="D149" s="436"/>
    </row>
    <row r="150" spans="1:4">
      <c r="A150" s="435" t="s">
        <v>16</v>
      </c>
      <c r="B150" s="437"/>
      <c r="C150" s="496"/>
      <c r="D150" s="436"/>
    </row>
    <row r="151" spans="1:4">
      <c r="A151" s="435" t="s">
        <v>17</v>
      </c>
      <c r="B151" s="438"/>
      <c r="C151" s="496"/>
      <c r="D151" s="436"/>
    </row>
    <row r="152" spans="1:4">
      <c r="A152" s="435" t="s">
        <v>18</v>
      </c>
      <c r="B152" s="438"/>
      <c r="C152" s="496"/>
      <c r="D152" s="436"/>
    </row>
    <row r="153" spans="1:4">
      <c r="A153" s="435" t="s">
        <v>19</v>
      </c>
      <c r="B153" s="438"/>
      <c r="C153" s="496"/>
      <c r="D153" s="436"/>
    </row>
    <row r="154" spans="1:4" ht="188.5">
      <c r="A154" s="430" t="s">
        <v>836</v>
      </c>
      <c r="B154" s="431" t="s">
        <v>837</v>
      </c>
      <c r="C154" s="499"/>
      <c r="D154" s="439"/>
    </row>
    <row r="155" spans="1:4" ht="144.75" customHeight="1">
      <c r="A155" s="435" t="s">
        <v>15</v>
      </c>
      <c r="B155" s="487" t="s">
        <v>1217</v>
      </c>
      <c r="C155" s="496" t="s">
        <v>1170</v>
      </c>
      <c r="D155" s="436"/>
    </row>
    <row r="156" spans="1:4">
      <c r="A156" s="435" t="s">
        <v>16</v>
      </c>
      <c r="B156" s="437"/>
      <c r="C156" s="496"/>
      <c r="D156" s="436"/>
    </row>
    <row r="157" spans="1:4">
      <c r="A157" s="435" t="s">
        <v>17</v>
      </c>
      <c r="B157" s="438"/>
      <c r="C157" s="496"/>
      <c r="D157" s="436"/>
    </row>
    <row r="158" spans="1:4">
      <c r="A158" s="435" t="s">
        <v>18</v>
      </c>
      <c r="B158" s="438"/>
      <c r="C158" s="496"/>
      <c r="D158" s="436"/>
    </row>
    <row r="159" spans="1:4">
      <c r="A159" s="435" t="s">
        <v>19</v>
      </c>
      <c r="B159" s="438"/>
      <c r="C159" s="496"/>
      <c r="D159" s="436"/>
    </row>
    <row r="160" spans="1:4" ht="216.75" customHeight="1">
      <c r="A160" s="430" t="s">
        <v>838</v>
      </c>
      <c r="B160" s="431" t="s">
        <v>839</v>
      </c>
      <c r="C160" s="499"/>
      <c r="D160" s="439"/>
    </row>
    <row r="161" spans="1:4" ht="116">
      <c r="A161" s="435" t="s">
        <v>15</v>
      </c>
      <c r="B161" s="487" t="s">
        <v>1216</v>
      </c>
      <c r="C161" s="496" t="s">
        <v>1170</v>
      </c>
      <c r="D161" s="436"/>
    </row>
    <row r="162" spans="1:4">
      <c r="A162" s="435" t="s">
        <v>16</v>
      </c>
      <c r="B162" s="437"/>
      <c r="C162" s="496"/>
      <c r="D162" s="436"/>
    </row>
    <row r="163" spans="1:4">
      <c r="A163" s="435" t="s">
        <v>17</v>
      </c>
      <c r="B163" s="438"/>
      <c r="C163" s="496"/>
      <c r="D163" s="436"/>
    </row>
    <row r="164" spans="1:4">
      <c r="A164" s="435" t="s">
        <v>18</v>
      </c>
      <c r="B164" s="438"/>
      <c r="C164" s="496"/>
      <c r="D164" s="436"/>
    </row>
    <row r="165" spans="1:4">
      <c r="A165" s="435" t="s">
        <v>19</v>
      </c>
      <c r="B165" s="438"/>
      <c r="C165" s="496"/>
      <c r="D165" s="436"/>
    </row>
    <row r="166" spans="1:4" ht="29">
      <c r="A166" s="430">
        <v>2.4</v>
      </c>
      <c r="B166" s="431" t="s">
        <v>840</v>
      </c>
      <c r="C166" s="499"/>
      <c r="D166" s="439"/>
    </row>
    <row r="167" spans="1:4" ht="159.5">
      <c r="A167" s="430" t="s">
        <v>841</v>
      </c>
      <c r="B167" s="431" t="s">
        <v>842</v>
      </c>
      <c r="C167" s="499"/>
      <c r="D167" s="439"/>
    </row>
    <row r="168" spans="1:4" ht="101.5">
      <c r="A168" s="435" t="s">
        <v>15</v>
      </c>
      <c r="B168" s="501" t="s">
        <v>1218</v>
      </c>
      <c r="C168" s="496" t="s">
        <v>1170</v>
      </c>
      <c r="D168" s="436"/>
    </row>
    <row r="169" spans="1:4">
      <c r="A169" s="435" t="s">
        <v>16</v>
      </c>
      <c r="B169" s="437"/>
      <c r="C169" s="496"/>
      <c r="D169" s="436"/>
    </row>
    <row r="170" spans="1:4">
      <c r="A170" s="435" t="s">
        <v>17</v>
      </c>
      <c r="B170" s="438"/>
      <c r="C170" s="496"/>
      <c r="D170" s="436"/>
    </row>
    <row r="171" spans="1:4">
      <c r="A171" s="435" t="s">
        <v>18</v>
      </c>
      <c r="B171" s="438"/>
      <c r="C171" s="496"/>
      <c r="D171" s="436"/>
    </row>
    <row r="172" spans="1:4">
      <c r="A172" s="435" t="s">
        <v>19</v>
      </c>
      <c r="B172" s="438"/>
      <c r="C172" s="496"/>
      <c r="D172" s="436"/>
    </row>
    <row r="173" spans="1:4">
      <c r="A173" s="430" t="s">
        <v>843</v>
      </c>
      <c r="B173" s="431" t="s">
        <v>844</v>
      </c>
      <c r="C173" s="499"/>
      <c r="D173" s="439"/>
    </row>
    <row r="174" spans="1:4" ht="232">
      <c r="A174" s="430"/>
      <c r="B174" s="431" t="s">
        <v>845</v>
      </c>
      <c r="C174" s="499"/>
      <c r="D174" s="439"/>
    </row>
    <row r="175" spans="1:4">
      <c r="A175" s="430">
        <v>3.1</v>
      </c>
      <c r="B175" s="431" t="s">
        <v>846</v>
      </c>
      <c r="C175" s="499"/>
      <c r="D175" s="439"/>
    </row>
    <row r="176" spans="1:4" ht="319">
      <c r="A176" s="430" t="s">
        <v>847</v>
      </c>
      <c r="B176" s="431" t="s">
        <v>848</v>
      </c>
      <c r="C176" s="499"/>
      <c r="D176" s="439"/>
    </row>
    <row r="177" spans="1:4" ht="98">
      <c r="A177" s="435" t="s">
        <v>15</v>
      </c>
      <c r="B177" s="484" t="s">
        <v>1219</v>
      </c>
      <c r="C177" s="496" t="s">
        <v>1170</v>
      </c>
      <c r="D177" s="436"/>
    </row>
    <row r="178" spans="1:4">
      <c r="A178" s="435" t="s">
        <v>16</v>
      </c>
      <c r="B178" s="437"/>
      <c r="C178" s="496"/>
      <c r="D178" s="436"/>
    </row>
    <row r="179" spans="1:4">
      <c r="A179" s="435" t="s">
        <v>17</v>
      </c>
      <c r="B179" s="438"/>
      <c r="C179" s="496"/>
      <c r="D179" s="436"/>
    </row>
    <row r="180" spans="1:4">
      <c r="A180" s="435" t="s">
        <v>18</v>
      </c>
      <c r="B180" s="438"/>
      <c r="C180" s="496"/>
      <c r="D180" s="436"/>
    </row>
    <row r="181" spans="1:4">
      <c r="A181" s="435" t="s">
        <v>19</v>
      </c>
      <c r="B181" s="438"/>
      <c r="C181" s="496"/>
      <c r="D181" s="436"/>
    </row>
    <row r="182" spans="1:4" ht="304.5">
      <c r="A182" s="430" t="s">
        <v>849</v>
      </c>
      <c r="B182" s="431" t="s">
        <v>850</v>
      </c>
      <c r="C182" s="499"/>
      <c r="D182" s="439"/>
    </row>
    <row r="183" spans="1:4" ht="70">
      <c r="A183" s="483" t="s">
        <v>15</v>
      </c>
      <c r="B183" s="115" t="s">
        <v>1220</v>
      </c>
      <c r="C183" s="495" t="s">
        <v>1170</v>
      </c>
      <c r="D183" s="436"/>
    </row>
    <row r="184" spans="1:4">
      <c r="A184" s="435" t="s">
        <v>16</v>
      </c>
      <c r="B184" s="437"/>
      <c r="C184" s="496"/>
      <c r="D184" s="436"/>
    </row>
    <row r="185" spans="1:4">
      <c r="A185" s="435" t="s">
        <v>17</v>
      </c>
      <c r="B185" s="438"/>
      <c r="C185" s="496"/>
      <c r="D185" s="436"/>
    </row>
    <row r="186" spans="1:4">
      <c r="A186" s="435" t="s">
        <v>18</v>
      </c>
      <c r="B186" s="438"/>
      <c r="C186" s="496"/>
      <c r="D186" s="436"/>
    </row>
    <row r="187" spans="1:4">
      <c r="A187" s="435" t="s">
        <v>19</v>
      </c>
      <c r="B187" s="438"/>
      <c r="C187" s="496"/>
      <c r="D187" s="436"/>
    </row>
    <row r="188" spans="1:4" ht="130.5">
      <c r="A188" s="430" t="s">
        <v>851</v>
      </c>
      <c r="B188" s="431" t="s">
        <v>852</v>
      </c>
      <c r="C188" s="499"/>
      <c r="D188" s="439"/>
    </row>
    <row r="189" spans="1:4" ht="126">
      <c r="A189" s="435" t="s">
        <v>15</v>
      </c>
      <c r="B189" s="484" t="s">
        <v>1221</v>
      </c>
      <c r="C189" s="495" t="s">
        <v>1170</v>
      </c>
      <c r="D189" s="436"/>
    </row>
    <row r="190" spans="1:4">
      <c r="A190" s="435" t="s">
        <v>16</v>
      </c>
      <c r="B190" s="437"/>
      <c r="C190" s="496"/>
      <c r="D190" s="436"/>
    </row>
    <row r="191" spans="1:4">
      <c r="A191" s="435" t="s">
        <v>17</v>
      </c>
      <c r="B191" s="438"/>
      <c r="C191" s="496"/>
      <c r="D191" s="436"/>
    </row>
    <row r="192" spans="1:4">
      <c r="A192" s="435" t="s">
        <v>18</v>
      </c>
      <c r="B192" s="438"/>
      <c r="C192" s="496"/>
      <c r="D192" s="436"/>
    </row>
    <row r="193" spans="1:4">
      <c r="A193" s="435" t="s">
        <v>19</v>
      </c>
      <c r="B193" s="438"/>
      <c r="C193" s="496"/>
      <c r="D193" s="436"/>
    </row>
    <row r="194" spans="1:4" ht="58">
      <c r="A194" s="430" t="s">
        <v>853</v>
      </c>
      <c r="B194" s="431" t="s">
        <v>854</v>
      </c>
      <c r="C194" s="499"/>
      <c r="D194" s="439"/>
    </row>
    <row r="195" spans="1:4" ht="84">
      <c r="A195" s="435" t="s">
        <v>15</v>
      </c>
      <c r="B195" s="484" t="s">
        <v>1222</v>
      </c>
      <c r="C195" s="495" t="s">
        <v>1170</v>
      </c>
      <c r="D195" s="436"/>
    </row>
    <row r="196" spans="1:4">
      <c r="A196" s="435" t="s">
        <v>16</v>
      </c>
      <c r="B196" s="437"/>
      <c r="C196" s="496"/>
      <c r="D196" s="436"/>
    </row>
    <row r="197" spans="1:4">
      <c r="A197" s="435" t="s">
        <v>17</v>
      </c>
      <c r="B197" s="438"/>
      <c r="C197" s="496"/>
      <c r="D197" s="436"/>
    </row>
    <row r="198" spans="1:4">
      <c r="A198" s="435" t="s">
        <v>18</v>
      </c>
      <c r="B198" s="438"/>
      <c r="C198" s="496"/>
      <c r="D198" s="436"/>
    </row>
    <row r="199" spans="1:4">
      <c r="A199" s="435" t="s">
        <v>19</v>
      </c>
      <c r="B199" s="438"/>
      <c r="C199" s="496"/>
      <c r="D199" s="436"/>
    </row>
    <row r="200" spans="1:4" ht="116">
      <c r="A200" s="430" t="s">
        <v>855</v>
      </c>
      <c r="B200" s="431" t="s">
        <v>856</v>
      </c>
      <c r="C200" s="499"/>
      <c r="D200" s="439"/>
    </row>
    <row r="201" spans="1:4" ht="87">
      <c r="A201" s="435" t="s">
        <v>15</v>
      </c>
      <c r="B201" s="487" t="s">
        <v>1223</v>
      </c>
      <c r="C201" s="496" t="s">
        <v>1170</v>
      </c>
      <c r="D201" s="436"/>
    </row>
    <row r="202" spans="1:4">
      <c r="A202" s="435" t="s">
        <v>16</v>
      </c>
      <c r="B202" s="437"/>
      <c r="C202" s="496"/>
      <c r="D202" s="436"/>
    </row>
    <row r="203" spans="1:4">
      <c r="A203" s="435" t="s">
        <v>17</v>
      </c>
      <c r="B203" s="438"/>
      <c r="C203" s="496"/>
      <c r="D203" s="436"/>
    </row>
    <row r="204" spans="1:4">
      <c r="A204" s="435" t="s">
        <v>18</v>
      </c>
      <c r="B204" s="438"/>
      <c r="C204" s="496"/>
      <c r="D204" s="436"/>
    </row>
    <row r="205" spans="1:4">
      <c r="A205" s="435" t="s">
        <v>19</v>
      </c>
      <c r="B205" s="438"/>
      <c r="C205" s="496"/>
      <c r="D205" s="436"/>
    </row>
    <row r="206" spans="1:4" ht="165" customHeight="1">
      <c r="A206" s="430" t="s">
        <v>857</v>
      </c>
      <c r="B206" s="431" t="s">
        <v>858</v>
      </c>
      <c r="C206" s="499"/>
      <c r="D206" s="439"/>
    </row>
    <row r="207" spans="1:4" ht="101.5">
      <c r="A207" s="435" t="s">
        <v>15</v>
      </c>
      <c r="B207" s="487" t="s">
        <v>1224</v>
      </c>
      <c r="C207" s="496" t="s">
        <v>1170</v>
      </c>
      <c r="D207" s="436"/>
    </row>
    <row r="208" spans="1:4">
      <c r="A208" s="435" t="s">
        <v>16</v>
      </c>
      <c r="B208" s="437"/>
      <c r="C208" s="496"/>
      <c r="D208" s="436"/>
    </row>
    <row r="209" spans="1:4">
      <c r="A209" s="435" t="s">
        <v>17</v>
      </c>
      <c r="B209" s="438"/>
      <c r="C209" s="496"/>
      <c r="D209" s="436"/>
    </row>
    <row r="210" spans="1:4">
      <c r="A210" s="435" t="s">
        <v>18</v>
      </c>
      <c r="B210" s="438"/>
      <c r="C210" s="496"/>
      <c r="D210" s="436"/>
    </row>
    <row r="211" spans="1:4">
      <c r="A211" s="435" t="s">
        <v>19</v>
      </c>
      <c r="B211" s="438"/>
      <c r="C211" s="496"/>
      <c r="D211" s="436"/>
    </row>
    <row r="212" spans="1:4" ht="173.25" customHeight="1">
      <c r="A212" s="430" t="s">
        <v>859</v>
      </c>
      <c r="B212" s="431" t="s">
        <v>860</v>
      </c>
      <c r="C212" s="499"/>
      <c r="D212" s="439"/>
    </row>
    <row r="213" spans="1:4" ht="43.5">
      <c r="A213" s="435" t="s">
        <v>15</v>
      </c>
      <c r="B213" s="503" t="s">
        <v>1225</v>
      </c>
      <c r="C213" s="496" t="s">
        <v>1170</v>
      </c>
      <c r="D213" s="436"/>
    </row>
    <row r="214" spans="1:4">
      <c r="A214" s="435" t="s">
        <v>16</v>
      </c>
      <c r="B214" s="437"/>
      <c r="C214" s="496"/>
      <c r="D214" s="436"/>
    </row>
    <row r="215" spans="1:4">
      <c r="A215" s="435" t="s">
        <v>17</v>
      </c>
      <c r="B215" s="438"/>
      <c r="C215" s="496"/>
      <c r="D215" s="436"/>
    </row>
    <row r="216" spans="1:4">
      <c r="A216" s="435" t="s">
        <v>18</v>
      </c>
      <c r="B216" s="438"/>
      <c r="C216" s="496"/>
      <c r="D216" s="436"/>
    </row>
    <row r="217" spans="1:4">
      <c r="A217" s="435" t="s">
        <v>19</v>
      </c>
      <c r="B217" s="438"/>
      <c r="C217" s="496"/>
      <c r="D217" s="436"/>
    </row>
    <row r="218" spans="1:4" ht="43.5">
      <c r="A218" s="430">
        <v>3.2</v>
      </c>
      <c r="B218" s="431" t="s">
        <v>861</v>
      </c>
      <c r="C218" s="499"/>
      <c r="D218" s="439"/>
    </row>
    <row r="219" spans="1:4" ht="58">
      <c r="A219" s="440" t="s">
        <v>830</v>
      </c>
      <c r="B219" s="441" t="s">
        <v>862</v>
      </c>
      <c r="C219" s="499"/>
      <c r="D219" s="439"/>
    </row>
    <row r="220" spans="1:4" ht="124.5" customHeight="1">
      <c r="A220" s="430" t="s">
        <v>281</v>
      </c>
      <c r="B220" s="431" t="s">
        <v>863</v>
      </c>
      <c r="C220" s="499"/>
      <c r="D220" s="439"/>
    </row>
    <row r="221" spans="1:4" ht="130.5">
      <c r="A221" s="435" t="s">
        <v>15</v>
      </c>
      <c r="B221" s="487" t="s">
        <v>1226</v>
      </c>
      <c r="C221" s="496" t="s">
        <v>1170</v>
      </c>
      <c r="D221" s="436"/>
    </row>
    <row r="222" spans="1:4">
      <c r="A222" s="435" t="s">
        <v>16</v>
      </c>
      <c r="B222" s="437"/>
      <c r="C222" s="496"/>
      <c r="D222" s="436"/>
    </row>
    <row r="223" spans="1:4">
      <c r="A223" s="435" t="s">
        <v>17</v>
      </c>
      <c r="B223" s="438"/>
      <c r="C223" s="496"/>
      <c r="D223" s="436"/>
    </row>
    <row r="224" spans="1:4">
      <c r="A224" s="435" t="s">
        <v>18</v>
      </c>
      <c r="B224" s="438"/>
      <c r="C224" s="496"/>
      <c r="D224" s="436"/>
    </row>
    <row r="225" spans="1:4">
      <c r="A225" s="435" t="s">
        <v>19</v>
      </c>
      <c r="B225" s="438"/>
      <c r="C225" s="496"/>
      <c r="D225" s="436"/>
    </row>
    <row r="226" spans="1:4" ht="174">
      <c r="A226" s="430" t="s">
        <v>864</v>
      </c>
      <c r="B226" s="431" t="s">
        <v>865</v>
      </c>
      <c r="C226" s="499"/>
      <c r="D226" s="439"/>
    </row>
    <row r="227" spans="1:4" ht="159.5">
      <c r="A227" s="435" t="s">
        <v>15</v>
      </c>
      <c r="B227" s="482" t="s">
        <v>1227</v>
      </c>
      <c r="C227" s="496" t="s">
        <v>1170</v>
      </c>
      <c r="D227" s="436"/>
    </row>
    <row r="228" spans="1:4">
      <c r="A228" s="435" t="s">
        <v>16</v>
      </c>
      <c r="B228" s="437"/>
      <c r="C228" s="496"/>
      <c r="D228" s="436"/>
    </row>
    <row r="229" spans="1:4">
      <c r="A229" s="435" t="s">
        <v>17</v>
      </c>
      <c r="B229" s="438"/>
      <c r="C229" s="496"/>
      <c r="D229" s="436"/>
    </row>
    <row r="230" spans="1:4">
      <c r="A230" s="435" t="s">
        <v>18</v>
      </c>
      <c r="B230" s="438"/>
      <c r="C230" s="496"/>
      <c r="D230" s="436"/>
    </row>
    <row r="231" spans="1:4">
      <c r="A231" s="435" t="s">
        <v>19</v>
      </c>
      <c r="B231" s="438"/>
      <c r="C231" s="496"/>
      <c r="D231" s="436"/>
    </row>
    <row r="232" spans="1:4" ht="304.5" customHeight="1">
      <c r="A232" s="430" t="s">
        <v>866</v>
      </c>
      <c r="B232" s="431" t="s">
        <v>867</v>
      </c>
      <c r="C232" s="499"/>
      <c r="D232" s="439"/>
    </row>
    <row r="233" spans="1:4" ht="174">
      <c r="A233" s="483" t="s">
        <v>15</v>
      </c>
      <c r="B233" s="482" t="s">
        <v>1228</v>
      </c>
      <c r="C233" s="496" t="s">
        <v>1170</v>
      </c>
      <c r="D233" s="436"/>
    </row>
    <row r="234" spans="1:4">
      <c r="A234" s="435" t="s">
        <v>16</v>
      </c>
      <c r="B234" s="437"/>
      <c r="C234" s="496"/>
      <c r="D234" s="436"/>
    </row>
    <row r="235" spans="1:4">
      <c r="A235" s="435" t="s">
        <v>17</v>
      </c>
      <c r="B235" s="438"/>
      <c r="C235" s="496"/>
      <c r="D235" s="436"/>
    </row>
    <row r="236" spans="1:4">
      <c r="A236" s="435" t="s">
        <v>18</v>
      </c>
      <c r="B236" s="438"/>
      <c r="C236" s="496"/>
      <c r="D236" s="436"/>
    </row>
    <row r="237" spans="1:4">
      <c r="A237" s="435" t="s">
        <v>19</v>
      </c>
      <c r="B237" s="438"/>
      <c r="C237" s="496"/>
      <c r="D237" s="436"/>
    </row>
    <row r="238" spans="1:4" ht="203">
      <c r="A238" s="430" t="s">
        <v>868</v>
      </c>
      <c r="B238" s="431" t="s">
        <v>869</v>
      </c>
      <c r="C238" s="499"/>
      <c r="D238" s="439"/>
    </row>
    <row r="239" spans="1:4" ht="203">
      <c r="A239" s="435" t="s">
        <v>15</v>
      </c>
      <c r="B239" s="482" t="s">
        <v>1229</v>
      </c>
      <c r="C239" s="496" t="s">
        <v>1170</v>
      </c>
      <c r="D239" s="436"/>
    </row>
    <row r="240" spans="1:4">
      <c r="A240" s="435" t="s">
        <v>16</v>
      </c>
      <c r="B240" s="437"/>
      <c r="C240" s="496"/>
      <c r="D240" s="436"/>
    </row>
    <row r="241" spans="1:4">
      <c r="A241" s="435" t="s">
        <v>17</v>
      </c>
      <c r="B241" s="438"/>
      <c r="C241" s="496"/>
      <c r="D241" s="436"/>
    </row>
    <row r="242" spans="1:4">
      <c r="A242" s="435" t="s">
        <v>18</v>
      </c>
      <c r="B242" s="438"/>
      <c r="C242" s="496"/>
      <c r="D242" s="436"/>
    </row>
    <row r="243" spans="1:4">
      <c r="A243" s="435" t="s">
        <v>19</v>
      </c>
      <c r="B243" s="438"/>
      <c r="C243" s="496"/>
      <c r="D243" s="436"/>
    </row>
    <row r="244" spans="1:4" ht="87">
      <c r="A244" s="430" t="s">
        <v>870</v>
      </c>
      <c r="B244" s="431" t="s">
        <v>871</v>
      </c>
      <c r="C244" s="499"/>
      <c r="D244" s="439"/>
    </row>
    <row r="245" spans="1:4" ht="72.5">
      <c r="A245" s="435" t="s">
        <v>15</v>
      </c>
      <c r="B245" s="482" t="s">
        <v>1230</v>
      </c>
      <c r="C245" s="496" t="s">
        <v>1170</v>
      </c>
      <c r="D245" s="436"/>
    </row>
    <row r="246" spans="1:4">
      <c r="A246" s="435" t="s">
        <v>16</v>
      </c>
      <c r="B246" s="437"/>
      <c r="C246" s="496"/>
      <c r="D246" s="436"/>
    </row>
    <row r="247" spans="1:4">
      <c r="A247" s="435" t="s">
        <v>17</v>
      </c>
      <c r="B247" s="438"/>
      <c r="C247" s="496"/>
      <c r="D247" s="436"/>
    </row>
    <row r="248" spans="1:4">
      <c r="A248" s="435" t="s">
        <v>18</v>
      </c>
      <c r="B248" s="438"/>
      <c r="C248" s="496"/>
      <c r="D248" s="436"/>
    </row>
    <row r="249" spans="1:4">
      <c r="A249" s="435" t="s">
        <v>19</v>
      </c>
      <c r="B249" s="438"/>
      <c r="C249" s="496"/>
      <c r="D249" s="436"/>
    </row>
    <row r="250" spans="1:4" ht="217.5">
      <c r="A250" s="430" t="s">
        <v>872</v>
      </c>
      <c r="B250" s="431" t="s">
        <v>873</v>
      </c>
      <c r="C250" s="499"/>
      <c r="D250" s="439"/>
    </row>
    <row r="251" spans="1:4" ht="70">
      <c r="A251" s="435" t="s">
        <v>15</v>
      </c>
      <c r="B251" s="484" t="s">
        <v>1231</v>
      </c>
      <c r="C251" s="496" t="s">
        <v>1170</v>
      </c>
      <c r="D251" s="436"/>
    </row>
    <row r="252" spans="1:4">
      <c r="A252" s="435" t="s">
        <v>16</v>
      </c>
      <c r="B252" s="437"/>
      <c r="C252" s="496"/>
      <c r="D252" s="436"/>
    </row>
    <row r="253" spans="1:4">
      <c r="A253" s="435" t="s">
        <v>17</v>
      </c>
      <c r="B253" s="438"/>
      <c r="C253" s="496"/>
      <c r="D253" s="436"/>
    </row>
    <row r="254" spans="1:4">
      <c r="A254" s="435" t="s">
        <v>18</v>
      </c>
      <c r="B254" s="438"/>
      <c r="C254" s="496"/>
      <c r="D254" s="436"/>
    </row>
    <row r="255" spans="1:4">
      <c r="A255" s="435" t="s">
        <v>19</v>
      </c>
      <c r="B255" s="438"/>
      <c r="C255" s="496"/>
      <c r="D255" s="436"/>
    </row>
    <row r="256" spans="1:4" ht="87">
      <c r="A256" s="430" t="s">
        <v>874</v>
      </c>
      <c r="B256" s="431" t="s">
        <v>875</v>
      </c>
      <c r="C256" s="499"/>
      <c r="D256" s="439"/>
    </row>
    <row r="257" spans="1:4" ht="42">
      <c r="A257" s="435" t="s">
        <v>15</v>
      </c>
      <c r="B257" s="484" t="s">
        <v>1232</v>
      </c>
      <c r="C257" s="496" t="s">
        <v>1170</v>
      </c>
      <c r="D257" s="436"/>
    </row>
    <row r="258" spans="1:4">
      <c r="A258" s="435" t="s">
        <v>16</v>
      </c>
      <c r="B258" s="437"/>
      <c r="C258" s="496"/>
      <c r="D258" s="436"/>
    </row>
    <row r="259" spans="1:4">
      <c r="A259" s="435" t="s">
        <v>17</v>
      </c>
      <c r="B259" s="438"/>
      <c r="C259" s="496"/>
      <c r="D259" s="436"/>
    </row>
    <row r="260" spans="1:4">
      <c r="A260" s="435" t="s">
        <v>18</v>
      </c>
      <c r="B260" s="438"/>
      <c r="C260" s="496"/>
      <c r="D260" s="436"/>
    </row>
    <row r="261" spans="1:4">
      <c r="A261" s="435" t="s">
        <v>19</v>
      </c>
      <c r="B261" s="438"/>
      <c r="C261" s="496"/>
      <c r="D261" s="436"/>
    </row>
    <row r="262" spans="1:4">
      <c r="A262" s="430">
        <v>3.3</v>
      </c>
      <c r="B262" s="431" t="s">
        <v>876</v>
      </c>
      <c r="C262" s="499"/>
      <c r="D262" s="439"/>
    </row>
    <row r="263" spans="1:4" ht="174">
      <c r="A263" s="430" t="s">
        <v>877</v>
      </c>
      <c r="B263" s="431" t="s">
        <v>878</v>
      </c>
      <c r="C263" s="499"/>
      <c r="D263" s="439"/>
    </row>
    <row r="264" spans="1:4" ht="145">
      <c r="A264" s="483" t="s">
        <v>15</v>
      </c>
      <c r="B264" s="482" t="s">
        <v>1233</v>
      </c>
      <c r="C264" s="496" t="s">
        <v>1170</v>
      </c>
      <c r="D264" s="436"/>
    </row>
    <row r="265" spans="1:4">
      <c r="A265" s="435" t="s">
        <v>16</v>
      </c>
      <c r="B265" s="437"/>
      <c r="C265" s="496"/>
      <c r="D265" s="436"/>
    </row>
    <row r="266" spans="1:4">
      <c r="A266" s="435" t="s">
        <v>17</v>
      </c>
      <c r="B266" s="438"/>
      <c r="C266" s="496"/>
      <c r="D266" s="436"/>
    </row>
    <row r="267" spans="1:4">
      <c r="A267" s="435" t="s">
        <v>18</v>
      </c>
      <c r="B267" s="438"/>
      <c r="C267" s="496"/>
      <c r="D267" s="436"/>
    </row>
    <row r="268" spans="1:4">
      <c r="A268" s="435" t="s">
        <v>19</v>
      </c>
      <c r="B268" s="438"/>
      <c r="C268" s="496"/>
      <c r="D268" s="436"/>
    </row>
    <row r="269" spans="1:4" ht="58">
      <c r="A269" s="430" t="s">
        <v>879</v>
      </c>
      <c r="B269" s="431" t="s">
        <v>880</v>
      </c>
      <c r="C269" s="499"/>
      <c r="D269" s="439"/>
    </row>
    <row r="270" spans="1:4" ht="31.5" customHeight="1">
      <c r="A270" s="435" t="s">
        <v>15</v>
      </c>
      <c r="B270" s="115" t="s">
        <v>1234</v>
      </c>
      <c r="C270" s="496" t="s">
        <v>1170</v>
      </c>
      <c r="D270" s="436"/>
    </row>
    <row r="271" spans="1:4">
      <c r="A271" s="435" t="s">
        <v>16</v>
      </c>
      <c r="B271" s="437"/>
      <c r="C271" s="496"/>
      <c r="D271" s="436"/>
    </row>
    <row r="272" spans="1:4">
      <c r="A272" s="435" t="s">
        <v>17</v>
      </c>
      <c r="B272" s="438"/>
      <c r="C272" s="496"/>
      <c r="D272" s="436"/>
    </row>
    <row r="273" spans="1:4">
      <c r="A273" s="435" t="s">
        <v>18</v>
      </c>
      <c r="B273" s="438"/>
      <c r="C273" s="496"/>
      <c r="D273" s="436"/>
    </row>
    <row r="274" spans="1:4">
      <c r="A274" s="435" t="s">
        <v>19</v>
      </c>
      <c r="B274" s="438"/>
      <c r="C274" s="496"/>
      <c r="D274" s="436"/>
    </row>
    <row r="275" spans="1:4">
      <c r="A275" s="430">
        <v>4</v>
      </c>
      <c r="B275" s="431" t="s">
        <v>881</v>
      </c>
      <c r="C275" s="499"/>
      <c r="D275" s="439"/>
    </row>
    <row r="276" spans="1:4" ht="29">
      <c r="A276" s="430">
        <v>4.0999999999999996</v>
      </c>
      <c r="B276" s="431" t="s">
        <v>882</v>
      </c>
      <c r="C276" s="499"/>
      <c r="D276" s="439"/>
    </row>
    <row r="277" spans="1:4" ht="200.25" customHeight="1">
      <c r="A277" s="430" t="s">
        <v>883</v>
      </c>
      <c r="B277" s="431" t="s">
        <v>884</v>
      </c>
      <c r="C277" s="499"/>
      <c r="D277" s="439"/>
    </row>
    <row r="278" spans="1:4" ht="64.5" customHeight="1">
      <c r="A278" s="435" t="s">
        <v>15</v>
      </c>
      <c r="B278" s="487" t="s">
        <v>1235</v>
      </c>
      <c r="C278" s="496" t="s">
        <v>1170</v>
      </c>
      <c r="D278" s="436"/>
    </row>
    <row r="279" spans="1:4">
      <c r="A279" s="435" t="s">
        <v>16</v>
      </c>
      <c r="B279" s="437"/>
      <c r="C279" s="496"/>
      <c r="D279" s="436"/>
    </row>
    <row r="280" spans="1:4">
      <c r="A280" s="435" t="s">
        <v>17</v>
      </c>
      <c r="B280" s="438"/>
      <c r="C280" s="496"/>
      <c r="D280" s="436"/>
    </row>
    <row r="281" spans="1:4">
      <c r="A281" s="435" t="s">
        <v>18</v>
      </c>
      <c r="B281" s="438"/>
      <c r="C281" s="496"/>
      <c r="D281" s="436"/>
    </row>
    <row r="282" spans="1:4">
      <c r="A282" s="435" t="s">
        <v>19</v>
      </c>
      <c r="B282" s="438"/>
      <c r="C282" s="496"/>
      <c r="D282" s="436"/>
    </row>
    <row r="283" spans="1:4" ht="188.5">
      <c r="A283" s="430" t="s">
        <v>885</v>
      </c>
      <c r="B283" s="431" t="s">
        <v>886</v>
      </c>
      <c r="C283" s="499"/>
      <c r="D283" s="439"/>
    </row>
    <row r="284" spans="1:4" ht="116">
      <c r="A284" s="435" t="s">
        <v>15</v>
      </c>
      <c r="B284" s="487" t="s">
        <v>1236</v>
      </c>
      <c r="C284" s="496" t="s">
        <v>1170</v>
      </c>
      <c r="D284" s="436"/>
    </row>
    <row r="285" spans="1:4">
      <c r="A285" s="435" t="s">
        <v>16</v>
      </c>
      <c r="B285" s="437"/>
      <c r="C285" s="496"/>
      <c r="D285" s="436"/>
    </row>
    <row r="286" spans="1:4">
      <c r="A286" s="435" t="s">
        <v>17</v>
      </c>
      <c r="B286" s="438"/>
      <c r="C286" s="496"/>
      <c r="D286" s="436"/>
    </row>
    <row r="287" spans="1:4">
      <c r="A287" s="435" t="s">
        <v>18</v>
      </c>
      <c r="B287" s="438"/>
      <c r="C287" s="496"/>
      <c r="D287" s="436"/>
    </row>
    <row r="288" spans="1:4">
      <c r="A288" s="435" t="s">
        <v>19</v>
      </c>
      <c r="B288" s="438"/>
      <c r="C288" s="496"/>
      <c r="D288" s="436"/>
    </row>
    <row r="289" spans="1:4" ht="290">
      <c r="A289" s="430" t="s">
        <v>887</v>
      </c>
      <c r="B289" s="431" t="s">
        <v>888</v>
      </c>
      <c r="C289" s="499"/>
      <c r="D289" s="439"/>
    </row>
    <row r="290" spans="1:4" ht="116">
      <c r="A290" s="435" t="s">
        <v>15</v>
      </c>
      <c r="B290" s="504" t="s">
        <v>1237</v>
      </c>
      <c r="C290" s="496" t="s">
        <v>1170</v>
      </c>
      <c r="D290" s="436"/>
    </row>
    <row r="291" spans="1:4">
      <c r="A291" s="435" t="s">
        <v>16</v>
      </c>
      <c r="B291" s="437"/>
      <c r="C291" s="496"/>
      <c r="D291" s="436"/>
    </row>
    <row r="292" spans="1:4">
      <c r="A292" s="435" t="s">
        <v>17</v>
      </c>
      <c r="B292" s="438"/>
      <c r="C292" s="496"/>
      <c r="D292" s="436"/>
    </row>
    <row r="293" spans="1:4">
      <c r="A293" s="435" t="s">
        <v>18</v>
      </c>
      <c r="B293" s="438"/>
      <c r="C293" s="496"/>
      <c r="D293" s="436"/>
    </row>
    <row r="294" spans="1:4">
      <c r="A294" s="435" t="s">
        <v>19</v>
      </c>
      <c r="B294" s="438"/>
      <c r="C294" s="496"/>
      <c r="D294" s="436"/>
    </row>
    <row r="295" spans="1:4" ht="101.5">
      <c r="A295" s="430" t="s">
        <v>889</v>
      </c>
      <c r="B295" s="431" t="s">
        <v>890</v>
      </c>
      <c r="C295" s="499"/>
      <c r="D295" s="439"/>
    </row>
    <row r="296" spans="1:4" ht="87">
      <c r="A296" s="435" t="s">
        <v>15</v>
      </c>
      <c r="B296" s="487" t="s">
        <v>1238</v>
      </c>
      <c r="C296" s="496" t="s">
        <v>1170</v>
      </c>
      <c r="D296" s="436"/>
    </row>
    <row r="297" spans="1:4">
      <c r="A297" s="435" t="s">
        <v>16</v>
      </c>
      <c r="B297" s="482"/>
      <c r="C297" s="496"/>
      <c r="D297" s="436"/>
    </row>
    <row r="298" spans="1:4">
      <c r="A298" s="435" t="s">
        <v>17</v>
      </c>
      <c r="B298" s="438"/>
      <c r="C298" s="496"/>
      <c r="D298" s="436"/>
    </row>
    <row r="299" spans="1:4">
      <c r="A299" s="435" t="s">
        <v>18</v>
      </c>
      <c r="B299" s="438"/>
      <c r="C299" s="496"/>
      <c r="D299" s="436"/>
    </row>
    <row r="300" spans="1:4">
      <c r="A300" s="435" t="s">
        <v>19</v>
      </c>
      <c r="B300" s="438"/>
      <c r="C300" s="496"/>
      <c r="D300" s="436"/>
    </row>
    <row r="301" spans="1:4">
      <c r="A301" s="430">
        <v>4.2</v>
      </c>
      <c r="B301" s="431" t="s">
        <v>891</v>
      </c>
      <c r="C301" s="499"/>
      <c r="D301" s="439"/>
    </row>
    <row r="302" spans="1:4" ht="289.5" customHeight="1">
      <c r="A302" s="430" t="s">
        <v>892</v>
      </c>
      <c r="B302" s="431" t="s">
        <v>893</v>
      </c>
      <c r="C302" s="499"/>
      <c r="D302" s="439"/>
    </row>
    <row r="303" spans="1:4" ht="188.5">
      <c r="A303" s="430"/>
      <c r="B303" s="431" t="s">
        <v>894</v>
      </c>
      <c r="C303" s="499"/>
      <c r="D303" s="439"/>
    </row>
    <row r="304" spans="1:4" ht="58">
      <c r="A304" s="435" t="s">
        <v>15</v>
      </c>
      <c r="B304" s="487" t="s">
        <v>1239</v>
      </c>
      <c r="C304" s="496" t="s">
        <v>1170</v>
      </c>
      <c r="D304" s="436"/>
    </row>
    <row r="305" spans="1:4">
      <c r="A305" s="435" t="s">
        <v>16</v>
      </c>
      <c r="B305" s="437"/>
      <c r="C305" s="496"/>
      <c r="D305" s="436"/>
    </row>
    <row r="306" spans="1:4">
      <c r="A306" s="435" t="s">
        <v>17</v>
      </c>
      <c r="B306" s="438"/>
      <c r="C306" s="496"/>
      <c r="D306" s="436"/>
    </row>
    <row r="307" spans="1:4">
      <c r="A307" s="435" t="s">
        <v>18</v>
      </c>
      <c r="B307" s="438"/>
      <c r="C307" s="496"/>
      <c r="D307" s="436"/>
    </row>
    <row r="308" spans="1:4">
      <c r="A308" s="435" t="s">
        <v>19</v>
      </c>
      <c r="B308" s="438"/>
      <c r="C308" s="496"/>
      <c r="D308" s="436"/>
    </row>
    <row r="309" spans="1:4" ht="217.5">
      <c r="A309" s="430" t="s">
        <v>895</v>
      </c>
      <c r="B309" s="431" t="s">
        <v>896</v>
      </c>
      <c r="C309" s="499"/>
      <c r="D309" s="439"/>
    </row>
    <row r="310" spans="1:4" ht="72.5">
      <c r="A310" s="435" t="s">
        <v>15</v>
      </c>
      <c r="B310" s="487" t="s">
        <v>1240</v>
      </c>
      <c r="C310" s="496" t="s">
        <v>1170</v>
      </c>
      <c r="D310" s="436"/>
    </row>
    <row r="311" spans="1:4">
      <c r="A311" s="435" t="s">
        <v>16</v>
      </c>
      <c r="B311" s="437"/>
      <c r="C311" s="496"/>
      <c r="D311" s="436"/>
    </row>
    <row r="312" spans="1:4">
      <c r="A312" s="435" t="s">
        <v>17</v>
      </c>
      <c r="B312" s="438"/>
      <c r="C312" s="496"/>
      <c r="D312" s="436"/>
    </row>
    <row r="313" spans="1:4">
      <c r="A313" s="435" t="s">
        <v>18</v>
      </c>
      <c r="B313" s="438"/>
      <c r="C313" s="496"/>
      <c r="D313" s="436"/>
    </row>
    <row r="314" spans="1:4">
      <c r="A314" s="435" t="s">
        <v>19</v>
      </c>
      <c r="B314" s="438"/>
      <c r="C314" s="496"/>
      <c r="D314" s="436"/>
    </row>
    <row r="315" spans="1:4" ht="290.25" customHeight="1">
      <c r="A315" s="430" t="s">
        <v>897</v>
      </c>
      <c r="B315" s="431" t="s">
        <v>898</v>
      </c>
      <c r="C315" s="499"/>
      <c r="D315" s="439"/>
    </row>
    <row r="316" spans="1:4" ht="101.5">
      <c r="A316" s="435" t="s">
        <v>15</v>
      </c>
      <c r="B316" s="482" t="s">
        <v>1241</v>
      </c>
      <c r="C316" s="496"/>
      <c r="D316" s="436"/>
    </row>
    <row r="317" spans="1:4">
      <c r="A317" s="435" t="s">
        <v>16</v>
      </c>
      <c r="B317" s="437"/>
      <c r="C317" s="496"/>
      <c r="D317" s="436"/>
    </row>
    <row r="318" spans="1:4">
      <c r="A318" s="435" t="s">
        <v>17</v>
      </c>
      <c r="B318" s="438"/>
      <c r="C318" s="496"/>
      <c r="D318" s="436"/>
    </row>
    <row r="319" spans="1:4">
      <c r="A319" s="435" t="s">
        <v>18</v>
      </c>
      <c r="B319" s="438"/>
      <c r="C319" s="496"/>
      <c r="D319" s="436"/>
    </row>
    <row r="320" spans="1:4">
      <c r="A320" s="435" t="s">
        <v>19</v>
      </c>
      <c r="B320" s="438"/>
      <c r="C320" s="496"/>
      <c r="D320" s="436"/>
    </row>
    <row r="321" spans="1:4">
      <c r="A321" s="430">
        <v>4.3</v>
      </c>
      <c r="B321" s="431" t="s">
        <v>899</v>
      </c>
      <c r="C321" s="499"/>
      <c r="D321" s="439"/>
    </row>
    <row r="322" spans="1:4" ht="130.5">
      <c r="A322" s="430" t="s">
        <v>900</v>
      </c>
      <c r="B322" s="431" t="s">
        <v>901</v>
      </c>
      <c r="C322" s="499"/>
      <c r="D322" s="439"/>
    </row>
    <row r="323" spans="1:4" ht="58">
      <c r="A323" s="435" t="s">
        <v>15</v>
      </c>
      <c r="B323" s="487" t="s">
        <v>1242</v>
      </c>
      <c r="C323" s="496" t="s">
        <v>1170</v>
      </c>
      <c r="D323" s="436"/>
    </row>
    <row r="324" spans="1:4">
      <c r="A324" s="435" t="s">
        <v>16</v>
      </c>
      <c r="B324" s="437"/>
      <c r="C324" s="496"/>
      <c r="D324" s="436"/>
    </row>
    <row r="325" spans="1:4">
      <c r="A325" s="435" t="s">
        <v>17</v>
      </c>
      <c r="B325" s="438"/>
      <c r="C325" s="496"/>
      <c r="D325" s="436"/>
    </row>
    <row r="326" spans="1:4">
      <c r="A326" s="435" t="s">
        <v>18</v>
      </c>
      <c r="B326" s="438"/>
      <c r="C326" s="496"/>
      <c r="D326" s="436"/>
    </row>
    <row r="327" spans="1:4">
      <c r="A327" s="435" t="s">
        <v>19</v>
      </c>
      <c r="B327" s="438"/>
      <c r="C327" s="496"/>
      <c r="D327" s="436"/>
    </row>
    <row r="328" spans="1:4" ht="145">
      <c r="A328" s="430" t="s">
        <v>902</v>
      </c>
      <c r="B328" s="431" t="s">
        <v>903</v>
      </c>
      <c r="C328" s="499"/>
      <c r="D328" s="439"/>
    </row>
    <row r="329" spans="1:4" ht="72.5">
      <c r="A329" s="435" t="s">
        <v>15</v>
      </c>
      <c r="B329" s="487" t="s">
        <v>1243</v>
      </c>
      <c r="C329" s="496" t="s">
        <v>1170</v>
      </c>
      <c r="D329" s="436"/>
    </row>
    <row r="330" spans="1:4">
      <c r="A330" s="435" t="s">
        <v>16</v>
      </c>
      <c r="B330" s="437"/>
      <c r="C330" s="496"/>
      <c r="D330" s="436"/>
    </row>
    <row r="331" spans="1:4">
      <c r="A331" s="435" t="s">
        <v>17</v>
      </c>
      <c r="B331" s="438"/>
      <c r="C331" s="496"/>
      <c r="D331" s="436"/>
    </row>
    <row r="332" spans="1:4">
      <c r="A332" s="435" t="s">
        <v>18</v>
      </c>
      <c r="B332" s="438"/>
      <c r="C332" s="496"/>
      <c r="D332" s="436"/>
    </row>
    <row r="333" spans="1:4">
      <c r="A333" s="435" t="s">
        <v>19</v>
      </c>
      <c r="B333" s="438"/>
      <c r="C333" s="496"/>
      <c r="D333" s="436"/>
    </row>
    <row r="334" spans="1:4" ht="72.5">
      <c r="A334" s="430" t="s">
        <v>904</v>
      </c>
      <c r="B334" s="431" t="s">
        <v>905</v>
      </c>
      <c r="C334" s="499"/>
      <c r="D334" s="439"/>
    </row>
    <row r="335" spans="1:4" ht="79.5" customHeight="1">
      <c r="A335" s="435" t="s">
        <v>15</v>
      </c>
      <c r="B335" s="487" t="s">
        <v>1244</v>
      </c>
      <c r="C335" s="496" t="s">
        <v>1170</v>
      </c>
      <c r="D335" s="436"/>
    </row>
    <row r="336" spans="1:4">
      <c r="A336" s="435" t="s">
        <v>16</v>
      </c>
      <c r="B336" s="437"/>
      <c r="C336" s="496"/>
      <c r="D336" s="436"/>
    </row>
    <row r="337" spans="1:4">
      <c r="A337" s="435" t="s">
        <v>17</v>
      </c>
      <c r="B337" s="438"/>
      <c r="C337" s="496"/>
      <c r="D337" s="436"/>
    </row>
    <row r="338" spans="1:4">
      <c r="A338" s="435" t="s">
        <v>18</v>
      </c>
      <c r="B338" s="438"/>
      <c r="C338" s="496"/>
      <c r="D338" s="436"/>
    </row>
    <row r="339" spans="1:4">
      <c r="A339" s="435" t="s">
        <v>19</v>
      </c>
      <c r="B339" s="438"/>
      <c r="C339" s="496"/>
      <c r="D339" s="436"/>
    </row>
    <row r="340" spans="1:4" ht="101.5">
      <c r="A340" s="430" t="s">
        <v>906</v>
      </c>
      <c r="B340" s="431" t="s">
        <v>907</v>
      </c>
      <c r="C340" s="499"/>
      <c r="D340" s="439"/>
    </row>
    <row r="341" spans="1:4" ht="87">
      <c r="A341" s="435" t="s">
        <v>15</v>
      </c>
      <c r="B341" s="487" t="s">
        <v>1245</v>
      </c>
      <c r="C341" s="496" t="s">
        <v>1170</v>
      </c>
      <c r="D341" s="436"/>
    </row>
    <row r="342" spans="1:4">
      <c r="A342" s="435" t="s">
        <v>16</v>
      </c>
      <c r="B342" s="437"/>
      <c r="C342" s="496"/>
      <c r="D342" s="436"/>
    </row>
    <row r="343" spans="1:4">
      <c r="A343" s="435" t="s">
        <v>17</v>
      </c>
      <c r="B343" s="438"/>
      <c r="C343" s="496"/>
      <c r="D343" s="436"/>
    </row>
    <row r="344" spans="1:4">
      <c r="A344" s="435" t="s">
        <v>18</v>
      </c>
      <c r="B344" s="438"/>
      <c r="C344" s="496"/>
      <c r="D344" s="436"/>
    </row>
    <row r="345" spans="1:4">
      <c r="A345" s="435" t="s">
        <v>19</v>
      </c>
      <c r="B345" s="438"/>
      <c r="C345" s="496"/>
      <c r="D345" s="436"/>
    </row>
    <row r="346" spans="1:4">
      <c r="A346" s="430">
        <v>5</v>
      </c>
      <c r="B346" s="431" t="s">
        <v>908</v>
      </c>
      <c r="C346" s="499"/>
      <c r="D346" s="439"/>
    </row>
    <row r="347" spans="1:4">
      <c r="A347" s="430">
        <v>5.0999999999999996</v>
      </c>
      <c r="B347" s="431" t="s">
        <v>909</v>
      </c>
      <c r="C347" s="499"/>
      <c r="D347" s="439"/>
    </row>
    <row r="348" spans="1:4" ht="216.75" customHeight="1">
      <c r="A348" s="430" t="s">
        <v>910</v>
      </c>
      <c r="B348" s="431" t="s">
        <v>911</v>
      </c>
      <c r="C348" s="499"/>
      <c r="D348" s="439"/>
    </row>
    <row r="349" spans="1:4" ht="101.5">
      <c r="A349" s="435" t="s">
        <v>15</v>
      </c>
      <c r="B349" s="482" t="s">
        <v>1246</v>
      </c>
      <c r="C349" s="496" t="s">
        <v>1170</v>
      </c>
      <c r="D349" s="436"/>
    </row>
    <row r="350" spans="1:4">
      <c r="A350" s="435" t="s">
        <v>16</v>
      </c>
      <c r="B350" s="437"/>
      <c r="C350" s="496"/>
      <c r="D350" s="436"/>
    </row>
    <row r="351" spans="1:4">
      <c r="A351" s="435" t="s">
        <v>17</v>
      </c>
      <c r="B351" s="438"/>
      <c r="C351" s="496"/>
      <c r="D351" s="436"/>
    </row>
    <row r="352" spans="1:4">
      <c r="A352" s="435" t="s">
        <v>18</v>
      </c>
      <c r="B352" s="438"/>
      <c r="C352" s="496"/>
      <c r="D352" s="436"/>
    </row>
    <row r="353" spans="1:4">
      <c r="A353" s="435" t="s">
        <v>19</v>
      </c>
      <c r="B353" s="438"/>
      <c r="C353" s="496"/>
      <c r="D353" s="436"/>
    </row>
    <row r="354" spans="1:4">
      <c r="A354" s="430">
        <v>5.2</v>
      </c>
      <c r="B354" s="431" t="s">
        <v>912</v>
      </c>
      <c r="C354" s="499"/>
      <c r="D354" s="439"/>
    </row>
    <row r="355" spans="1:4" ht="145">
      <c r="A355" s="430" t="s">
        <v>913</v>
      </c>
      <c r="B355" s="431" t="s">
        <v>914</v>
      </c>
      <c r="C355" s="499"/>
      <c r="D355" s="439"/>
    </row>
    <row r="356" spans="1:4" ht="391.5">
      <c r="A356" s="430"/>
      <c r="B356" s="431" t="s">
        <v>915</v>
      </c>
      <c r="C356" s="499"/>
      <c r="D356" s="439"/>
    </row>
    <row r="357" spans="1:4" ht="116">
      <c r="A357" s="435" t="s">
        <v>15</v>
      </c>
      <c r="B357" s="504" t="s">
        <v>1247</v>
      </c>
      <c r="C357" s="496" t="s">
        <v>1170</v>
      </c>
      <c r="D357" s="436"/>
    </row>
    <row r="358" spans="1:4">
      <c r="A358" s="435" t="s">
        <v>16</v>
      </c>
      <c r="B358" s="437"/>
      <c r="C358" s="496"/>
      <c r="D358" s="436"/>
    </row>
    <row r="359" spans="1:4">
      <c r="A359" s="435" t="s">
        <v>17</v>
      </c>
      <c r="B359" s="438"/>
      <c r="C359" s="496"/>
      <c r="D359" s="436"/>
    </row>
    <row r="360" spans="1:4">
      <c r="A360" s="435" t="s">
        <v>18</v>
      </c>
      <c r="B360" s="438"/>
      <c r="C360" s="496"/>
      <c r="D360" s="436"/>
    </row>
    <row r="361" spans="1:4">
      <c r="A361" s="435" t="s">
        <v>19</v>
      </c>
      <c r="B361" s="438"/>
      <c r="C361" s="496"/>
      <c r="D361" s="436"/>
    </row>
    <row r="362" spans="1:4" ht="364.5" customHeight="1">
      <c r="A362" s="430" t="s">
        <v>916</v>
      </c>
      <c r="B362" s="431" t="s">
        <v>917</v>
      </c>
      <c r="C362" s="499"/>
      <c r="D362" s="439"/>
    </row>
    <row r="363" spans="1:4" ht="145">
      <c r="A363" s="435" t="s">
        <v>15</v>
      </c>
      <c r="B363" s="504" t="s">
        <v>1248</v>
      </c>
      <c r="C363" s="496" t="s">
        <v>1170</v>
      </c>
      <c r="D363" s="436"/>
    </row>
    <row r="364" spans="1:4">
      <c r="A364" s="435" t="s">
        <v>16</v>
      </c>
      <c r="B364" s="437"/>
      <c r="C364" s="496"/>
      <c r="D364" s="436"/>
    </row>
    <row r="365" spans="1:4">
      <c r="A365" s="435" t="s">
        <v>17</v>
      </c>
      <c r="B365" s="438"/>
      <c r="C365" s="496"/>
      <c r="D365" s="436"/>
    </row>
    <row r="366" spans="1:4">
      <c r="A366" s="435" t="s">
        <v>18</v>
      </c>
      <c r="B366" s="438"/>
      <c r="C366" s="496"/>
      <c r="D366" s="436"/>
    </row>
    <row r="367" spans="1:4">
      <c r="A367" s="435" t="s">
        <v>19</v>
      </c>
      <c r="B367" s="438"/>
      <c r="C367" s="496"/>
      <c r="D367" s="436"/>
    </row>
    <row r="368" spans="1:4" ht="232">
      <c r="A368" s="430" t="s">
        <v>918</v>
      </c>
      <c r="B368" s="431" t="s">
        <v>919</v>
      </c>
      <c r="C368" s="499"/>
      <c r="D368" s="439"/>
    </row>
    <row r="369" spans="1:4" ht="130.5">
      <c r="A369" s="435" t="s">
        <v>15</v>
      </c>
      <c r="B369" s="482" t="s">
        <v>1249</v>
      </c>
      <c r="C369" s="496" t="s">
        <v>1170</v>
      </c>
      <c r="D369" s="436"/>
    </row>
    <row r="370" spans="1:4">
      <c r="A370" s="435" t="s">
        <v>16</v>
      </c>
      <c r="B370" s="437"/>
      <c r="C370" s="496"/>
      <c r="D370" s="436"/>
    </row>
    <row r="371" spans="1:4">
      <c r="A371" s="435" t="s">
        <v>17</v>
      </c>
      <c r="B371" s="438"/>
      <c r="C371" s="496"/>
      <c r="D371" s="436"/>
    </row>
    <row r="372" spans="1:4">
      <c r="A372" s="435" t="s">
        <v>18</v>
      </c>
      <c r="B372" s="438"/>
      <c r="C372" s="496"/>
      <c r="D372" s="436"/>
    </row>
    <row r="373" spans="1:4">
      <c r="A373" s="435" t="s">
        <v>19</v>
      </c>
      <c r="B373" s="438"/>
      <c r="C373" s="496"/>
      <c r="D373" s="436"/>
    </row>
    <row r="374" spans="1:4" ht="43.5">
      <c r="A374" s="430" t="s">
        <v>920</v>
      </c>
      <c r="B374" s="431" t="s">
        <v>921</v>
      </c>
      <c r="C374" s="499"/>
      <c r="D374" s="439"/>
    </row>
    <row r="375" spans="1:4">
      <c r="A375" s="435" t="s">
        <v>15</v>
      </c>
      <c r="B375" s="504" t="s">
        <v>1250</v>
      </c>
      <c r="C375" s="496" t="s">
        <v>1170</v>
      </c>
      <c r="D375" s="436"/>
    </row>
    <row r="376" spans="1:4">
      <c r="A376" s="435" t="s">
        <v>16</v>
      </c>
      <c r="B376" s="437"/>
      <c r="C376" s="496"/>
      <c r="D376" s="436"/>
    </row>
    <row r="377" spans="1:4">
      <c r="A377" s="435" t="s">
        <v>17</v>
      </c>
      <c r="B377" s="438"/>
      <c r="C377" s="496"/>
      <c r="D377" s="436"/>
    </row>
    <row r="378" spans="1:4">
      <c r="A378" s="435" t="s">
        <v>18</v>
      </c>
      <c r="B378" s="438"/>
      <c r="C378" s="496"/>
      <c r="D378" s="436"/>
    </row>
    <row r="379" spans="1:4">
      <c r="A379" s="435" t="s">
        <v>19</v>
      </c>
      <c r="B379" s="438"/>
      <c r="C379" s="496"/>
      <c r="D379" s="436"/>
    </row>
    <row r="380" spans="1:4" ht="87">
      <c r="A380" s="430" t="s">
        <v>922</v>
      </c>
      <c r="B380" s="431" t="s">
        <v>923</v>
      </c>
      <c r="C380" s="499"/>
      <c r="D380" s="439"/>
    </row>
    <row r="381" spans="1:4">
      <c r="A381" s="435" t="s">
        <v>15</v>
      </c>
      <c r="B381" s="505" t="s">
        <v>1251</v>
      </c>
      <c r="C381" s="496" t="s">
        <v>1170</v>
      </c>
      <c r="D381" s="436"/>
    </row>
    <row r="382" spans="1:4">
      <c r="A382" s="435" t="s">
        <v>16</v>
      </c>
      <c r="B382" s="437"/>
      <c r="C382" s="496"/>
      <c r="D382" s="436"/>
    </row>
    <row r="383" spans="1:4">
      <c r="A383" s="435" t="s">
        <v>17</v>
      </c>
      <c r="B383" s="438"/>
      <c r="C383" s="496"/>
      <c r="D383" s="436"/>
    </row>
    <row r="384" spans="1:4">
      <c r="A384" s="435" t="s">
        <v>18</v>
      </c>
      <c r="B384" s="438"/>
      <c r="C384" s="496"/>
      <c r="D384" s="436"/>
    </row>
    <row r="385" spans="1:4">
      <c r="A385" s="435" t="s">
        <v>19</v>
      </c>
      <c r="B385" s="438"/>
      <c r="C385" s="496"/>
      <c r="D385" s="436"/>
    </row>
    <row r="386" spans="1:4" ht="116">
      <c r="A386" s="430" t="s">
        <v>924</v>
      </c>
      <c r="B386" s="431" t="s">
        <v>925</v>
      </c>
      <c r="C386" s="499"/>
      <c r="D386" s="439"/>
    </row>
    <row r="387" spans="1:4" ht="43.5">
      <c r="A387" s="435" t="s">
        <v>15</v>
      </c>
      <c r="B387" s="487" t="s">
        <v>1252</v>
      </c>
      <c r="C387" s="496" t="s">
        <v>1170</v>
      </c>
      <c r="D387" s="436"/>
    </row>
    <row r="388" spans="1:4">
      <c r="A388" s="435" t="s">
        <v>16</v>
      </c>
      <c r="B388" s="437"/>
      <c r="C388" s="496"/>
      <c r="D388" s="436"/>
    </row>
    <row r="389" spans="1:4">
      <c r="A389" s="435" t="s">
        <v>17</v>
      </c>
      <c r="B389" s="438"/>
      <c r="C389" s="496"/>
      <c r="D389" s="436"/>
    </row>
    <row r="390" spans="1:4">
      <c r="A390" s="435" t="s">
        <v>18</v>
      </c>
      <c r="B390" s="438"/>
      <c r="C390" s="496"/>
      <c r="D390" s="436"/>
    </row>
    <row r="391" spans="1:4">
      <c r="A391" s="435" t="s">
        <v>19</v>
      </c>
      <c r="B391" s="438"/>
      <c r="C391" s="496"/>
      <c r="D391" s="436"/>
    </row>
    <row r="392" spans="1:4">
      <c r="A392" s="430">
        <v>5.3</v>
      </c>
      <c r="B392" s="431" t="s">
        <v>926</v>
      </c>
      <c r="C392" s="499"/>
      <c r="D392" s="439"/>
    </row>
    <row r="393" spans="1:4" ht="352.5" customHeight="1">
      <c r="A393" s="430" t="s">
        <v>325</v>
      </c>
      <c r="B393" s="431" t="s">
        <v>927</v>
      </c>
      <c r="C393" s="499"/>
      <c r="D393" s="439"/>
    </row>
    <row r="394" spans="1:4" ht="87">
      <c r="A394" s="435" t="s">
        <v>15</v>
      </c>
      <c r="B394" s="506" t="s">
        <v>1253</v>
      </c>
      <c r="C394" s="496" t="s">
        <v>1170</v>
      </c>
      <c r="D394" s="436"/>
    </row>
    <row r="395" spans="1:4">
      <c r="A395" s="435" t="s">
        <v>16</v>
      </c>
      <c r="B395" s="437"/>
      <c r="C395" s="496"/>
      <c r="D395" s="436"/>
    </row>
    <row r="396" spans="1:4">
      <c r="A396" s="435" t="s">
        <v>17</v>
      </c>
      <c r="B396" s="438"/>
      <c r="C396" s="496"/>
      <c r="D396" s="436"/>
    </row>
    <row r="397" spans="1:4">
      <c r="A397" s="435" t="s">
        <v>18</v>
      </c>
      <c r="B397" s="438"/>
      <c r="C397" s="496"/>
      <c r="D397" s="436"/>
    </row>
    <row r="398" spans="1:4">
      <c r="A398" s="435" t="s">
        <v>19</v>
      </c>
      <c r="B398" s="438"/>
      <c r="C398" s="496"/>
      <c r="D398" s="436"/>
    </row>
    <row r="399" spans="1:4" ht="203">
      <c r="A399" s="430" t="s">
        <v>327</v>
      </c>
      <c r="B399" s="431" t="s">
        <v>928</v>
      </c>
      <c r="C399" s="499"/>
      <c r="D399" s="439"/>
    </row>
    <row r="400" spans="1:4" ht="29">
      <c r="A400" s="435" t="s">
        <v>15</v>
      </c>
      <c r="B400" s="487" t="s">
        <v>1254</v>
      </c>
      <c r="C400" s="496" t="s">
        <v>1170</v>
      </c>
      <c r="D400" s="436"/>
    </row>
    <row r="401" spans="1:4">
      <c r="A401" s="435" t="s">
        <v>16</v>
      </c>
      <c r="B401" s="437"/>
      <c r="C401" s="496"/>
      <c r="D401" s="436"/>
    </row>
    <row r="402" spans="1:4">
      <c r="A402" s="435" t="s">
        <v>17</v>
      </c>
      <c r="B402" s="438"/>
      <c r="C402" s="496"/>
      <c r="D402" s="436"/>
    </row>
    <row r="403" spans="1:4">
      <c r="A403" s="435" t="s">
        <v>18</v>
      </c>
      <c r="B403" s="438"/>
      <c r="C403" s="496"/>
      <c r="D403" s="436"/>
    </row>
    <row r="404" spans="1:4">
      <c r="A404" s="435" t="s">
        <v>19</v>
      </c>
      <c r="B404" s="438"/>
      <c r="C404" s="496"/>
      <c r="D404" s="436"/>
    </row>
    <row r="405" spans="1:4" ht="43.5">
      <c r="A405" s="430" t="s">
        <v>929</v>
      </c>
      <c r="B405" s="431" t="s">
        <v>930</v>
      </c>
      <c r="C405" s="499"/>
      <c r="D405" s="439"/>
    </row>
    <row r="406" spans="1:4" ht="377">
      <c r="A406" s="430"/>
      <c r="B406" s="431" t="s">
        <v>931</v>
      </c>
      <c r="C406" s="499"/>
      <c r="D406" s="439"/>
    </row>
    <row r="407" spans="1:4" ht="87">
      <c r="A407" s="435" t="s">
        <v>15</v>
      </c>
      <c r="B407" s="487" t="s">
        <v>1255</v>
      </c>
      <c r="C407" s="496" t="s">
        <v>1170</v>
      </c>
      <c r="D407" s="436"/>
    </row>
    <row r="408" spans="1:4">
      <c r="A408" s="435" t="s">
        <v>16</v>
      </c>
      <c r="B408" s="437"/>
      <c r="C408" s="496"/>
      <c r="D408" s="436"/>
    </row>
    <row r="409" spans="1:4">
      <c r="A409" s="435" t="s">
        <v>17</v>
      </c>
      <c r="B409" s="438"/>
      <c r="C409" s="496"/>
      <c r="D409" s="436"/>
    </row>
    <row r="410" spans="1:4">
      <c r="A410" s="435" t="s">
        <v>18</v>
      </c>
      <c r="B410" s="438"/>
      <c r="C410" s="496"/>
      <c r="D410" s="436"/>
    </row>
    <row r="411" spans="1:4">
      <c r="A411" s="435" t="s">
        <v>19</v>
      </c>
      <c r="B411" s="438"/>
      <c r="C411" s="496"/>
      <c r="D411" s="436"/>
    </row>
    <row r="412" spans="1:4" ht="377">
      <c r="A412" s="430" t="s">
        <v>932</v>
      </c>
      <c r="B412" s="431" t="s">
        <v>933</v>
      </c>
      <c r="C412" s="499"/>
      <c r="D412" s="439"/>
    </row>
    <row r="413" spans="1:4" ht="87">
      <c r="A413" s="435" t="s">
        <v>15</v>
      </c>
      <c r="B413" s="487" t="s">
        <v>1256</v>
      </c>
      <c r="C413" s="496" t="s">
        <v>1170</v>
      </c>
      <c r="D413" s="436"/>
    </row>
    <row r="414" spans="1:4">
      <c r="A414" s="435" t="s">
        <v>16</v>
      </c>
      <c r="B414" s="437"/>
      <c r="C414" s="496"/>
      <c r="D414" s="436"/>
    </row>
    <row r="415" spans="1:4">
      <c r="A415" s="435" t="s">
        <v>17</v>
      </c>
      <c r="B415" s="438"/>
      <c r="C415" s="496"/>
      <c r="D415" s="436"/>
    </row>
    <row r="416" spans="1:4">
      <c r="A416" s="435" t="s">
        <v>18</v>
      </c>
      <c r="B416" s="438"/>
      <c r="C416" s="496"/>
      <c r="D416" s="436"/>
    </row>
    <row r="417" spans="1:4">
      <c r="A417" s="435" t="s">
        <v>19</v>
      </c>
      <c r="B417" s="438"/>
      <c r="C417" s="496"/>
      <c r="D417" s="436"/>
    </row>
    <row r="418" spans="1:4" ht="319">
      <c r="A418" s="430" t="s">
        <v>934</v>
      </c>
      <c r="B418" s="431" t="s">
        <v>935</v>
      </c>
      <c r="C418" s="499"/>
      <c r="D418" s="439"/>
    </row>
    <row r="419" spans="1:4" ht="72.5">
      <c r="A419" s="435" t="s">
        <v>15</v>
      </c>
      <c r="B419" s="487" t="s">
        <v>1257</v>
      </c>
      <c r="C419" s="496" t="s">
        <v>1170</v>
      </c>
      <c r="D419" s="436"/>
    </row>
    <row r="420" spans="1:4">
      <c r="A420" s="435" t="s">
        <v>16</v>
      </c>
      <c r="B420" s="437"/>
      <c r="C420" s="496"/>
      <c r="D420" s="436"/>
    </row>
    <row r="421" spans="1:4">
      <c r="A421" s="435" t="s">
        <v>17</v>
      </c>
      <c r="B421" s="438"/>
      <c r="C421" s="496"/>
      <c r="D421" s="436"/>
    </row>
    <row r="422" spans="1:4">
      <c r="A422" s="435" t="s">
        <v>18</v>
      </c>
      <c r="B422" s="438"/>
      <c r="C422" s="496"/>
      <c r="D422" s="436"/>
    </row>
    <row r="423" spans="1:4">
      <c r="A423" s="435" t="s">
        <v>19</v>
      </c>
      <c r="B423" s="438"/>
      <c r="C423" s="496"/>
      <c r="D423" s="436"/>
    </row>
    <row r="424" spans="1:4" ht="377">
      <c r="A424" s="430" t="s">
        <v>936</v>
      </c>
      <c r="B424" s="431" t="s">
        <v>937</v>
      </c>
      <c r="C424" s="499"/>
      <c r="D424" s="439"/>
    </row>
    <row r="425" spans="1:4" ht="155">
      <c r="A425" s="435" t="s">
        <v>15</v>
      </c>
      <c r="B425" s="486" t="s">
        <v>1258</v>
      </c>
      <c r="C425" s="496" t="s">
        <v>1170</v>
      </c>
      <c r="D425" s="436"/>
    </row>
    <row r="426" spans="1:4">
      <c r="A426" s="435" t="s">
        <v>16</v>
      </c>
      <c r="B426" s="437"/>
      <c r="C426" s="496"/>
      <c r="D426" s="436"/>
    </row>
    <row r="427" spans="1:4">
      <c r="A427" s="435" t="s">
        <v>17</v>
      </c>
      <c r="B427" s="438"/>
      <c r="C427" s="496"/>
      <c r="D427" s="436"/>
    </row>
    <row r="428" spans="1:4">
      <c r="A428" s="435" t="s">
        <v>18</v>
      </c>
      <c r="B428" s="438"/>
      <c r="C428" s="496"/>
      <c r="D428" s="436"/>
    </row>
    <row r="429" spans="1:4">
      <c r="A429" s="435" t="s">
        <v>19</v>
      </c>
      <c r="B429" s="438"/>
      <c r="C429" s="496"/>
      <c r="D429" s="436"/>
    </row>
    <row r="430" spans="1:4" ht="391.5">
      <c r="A430" s="430" t="s">
        <v>938</v>
      </c>
      <c r="B430" s="431" t="s">
        <v>939</v>
      </c>
      <c r="C430" s="499"/>
      <c r="D430" s="439"/>
    </row>
    <row r="431" spans="1:4" ht="290">
      <c r="A431" s="430"/>
      <c r="B431" s="431" t="s">
        <v>940</v>
      </c>
      <c r="C431" s="499"/>
      <c r="D431" s="439"/>
    </row>
    <row r="432" spans="1:4" ht="75">
      <c r="A432" s="483" t="s">
        <v>15</v>
      </c>
      <c r="B432" s="507" t="s">
        <v>1259</v>
      </c>
      <c r="C432" s="496" t="s">
        <v>1170</v>
      </c>
      <c r="D432" s="436"/>
    </row>
    <row r="433" spans="1:4">
      <c r="A433" s="435" t="s">
        <v>16</v>
      </c>
      <c r="B433" s="437"/>
      <c r="C433" s="496"/>
      <c r="D433" s="436"/>
    </row>
    <row r="434" spans="1:4">
      <c r="A434" s="435" t="s">
        <v>17</v>
      </c>
      <c r="B434" s="438"/>
      <c r="C434" s="496"/>
      <c r="D434" s="436"/>
    </row>
    <row r="435" spans="1:4">
      <c r="A435" s="435" t="s">
        <v>18</v>
      </c>
      <c r="B435" s="438"/>
      <c r="C435" s="496"/>
      <c r="D435" s="436"/>
    </row>
    <row r="436" spans="1:4">
      <c r="A436" s="435" t="s">
        <v>19</v>
      </c>
      <c r="B436" s="438"/>
      <c r="C436" s="496"/>
      <c r="D436" s="436"/>
    </row>
    <row r="437" spans="1:4" ht="198" customHeight="1">
      <c r="A437" s="430" t="s">
        <v>941</v>
      </c>
      <c r="B437" s="431" t="s">
        <v>942</v>
      </c>
      <c r="C437" s="499"/>
      <c r="D437" s="439"/>
    </row>
    <row r="438" spans="1:4" ht="56">
      <c r="A438" s="435" t="s">
        <v>15</v>
      </c>
      <c r="B438" s="484" t="s">
        <v>1260</v>
      </c>
      <c r="C438" s="495" t="s">
        <v>1170</v>
      </c>
      <c r="D438" s="436"/>
    </row>
    <row r="439" spans="1:4">
      <c r="A439" s="435" t="s">
        <v>16</v>
      </c>
      <c r="B439" s="437"/>
      <c r="C439" s="496"/>
      <c r="D439" s="436"/>
    </row>
    <row r="440" spans="1:4">
      <c r="A440" s="435" t="s">
        <v>17</v>
      </c>
      <c r="B440" s="438"/>
      <c r="C440" s="496"/>
      <c r="D440" s="436"/>
    </row>
    <row r="441" spans="1:4">
      <c r="A441" s="435" t="s">
        <v>18</v>
      </c>
      <c r="B441" s="438"/>
      <c r="C441" s="496"/>
      <c r="D441" s="436"/>
    </row>
    <row r="442" spans="1:4">
      <c r="A442" s="435" t="s">
        <v>19</v>
      </c>
      <c r="B442" s="438"/>
      <c r="C442" s="496"/>
      <c r="D442" s="436"/>
    </row>
    <row r="443" spans="1:4" s="420" customFormat="1" ht="219.75" customHeight="1">
      <c r="A443" s="430" t="s">
        <v>943</v>
      </c>
      <c r="B443" s="431" t="s">
        <v>944</v>
      </c>
      <c r="C443" s="499"/>
      <c r="D443" s="439"/>
    </row>
    <row r="444" spans="1:4" s="420" customFormat="1" ht="217.5">
      <c r="A444" s="430"/>
      <c r="B444" s="431" t="s">
        <v>945</v>
      </c>
      <c r="C444" s="499"/>
      <c r="D444" s="439"/>
    </row>
    <row r="445" spans="1:4" s="420" customFormat="1">
      <c r="A445" s="435" t="s">
        <v>15</v>
      </c>
      <c r="B445" s="508" t="s">
        <v>1261</v>
      </c>
      <c r="C445" s="496" t="s">
        <v>445</v>
      </c>
      <c r="D445" s="436"/>
    </row>
    <row r="446" spans="1:4" s="420" customFormat="1">
      <c r="A446" s="435" t="s">
        <v>16</v>
      </c>
      <c r="B446" s="437"/>
      <c r="C446" s="496"/>
      <c r="D446" s="436"/>
    </row>
    <row r="447" spans="1:4" s="420" customFormat="1">
      <c r="A447" s="435" t="s">
        <v>17</v>
      </c>
      <c r="B447" s="438"/>
      <c r="C447" s="496"/>
      <c r="D447" s="436"/>
    </row>
    <row r="448" spans="1:4" s="420" customFormat="1">
      <c r="A448" s="435" t="s">
        <v>18</v>
      </c>
      <c r="B448" s="438"/>
      <c r="C448" s="496"/>
      <c r="D448" s="436"/>
    </row>
    <row r="449" spans="1:6">
      <c r="A449" s="435" t="s">
        <v>19</v>
      </c>
      <c r="B449" s="438"/>
      <c r="C449" s="496"/>
      <c r="D449" s="436"/>
      <c r="E449" s="420"/>
      <c r="F449" s="420"/>
    </row>
    <row r="450" spans="1:6" ht="18" customHeight="1">
      <c r="A450" s="430">
        <v>6</v>
      </c>
      <c r="B450" s="431" t="s">
        <v>946</v>
      </c>
      <c r="C450" s="499"/>
      <c r="D450" s="439"/>
      <c r="E450" s="420"/>
      <c r="F450" s="420"/>
    </row>
    <row r="451" spans="1:6">
      <c r="A451" s="430">
        <v>6.1</v>
      </c>
      <c r="B451" s="431" t="s">
        <v>947</v>
      </c>
      <c r="C451" s="499"/>
      <c r="D451" s="439"/>
      <c r="E451" s="420"/>
      <c r="F451" s="420"/>
    </row>
    <row r="452" spans="1:6" ht="101.5">
      <c r="A452" s="430" t="s">
        <v>948</v>
      </c>
      <c r="B452" s="431" t="s">
        <v>949</v>
      </c>
      <c r="C452" s="499"/>
      <c r="D452" s="439"/>
      <c r="E452" s="420"/>
      <c r="F452" s="420"/>
    </row>
    <row r="453" spans="1:6" ht="58">
      <c r="A453" s="435" t="s">
        <v>15</v>
      </c>
      <c r="B453" s="487" t="s">
        <v>1262</v>
      </c>
      <c r="C453" s="496" t="s">
        <v>1170</v>
      </c>
      <c r="D453" s="436"/>
      <c r="E453" s="420"/>
      <c r="F453" s="420"/>
    </row>
    <row r="454" spans="1:6">
      <c r="A454" s="435" t="s">
        <v>16</v>
      </c>
      <c r="B454" s="437"/>
      <c r="C454" s="496"/>
      <c r="D454" s="436"/>
      <c r="E454" s="420"/>
      <c r="F454" s="420"/>
    </row>
    <row r="455" spans="1:6">
      <c r="A455" s="435" t="s">
        <v>17</v>
      </c>
      <c r="B455" s="438"/>
      <c r="C455" s="496"/>
      <c r="D455" s="436"/>
      <c r="E455" s="420"/>
      <c r="F455" s="420"/>
    </row>
    <row r="456" spans="1:6">
      <c r="A456" s="435" t="s">
        <v>18</v>
      </c>
      <c r="B456" s="438"/>
      <c r="C456" s="496"/>
      <c r="D456" s="436"/>
      <c r="E456" s="420"/>
      <c r="F456" s="420"/>
    </row>
    <row r="457" spans="1:6">
      <c r="A457" s="435" t="s">
        <v>19</v>
      </c>
      <c r="B457" s="438"/>
      <c r="C457" s="496"/>
      <c r="D457" s="436"/>
      <c r="E457" s="420"/>
      <c r="F457" s="420"/>
    </row>
    <row r="458" spans="1:6">
      <c r="A458" s="430">
        <v>6.2</v>
      </c>
      <c r="B458" s="431" t="s">
        <v>950</v>
      </c>
      <c r="C458" s="499"/>
      <c r="D458" s="439"/>
      <c r="E458" s="420"/>
      <c r="F458" s="420"/>
    </row>
    <row r="459" spans="1:6" ht="348">
      <c r="A459" s="430" t="s">
        <v>951</v>
      </c>
      <c r="B459" s="431" t="s">
        <v>952</v>
      </c>
      <c r="C459" s="499"/>
      <c r="D459" s="439"/>
      <c r="E459" s="420"/>
      <c r="F459" s="420"/>
    </row>
    <row r="460" spans="1:6" ht="130.5">
      <c r="A460" s="435" t="s">
        <v>15</v>
      </c>
      <c r="B460" s="505" t="s">
        <v>1263</v>
      </c>
      <c r="C460" s="496"/>
      <c r="D460" s="436"/>
      <c r="E460" s="420"/>
      <c r="F460" s="420"/>
    </row>
    <row r="461" spans="1:6">
      <c r="A461" s="435" t="s">
        <v>16</v>
      </c>
      <c r="B461" s="437"/>
      <c r="C461" s="496"/>
      <c r="D461" s="436"/>
      <c r="E461" s="420"/>
      <c r="F461" s="420"/>
    </row>
    <row r="462" spans="1:6">
      <c r="A462" s="435" t="s">
        <v>17</v>
      </c>
      <c r="B462" s="438"/>
      <c r="C462" s="496"/>
      <c r="D462" s="436"/>
      <c r="E462" s="420"/>
      <c r="F462" s="420"/>
    </row>
    <row r="463" spans="1:6">
      <c r="A463" s="435" t="s">
        <v>18</v>
      </c>
      <c r="B463" s="438"/>
      <c r="C463" s="496"/>
      <c r="D463" s="436"/>
      <c r="E463" s="420"/>
      <c r="F463" s="420"/>
    </row>
    <row r="464" spans="1:6">
      <c r="A464" s="435" t="s">
        <v>19</v>
      </c>
      <c r="B464" s="438"/>
      <c r="C464" s="496"/>
      <c r="D464" s="436"/>
      <c r="E464" s="420"/>
      <c r="F464" s="420"/>
    </row>
    <row r="465" spans="1:6" ht="275.5">
      <c r="A465" s="430" t="s">
        <v>953</v>
      </c>
      <c r="B465" s="431" t="s">
        <v>954</v>
      </c>
      <c r="C465" s="499"/>
      <c r="D465" s="439"/>
      <c r="E465" s="420"/>
      <c r="F465" s="420"/>
    </row>
    <row r="466" spans="1:6" ht="72.5">
      <c r="A466" s="435" t="s">
        <v>15</v>
      </c>
      <c r="B466" s="482" t="s">
        <v>1264</v>
      </c>
      <c r="C466" s="496" t="s">
        <v>1170</v>
      </c>
      <c r="D466" s="436"/>
      <c r="E466" s="420"/>
      <c r="F466" s="420"/>
    </row>
    <row r="467" spans="1:6">
      <c r="A467" s="435" t="s">
        <v>16</v>
      </c>
      <c r="B467" s="437"/>
      <c r="C467" s="496"/>
      <c r="D467" s="436"/>
      <c r="E467" s="420"/>
      <c r="F467" s="420"/>
    </row>
    <row r="468" spans="1:6">
      <c r="A468" s="435" t="s">
        <v>17</v>
      </c>
      <c r="B468" s="438"/>
      <c r="C468" s="496"/>
      <c r="D468" s="436"/>
      <c r="E468" s="420"/>
      <c r="F468" s="420"/>
    </row>
    <row r="469" spans="1:6">
      <c r="A469" s="435" t="s">
        <v>18</v>
      </c>
      <c r="B469" s="438"/>
      <c r="C469" s="496"/>
      <c r="D469" s="436"/>
      <c r="E469" s="420"/>
      <c r="F469" s="420"/>
    </row>
    <row r="470" spans="1:6">
      <c r="A470" s="435" t="s">
        <v>19</v>
      </c>
      <c r="B470" s="438"/>
      <c r="C470" s="496"/>
      <c r="D470" s="436"/>
      <c r="E470" s="420"/>
      <c r="F470" s="420"/>
    </row>
    <row r="471" spans="1:6" ht="246.5">
      <c r="A471" s="430" t="s">
        <v>955</v>
      </c>
      <c r="B471" s="431" t="s">
        <v>956</v>
      </c>
      <c r="C471" s="499"/>
      <c r="D471" s="439"/>
      <c r="E471" s="420"/>
      <c r="F471" s="420"/>
    </row>
    <row r="472" spans="1:6" ht="29">
      <c r="A472" s="435" t="s">
        <v>15</v>
      </c>
      <c r="B472" s="505" t="s">
        <v>1265</v>
      </c>
      <c r="C472" s="496" t="s">
        <v>1170</v>
      </c>
      <c r="D472" s="436"/>
      <c r="E472" s="420"/>
      <c r="F472" s="420"/>
    </row>
    <row r="473" spans="1:6">
      <c r="A473" s="435" t="s">
        <v>16</v>
      </c>
      <c r="B473" s="437"/>
      <c r="C473" s="496"/>
      <c r="D473" s="436"/>
      <c r="E473" s="420"/>
      <c r="F473" s="420"/>
    </row>
    <row r="474" spans="1:6">
      <c r="A474" s="435" t="s">
        <v>17</v>
      </c>
      <c r="B474" s="438"/>
      <c r="C474" s="496"/>
      <c r="D474" s="436"/>
      <c r="E474" s="420"/>
      <c r="F474" s="420"/>
    </row>
    <row r="475" spans="1:6">
      <c r="A475" s="435" t="s">
        <v>18</v>
      </c>
      <c r="B475" s="438"/>
      <c r="C475" s="496"/>
      <c r="D475" s="436"/>
      <c r="E475" s="420"/>
      <c r="F475" s="420"/>
    </row>
    <row r="476" spans="1:6">
      <c r="A476" s="435" t="s">
        <v>19</v>
      </c>
      <c r="B476" s="438"/>
      <c r="C476" s="496"/>
      <c r="D476" s="436"/>
      <c r="E476" s="420"/>
      <c r="F476" s="420"/>
    </row>
    <row r="477" spans="1:6" ht="87">
      <c r="A477" s="430" t="s">
        <v>957</v>
      </c>
      <c r="B477" s="431" t="s">
        <v>958</v>
      </c>
      <c r="C477" s="499"/>
      <c r="D477" s="439"/>
      <c r="E477" s="420"/>
      <c r="F477" s="420"/>
    </row>
    <row r="478" spans="1:6" ht="87">
      <c r="A478" s="435" t="s">
        <v>15</v>
      </c>
      <c r="B478" s="505" t="s">
        <v>1266</v>
      </c>
      <c r="C478" s="496" t="s">
        <v>1170</v>
      </c>
      <c r="D478" s="436"/>
      <c r="E478" s="420"/>
      <c r="F478" s="420"/>
    </row>
    <row r="479" spans="1:6">
      <c r="A479" s="435" t="s">
        <v>16</v>
      </c>
      <c r="B479" s="437"/>
      <c r="C479" s="496"/>
      <c r="D479" s="436"/>
      <c r="E479" s="420"/>
      <c r="F479" s="420"/>
    </row>
    <row r="480" spans="1:6">
      <c r="A480" s="435" t="s">
        <v>17</v>
      </c>
      <c r="B480" s="438"/>
      <c r="C480" s="496"/>
      <c r="D480" s="436"/>
      <c r="E480" s="420"/>
      <c r="F480" s="420"/>
    </row>
    <row r="481" spans="1:6">
      <c r="A481" s="435" t="s">
        <v>18</v>
      </c>
      <c r="B481" s="438"/>
      <c r="C481" s="496"/>
      <c r="D481" s="436"/>
      <c r="E481" s="420"/>
      <c r="F481" s="420"/>
    </row>
    <row r="482" spans="1:6">
      <c r="A482" s="435" t="s">
        <v>19</v>
      </c>
      <c r="B482" s="438"/>
      <c r="C482" s="496"/>
      <c r="D482" s="436"/>
      <c r="E482" s="420"/>
      <c r="F482" s="420"/>
    </row>
    <row r="483" spans="1:6" ht="145">
      <c r="A483" s="430" t="s">
        <v>959</v>
      </c>
      <c r="B483" s="431" t="s">
        <v>960</v>
      </c>
      <c r="C483" s="499"/>
      <c r="D483" s="439"/>
      <c r="E483" s="420"/>
      <c r="F483" s="420"/>
    </row>
    <row r="484" spans="1:6" ht="29">
      <c r="A484" s="435" t="s">
        <v>15</v>
      </c>
      <c r="B484" s="505" t="s">
        <v>1267</v>
      </c>
      <c r="C484" s="496" t="s">
        <v>1170</v>
      </c>
      <c r="D484" s="436"/>
      <c r="E484" s="420"/>
      <c r="F484" s="420"/>
    </row>
    <row r="485" spans="1:6">
      <c r="A485" s="435" t="s">
        <v>16</v>
      </c>
      <c r="B485" s="437"/>
      <c r="C485" s="496"/>
      <c r="D485" s="436"/>
      <c r="E485" s="420"/>
      <c r="F485" s="420"/>
    </row>
    <row r="486" spans="1:6">
      <c r="A486" s="435" t="s">
        <v>17</v>
      </c>
      <c r="B486" s="438"/>
      <c r="C486" s="496"/>
      <c r="D486" s="436"/>
      <c r="E486" s="420"/>
      <c r="F486" s="420"/>
    </row>
    <row r="487" spans="1:6">
      <c r="A487" s="435" t="s">
        <v>18</v>
      </c>
      <c r="B487" s="438"/>
      <c r="C487" s="496"/>
      <c r="D487" s="436"/>
      <c r="E487" s="420"/>
      <c r="F487" s="420"/>
    </row>
    <row r="488" spans="1:6">
      <c r="A488" s="435" t="s">
        <v>19</v>
      </c>
      <c r="B488" s="438"/>
      <c r="C488" s="496"/>
      <c r="D488" s="436"/>
      <c r="E488" s="420"/>
      <c r="F488" s="420"/>
    </row>
    <row r="489" spans="1:6" ht="188.25" customHeight="1">
      <c r="A489" s="430" t="s">
        <v>961</v>
      </c>
      <c r="B489" s="431" t="s">
        <v>962</v>
      </c>
      <c r="C489" s="499"/>
      <c r="D489" s="439"/>
      <c r="E489" s="420"/>
      <c r="F489" s="420"/>
    </row>
    <row r="490" spans="1:6" ht="58">
      <c r="A490" s="435" t="s">
        <v>15</v>
      </c>
      <c r="B490" s="505" t="s">
        <v>1268</v>
      </c>
      <c r="C490" s="496" t="s">
        <v>1170</v>
      </c>
      <c r="D490" s="436"/>
      <c r="E490" s="420"/>
      <c r="F490" s="420"/>
    </row>
    <row r="491" spans="1:6">
      <c r="A491" s="435" t="s">
        <v>16</v>
      </c>
      <c r="B491" s="437"/>
      <c r="C491" s="496"/>
      <c r="D491" s="436"/>
      <c r="E491" s="420"/>
      <c r="F491" s="420"/>
    </row>
    <row r="492" spans="1:6">
      <c r="A492" s="435" t="s">
        <v>17</v>
      </c>
      <c r="B492" s="438"/>
      <c r="C492" s="496"/>
      <c r="D492" s="436"/>
      <c r="E492" s="420"/>
      <c r="F492" s="420"/>
    </row>
    <row r="493" spans="1:6">
      <c r="A493" s="435" t="s">
        <v>18</v>
      </c>
      <c r="B493" s="438"/>
      <c r="C493" s="496"/>
      <c r="D493" s="436"/>
      <c r="E493" s="420"/>
      <c r="F493" s="420"/>
    </row>
    <row r="494" spans="1:6">
      <c r="A494" s="435" t="s">
        <v>19</v>
      </c>
      <c r="B494" s="438"/>
      <c r="C494" s="496"/>
      <c r="D494" s="436"/>
      <c r="E494" s="420"/>
      <c r="F494" s="420"/>
    </row>
    <row r="495" spans="1:6" ht="159.5">
      <c r="A495" s="430" t="s">
        <v>963</v>
      </c>
      <c r="B495" s="431" t="s">
        <v>964</v>
      </c>
      <c r="C495" s="499"/>
      <c r="D495" s="439"/>
      <c r="E495" s="420"/>
      <c r="F495" s="420"/>
    </row>
    <row r="496" spans="1:6" ht="50">
      <c r="A496" s="435" t="s">
        <v>15</v>
      </c>
      <c r="B496" s="509" t="s">
        <v>1269</v>
      </c>
      <c r="C496" s="510" t="s">
        <v>1170</v>
      </c>
      <c r="D496" s="436"/>
      <c r="E496" s="420"/>
      <c r="F496" s="420"/>
    </row>
    <row r="497" spans="1:6">
      <c r="A497" s="435" t="s">
        <v>16</v>
      </c>
      <c r="B497" s="437"/>
      <c r="C497" s="496"/>
      <c r="D497" s="436"/>
      <c r="E497" s="420"/>
      <c r="F497" s="420"/>
    </row>
    <row r="498" spans="1:6">
      <c r="A498" s="435" t="s">
        <v>17</v>
      </c>
      <c r="B498" s="438"/>
      <c r="C498" s="496"/>
      <c r="D498" s="436"/>
      <c r="E498" s="420"/>
      <c r="F498" s="420"/>
    </row>
    <row r="499" spans="1:6">
      <c r="A499" s="435" t="s">
        <v>18</v>
      </c>
      <c r="B499" s="438"/>
      <c r="C499" s="496"/>
      <c r="D499" s="436"/>
      <c r="E499" s="420"/>
      <c r="F499" s="420"/>
    </row>
    <row r="500" spans="1:6">
      <c r="A500" s="435" t="s">
        <v>19</v>
      </c>
      <c r="B500" s="438"/>
      <c r="C500" s="496"/>
      <c r="D500" s="436"/>
      <c r="E500" s="420"/>
      <c r="F500" s="420"/>
    </row>
    <row r="501" spans="1:6" ht="87">
      <c r="A501" s="430" t="s">
        <v>965</v>
      </c>
      <c r="B501" s="431" t="s">
        <v>966</v>
      </c>
      <c r="C501" s="499"/>
      <c r="D501" s="439"/>
      <c r="E501" s="420"/>
      <c r="F501" s="420"/>
    </row>
    <row r="502" spans="1:6">
      <c r="A502" s="435" t="s">
        <v>15</v>
      </c>
      <c r="B502" s="505" t="s">
        <v>1270</v>
      </c>
      <c r="C502" s="496" t="s">
        <v>1170</v>
      </c>
      <c r="D502" s="436"/>
      <c r="E502" s="420"/>
      <c r="F502" s="420"/>
    </row>
    <row r="503" spans="1:6">
      <c r="A503" s="435" t="s">
        <v>16</v>
      </c>
      <c r="B503" s="437"/>
      <c r="C503" s="496"/>
      <c r="D503" s="436"/>
      <c r="E503" s="420"/>
      <c r="F503" s="420"/>
    </row>
    <row r="504" spans="1:6">
      <c r="A504" s="435" t="s">
        <v>17</v>
      </c>
      <c r="B504" s="438"/>
      <c r="C504" s="496"/>
      <c r="D504" s="436"/>
      <c r="E504" s="420"/>
      <c r="F504" s="420"/>
    </row>
    <row r="505" spans="1:6">
      <c r="A505" s="435" t="s">
        <v>18</v>
      </c>
      <c r="B505" s="438"/>
      <c r="C505" s="496"/>
      <c r="D505" s="436"/>
      <c r="E505" s="420"/>
      <c r="F505" s="420"/>
    </row>
    <row r="506" spans="1:6">
      <c r="A506" s="435" t="s">
        <v>19</v>
      </c>
      <c r="B506" s="438"/>
      <c r="C506" s="496"/>
      <c r="D506" s="436"/>
      <c r="E506" s="420"/>
      <c r="F506" s="420"/>
    </row>
    <row r="507" spans="1:6">
      <c r="A507" s="430">
        <v>6.3</v>
      </c>
      <c r="B507" s="431" t="s">
        <v>967</v>
      </c>
      <c r="C507" s="499"/>
      <c r="D507" s="439"/>
      <c r="E507" s="420"/>
      <c r="F507" s="420"/>
    </row>
    <row r="508" spans="1:6" ht="101.5">
      <c r="A508" s="430" t="s">
        <v>350</v>
      </c>
      <c r="B508" s="431" t="s">
        <v>968</v>
      </c>
      <c r="C508" s="499"/>
      <c r="D508" s="439"/>
      <c r="E508" s="420"/>
      <c r="F508" s="420"/>
    </row>
    <row r="509" spans="1:6">
      <c r="A509" s="435" t="s">
        <v>15</v>
      </c>
      <c r="B509" s="505" t="s">
        <v>1271</v>
      </c>
      <c r="C509" s="496" t="s">
        <v>1170</v>
      </c>
      <c r="D509" s="436"/>
      <c r="E509" s="420"/>
      <c r="F509" s="420"/>
    </row>
    <row r="510" spans="1:6">
      <c r="A510" s="435" t="s">
        <v>16</v>
      </c>
      <c r="B510" s="437"/>
      <c r="C510" s="496"/>
      <c r="D510" s="436"/>
      <c r="E510" s="420"/>
      <c r="F510" s="420"/>
    </row>
    <row r="511" spans="1:6">
      <c r="A511" s="435" t="s">
        <v>17</v>
      </c>
      <c r="B511" s="438"/>
      <c r="C511" s="496"/>
      <c r="D511" s="436"/>
      <c r="E511" s="420"/>
      <c r="F511" s="420"/>
    </row>
    <row r="512" spans="1:6">
      <c r="A512" s="435" t="s">
        <v>18</v>
      </c>
      <c r="B512" s="438"/>
      <c r="C512" s="496"/>
      <c r="D512" s="436"/>
      <c r="E512" s="420"/>
      <c r="F512" s="420"/>
    </row>
    <row r="513" spans="1:6">
      <c r="A513" s="435" t="s">
        <v>19</v>
      </c>
      <c r="B513" s="438"/>
      <c r="C513" s="496"/>
      <c r="D513" s="436"/>
      <c r="E513" s="420"/>
      <c r="F513" s="420"/>
    </row>
    <row r="514" spans="1:6">
      <c r="A514" s="430" t="s">
        <v>969</v>
      </c>
      <c r="B514" s="431" t="s">
        <v>970</v>
      </c>
      <c r="C514" s="499"/>
      <c r="D514" s="439"/>
      <c r="E514" s="420"/>
      <c r="F514" s="420"/>
    </row>
    <row r="515" spans="1:6" ht="391.5">
      <c r="A515" s="430"/>
      <c r="B515" s="431" t="s">
        <v>971</v>
      </c>
      <c r="C515" s="499"/>
      <c r="D515" s="439"/>
      <c r="E515" s="420"/>
      <c r="F515" s="420"/>
    </row>
    <row r="516" spans="1:6" ht="37.5">
      <c r="A516" s="435" t="s">
        <v>15</v>
      </c>
      <c r="B516" s="509" t="s">
        <v>1272</v>
      </c>
      <c r="C516" s="510" t="s">
        <v>1170</v>
      </c>
      <c r="D516" s="436"/>
      <c r="E516" s="420"/>
      <c r="F516" s="420"/>
    </row>
    <row r="517" spans="1:6">
      <c r="A517" s="435" t="s">
        <v>16</v>
      </c>
      <c r="B517" s="437"/>
      <c r="C517" s="496"/>
      <c r="D517" s="436"/>
      <c r="E517" s="420"/>
      <c r="F517" s="420"/>
    </row>
    <row r="518" spans="1:6">
      <c r="A518" s="435" t="s">
        <v>17</v>
      </c>
      <c r="B518" s="438"/>
      <c r="C518" s="496"/>
      <c r="D518" s="436"/>
      <c r="E518" s="420"/>
      <c r="F518" s="420"/>
    </row>
    <row r="519" spans="1:6">
      <c r="A519" s="435" t="s">
        <v>18</v>
      </c>
      <c r="B519" s="438"/>
      <c r="C519" s="496"/>
      <c r="D519" s="436"/>
      <c r="E519" s="420"/>
      <c r="F519" s="420"/>
    </row>
    <row r="520" spans="1:6">
      <c r="A520" s="435" t="s">
        <v>19</v>
      </c>
      <c r="B520" s="438"/>
      <c r="C520" s="496"/>
      <c r="D520" s="436"/>
      <c r="E520" s="420"/>
      <c r="F520" s="420"/>
    </row>
    <row r="521" spans="1:6" ht="130.5">
      <c r="A521" s="430" t="s">
        <v>972</v>
      </c>
      <c r="B521" s="431" t="s">
        <v>973</v>
      </c>
      <c r="C521" s="499"/>
      <c r="D521" s="439"/>
      <c r="E521" s="420"/>
      <c r="F521" s="420"/>
    </row>
    <row r="522" spans="1:6" ht="43.5">
      <c r="A522" s="435" t="s">
        <v>15</v>
      </c>
      <c r="B522" s="505" t="s">
        <v>1273</v>
      </c>
      <c r="C522" s="496" t="s">
        <v>1170</v>
      </c>
      <c r="D522" s="436"/>
      <c r="E522" s="420"/>
      <c r="F522" s="420"/>
    </row>
    <row r="523" spans="1:6">
      <c r="A523" s="435" t="s">
        <v>16</v>
      </c>
      <c r="B523" s="437"/>
      <c r="C523" s="496"/>
      <c r="D523" s="436"/>
      <c r="E523" s="420"/>
      <c r="F523" s="420"/>
    </row>
    <row r="524" spans="1:6">
      <c r="A524" s="435" t="s">
        <v>17</v>
      </c>
      <c r="B524" s="438"/>
      <c r="C524" s="496"/>
      <c r="D524" s="436"/>
      <c r="E524" s="420"/>
      <c r="F524" s="420"/>
    </row>
    <row r="525" spans="1:6">
      <c r="A525" s="435" t="s">
        <v>18</v>
      </c>
      <c r="B525" s="438"/>
      <c r="C525" s="496"/>
      <c r="D525" s="436"/>
      <c r="E525" s="420"/>
      <c r="F525" s="420"/>
    </row>
    <row r="526" spans="1:6">
      <c r="A526" s="435" t="s">
        <v>19</v>
      </c>
      <c r="B526" s="438"/>
      <c r="C526" s="496"/>
      <c r="D526" s="436"/>
      <c r="E526" s="420"/>
      <c r="F526" s="420"/>
    </row>
    <row r="527" spans="1:6" ht="116">
      <c r="A527" s="430" t="s">
        <v>974</v>
      </c>
      <c r="B527" s="431" t="s">
        <v>975</v>
      </c>
      <c r="C527" s="499"/>
      <c r="D527" s="439"/>
      <c r="E527" s="420"/>
      <c r="F527" s="420"/>
    </row>
    <row r="528" spans="1:6" ht="25">
      <c r="A528" s="435" t="s">
        <v>15</v>
      </c>
      <c r="B528" s="511" t="s">
        <v>1274</v>
      </c>
      <c r="C528" s="512" t="s">
        <v>1170</v>
      </c>
      <c r="D528" s="436"/>
      <c r="E528" s="420"/>
      <c r="F528" s="420"/>
    </row>
    <row r="529" spans="1:6">
      <c r="A529" s="435" t="s">
        <v>16</v>
      </c>
      <c r="B529" s="437"/>
      <c r="C529" s="496"/>
      <c r="D529" s="436"/>
      <c r="E529" s="420"/>
      <c r="F529" s="420"/>
    </row>
    <row r="530" spans="1:6">
      <c r="A530" s="435" t="s">
        <v>17</v>
      </c>
      <c r="B530" s="438"/>
      <c r="C530" s="496"/>
      <c r="D530" s="436"/>
      <c r="E530" s="420"/>
      <c r="F530" s="420"/>
    </row>
    <row r="531" spans="1:6">
      <c r="A531" s="435" t="s">
        <v>18</v>
      </c>
      <c r="B531" s="438"/>
      <c r="C531" s="496"/>
      <c r="D531" s="436"/>
      <c r="E531" s="420"/>
      <c r="F531" s="420"/>
    </row>
    <row r="532" spans="1:6">
      <c r="A532" s="435" t="s">
        <v>19</v>
      </c>
      <c r="B532" s="438"/>
      <c r="C532" s="496"/>
      <c r="D532" s="436"/>
      <c r="E532" s="420"/>
      <c r="F532" s="420"/>
    </row>
    <row r="533" spans="1:6" ht="217.5">
      <c r="A533" s="430" t="s">
        <v>976</v>
      </c>
      <c r="B533" s="431" t="s">
        <v>977</v>
      </c>
      <c r="C533" s="499"/>
      <c r="D533" s="439"/>
      <c r="E533" s="420"/>
      <c r="F533" s="420"/>
    </row>
    <row r="534" spans="1:6" ht="37.5">
      <c r="A534" s="435" t="s">
        <v>15</v>
      </c>
      <c r="B534" s="509" t="s">
        <v>1275</v>
      </c>
      <c r="C534" s="510" t="s">
        <v>1170</v>
      </c>
      <c r="D534" s="436"/>
      <c r="E534" s="420"/>
      <c r="F534" s="420"/>
    </row>
    <row r="535" spans="1:6">
      <c r="A535" s="435" t="s">
        <v>16</v>
      </c>
      <c r="B535" s="437"/>
      <c r="C535" s="496"/>
      <c r="D535" s="436"/>
      <c r="E535" s="420"/>
      <c r="F535" s="420"/>
    </row>
    <row r="536" spans="1:6">
      <c r="A536" s="435" t="s">
        <v>17</v>
      </c>
      <c r="B536" s="438"/>
      <c r="C536" s="496"/>
      <c r="D536" s="436"/>
      <c r="E536" s="420"/>
      <c r="F536" s="420"/>
    </row>
    <row r="537" spans="1:6">
      <c r="A537" s="435" t="s">
        <v>18</v>
      </c>
      <c r="B537" s="438"/>
      <c r="C537" s="496"/>
      <c r="D537" s="436"/>
      <c r="E537" s="420"/>
      <c r="F537" s="420"/>
    </row>
    <row r="538" spans="1:6">
      <c r="A538" s="435" t="s">
        <v>19</v>
      </c>
      <c r="B538" s="438"/>
      <c r="C538" s="496"/>
      <c r="D538" s="436"/>
      <c r="E538" s="420"/>
      <c r="F538" s="420"/>
    </row>
    <row r="539" spans="1:6" ht="29">
      <c r="A539" s="430">
        <v>6.4</v>
      </c>
      <c r="B539" s="431" t="s">
        <v>978</v>
      </c>
      <c r="C539" s="499"/>
      <c r="D539" s="439"/>
      <c r="E539" s="420"/>
      <c r="F539" s="420"/>
    </row>
    <row r="540" spans="1:6" ht="159.5">
      <c r="A540" s="430" t="s">
        <v>352</v>
      </c>
      <c r="B540" s="431" t="s">
        <v>979</v>
      </c>
      <c r="C540" s="499"/>
      <c r="D540" s="439"/>
      <c r="E540" s="420"/>
      <c r="F540" s="420"/>
    </row>
    <row r="541" spans="1:6" ht="87.5">
      <c r="A541" s="435" t="s">
        <v>15</v>
      </c>
      <c r="B541" s="509" t="s">
        <v>1276</v>
      </c>
      <c r="C541" s="510" t="s">
        <v>1170</v>
      </c>
      <c r="D541" s="436"/>
      <c r="E541" s="420"/>
      <c r="F541" s="420"/>
    </row>
    <row r="542" spans="1:6">
      <c r="A542" s="435" t="s">
        <v>16</v>
      </c>
      <c r="B542" s="437"/>
      <c r="C542" s="496"/>
      <c r="D542" s="436"/>
      <c r="E542" s="420"/>
      <c r="F542" s="420"/>
    </row>
    <row r="543" spans="1:6">
      <c r="A543" s="435" t="s">
        <v>17</v>
      </c>
      <c r="B543" s="438"/>
      <c r="C543" s="496"/>
      <c r="D543" s="436"/>
      <c r="E543" s="420"/>
      <c r="F543" s="420"/>
    </row>
    <row r="544" spans="1:6">
      <c r="A544" s="435" t="s">
        <v>18</v>
      </c>
      <c r="B544" s="438"/>
      <c r="C544" s="496"/>
      <c r="D544" s="436"/>
      <c r="E544" s="420"/>
      <c r="F544" s="420"/>
    </row>
    <row r="545" spans="1:6">
      <c r="A545" s="435" t="s">
        <v>19</v>
      </c>
      <c r="B545" s="438"/>
      <c r="C545" s="496"/>
      <c r="D545" s="436"/>
      <c r="E545" s="420"/>
      <c r="F545" s="420"/>
    </row>
    <row r="546" spans="1:6" ht="101.5">
      <c r="A546" s="430" t="s">
        <v>353</v>
      </c>
      <c r="B546" s="431" t="s">
        <v>980</v>
      </c>
      <c r="C546" s="499"/>
      <c r="D546" s="439"/>
      <c r="E546" s="420"/>
      <c r="F546" s="420"/>
    </row>
    <row r="547" spans="1:6" ht="25">
      <c r="A547" s="435" t="s">
        <v>15</v>
      </c>
      <c r="B547" s="511" t="s">
        <v>1277</v>
      </c>
      <c r="C547" s="512" t="s">
        <v>1170</v>
      </c>
      <c r="D547" s="436"/>
      <c r="E547" s="420"/>
      <c r="F547" s="420"/>
    </row>
    <row r="548" spans="1:6">
      <c r="A548" s="435" t="s">
        <v>16</v>
      </c>
      <c r="B548" s="437"/>
      <c r="C548" s="496"/>
      <c r="D548" s="436"/>
      <c r="E548" s="420"/>
      <c r="F548" s="420"/>
    </row>
    <row r="549" spans="1:6">
      <c r="A549" s="435" t="s">
        <v>17</v>
      </c>
      <c r="B549" s="438"/>
      <c r="C549" s="496"/>
      <c r="D549" s="436"/>
      <c r="E549" s="420"/>
      <c r="F549" s="420"/>
    </row>
    <row r="550" spans="1:6">
      <c r="A550" s="435" t="s">
        <v>18</v>
      </c>
      <c r="B550" s="438"/>
      <c r="C550" s="496"/>
      <c r="D550" s="436"/>
      <c r="E550" s="420"/>
      <c r="F550" s="420"/>
    </row>
    <row r="551" spans="1:6">
      <c r="A551" s="435" t="s">
        <v>19</v>
      </c>
      <c r="B551" s="438"/>
      <c r="C551" s="496"/>
      <c r="D551" s="436"/>
      <c r="E551" s="420"/>
      <c r="F551" s="420"/>
    </row>
    <row r="552" spans="1:6" ht="244.5" customHeight="1">
      <c r="A552" s="430" t="s">
        <v>357</v>
      </c>
      <c r="B552" s="431" t="s">
        <v>981</v>
      </c>
      <c r="C552" s="499"/>
      <c r="D552" s="439"/>
      <c r="E552" s="420"/>
      <c r="F552" s="420"/>
    </row>
    <row r="553" spans="1:6" ht="15">
      <c r="A553" s="435" t="s">
        <v>15</v>
      </c>
      <c r="B553" s="509" t="s">
        <v>1278</v>
      </c>
      <c r="C553" s="510" t="s">
        <v>1170</v>
      </c>
      <c r="D553" s="436"/>
      <c r="E553" s="420"/>
      <c r="F553" s="420"/>
    </row>
    <row r="554" spans="1:6">
      <c r="A554" s="435" t="s">
        <v>16</v>
      </c>
      <c r="B554" s="437"/>
      <c r="C554" s="496"/>
      <c r="D554" s="436"/>
      <c r="E554" s="420"/>
      <c r="F554" s="420"/>
    </row>
    <row r="555" spans="1:6">
      <c r="A555" s="435" t="s">
        <v>17</v>
      </c>
      <c r="B555" s="438"/>
      <c r="C555" s="496"/>
      <c r="D555" s="436"/>
      <c r="E555" s="420"/>
      <c r="F555" s="420"/>
    </row>
    <row r="556" spans="1:6">
      <c r="A556" s="435" t="s">
        <v>18</v>
      </c>
      <c r="B556" s="438"/>
      <c r="C556" s="496"/>
      <c r="D556" s="436"/>
      <c r="E556" s="420"/>
      <c r="F556" s="420"/>
    </row>
    <row r="557" spans="1:6">
      <c r="A557" s="435" t="s">
        <v>19</v>
      </c>
      <c r="B557" s="438"/>
      <c r="C557" s="496"/>
      <c r="D557" s="436"/>
      <c r="E557" s="420"/>
      <c r="F557" s="420"/>
    </row>
    <row r="558" spans="1:6">
      <c r="A558" s="430">
        <v>7</v>
      </c>
      <c r="B558" s="431" t="s">
        <v>982</v>
      </c>
      <c r="C558" s="499"/>
      <c r="D558" s="439"/>
      <c r="E558" s="420"/>
      <c r="F558" s="420"/>
    </row>
    <row r="559" spans="1:6">
      <c r="A559" s="430">
        <v>7.1</v>
      </c>
      <c r="B559" s="431" t="s">
        <v>983</v>
      </c>
      <c r="C559" s="499"/>
      <c r="D559" s="439"/>
      <c r="E559" s="420"/>
      <c r="F559" s="420"/>
    </row>
    <row r="560" spans="1:6" ht="275.5">
      <c r="A560" s="430" t="s">
        <v>984</v>
      </c>
      <c r="B560" s="431" t="s">
        <v>985</v>
      </c>
      <c r="C560" s="499"/>
      <c r="D560" s="439"/>
      <c r="E560" s="420"/>
      <c r="F560" s="420"/>
    </row>
    <row r="561" spans="1:6" ht="43.5">
      <c r="A561" s="435" t="s">
        <v>15</v>
      </c>
      <c r="B561" s="487" t="s">
        <v>1279</v>
      </c>
      <c r="C561" s="496" t="s">
        <v>1170</v>
      </c>
      <c r="D561" s="436"/>
      <c r="E561" s="420"/>
      <c r="F561" s="420"/>
    </row>
    <row r="562" spans="1:6">
      <c r="A562" s="435" t="s">
        <v>16</v>
      </c>
      <c r="B562" s="437"/>
      <c r="C562" s="496"/>
      <c r="D562" s="436"/>
      <c r="E562" s="420"/>
      <c r="F562" s="420"/>
    </row>
    <row r="563" spans="1:6">
      <c r="A563" s="435" t="s">
        <v>17</v>
      </c>
      <c r="B563" s="438"/>
      <c r="C563" s="496"/>
      <c r="D563" s="436"/>
      <c r="E563" s="420"/>
      <c r="F563" s="420"/>
    </row>
    <row r="564" spans="1:6">
      <c r="A564" s="435" t="s">
        <v>18</v>
      </c>
      <c r="B564" s="438"/>
      <c r="C564" s="496"/>
      <c r="D564" s="436"/>
      <c r="E564" s="420"/>
      <c r="F564" s="420"/>
    </row>
    <row r="565" spans="1:6">
      <c r="A565" s="435" t="s">
        <v>19</v>
      </c>
      <c r="B565" s="438"/>
      <c r="C565" s="496"/>
      <c r="D565" s="436"/>
      <c r="E565" s="420"/>
      <c r="F565" s="420"/>
    </row>
    <row r="566" spans="1:6" ht="315.75" customHeight="1">
      <c r="A566" s="430" t="s">
        <v>986</v>
      </c>
      <c r="B566" s="431" t="s">
        <v>987</v>
      </c>
      <c r="C566" s="499"/>
      <c r="D566" s="439"/>
      <c r="E566" s="420"/>
      <c r="F566" s="420"/>
    </row>
    <row r="567" spans="1:6" ht="43.5">
      <c r="A567" s="435" t="s">
        <v>15</v>
      </c>
      <c r="B567" s="487" t="s">
        <v>1280</v>
      </c>
      <c r="C567" s="496" t="s">
        <v>1170</v>
      </c>
      <c r="D567" s="436"/>
      <c r="E567" s="420"/>
      <c r="F567" s="420"/>
    </row>
    <row r="568" spans="1:6">
      <c r="A568" s="435" t="s">
        <v>16</v>
      </c>
      <c r="B568" s="437"/>
      <c r="C568" s="496"/>
      <c r="D568" s="436"/>
      <c r="E568" s="420"/>
      <c r="F568" s="420"/>
    </row>
    <row r="569" spans="1:6">
      <c r="A569" s="435" t="s">
        <v>17</v>
      </c>
      <c r="B569" s="438"/>
      <c r="C569" s="496"/>
      <c r="D569" s="436"/>
      <c r="E569" s="420"/>
      <c r="F569" s="420"/>
    </row>
    <row r="570" spans="1:6">
      <c r="A570" s="435" t="s">
        <v>18</v>
      </c>
      <c r="B570" s="438"/>
      <c r="C570" s="496"/>
      <c r="D570" s="436"/>
      <c r="E570" s="420"/>
      <c r="F570" s="420"/>
    </row>
    <row r="571" spans="1:6">
      <c r="A571" s="435" t="s">
        <v>19</v>
      </c>
      <c r="B571" s="438"/>
      <c r="C571" s="496"/>
      <c r="D571" s="436"/>
      <c r="E571" s="420"/>
      <c r="F571" s="420"/>
    </row>
    <row r="572" spans="1:6" ht="217.5">
      <c r="A572" s="430" t="s">
        <v>988</v>
      </c>
      <c r="B572" s="431" t="s">
        <v>989</v>
      </c>
      <c r="C572" s="499"/>
      <c r="D572" s="439"/>
      <c r="E572" s="420"/>
      <c r="F572" s="420"/>
    </row>
    <row r="573" spans="1:6" ht="108.5">
      <c r="A573" s="435" t="s">
        <v>15</v>
      </c>
      <c r="B573" s="486" t="s">
        <v>1281</v>
      </c>
      <c r="C573" s="496" t="s">
        <v>1170</v>
      </c>
      <c r="D573" s="436"/>
      <c r="E573" s="420"/>
      <c r="F573" s="420"/>
    </row>
    <row r="574" spans="1:6">
      <c r="A574" s="435" t="s">
        <v>16</v>
      </c>
      <c r="B574" s="437"/>
      <c r="C574" s="496"/>
      <c r="D574" s="436"/>
      <c r="E574" s="420"/>
      <c r="F574" s="420"/>
    </row>
    <row r="575" spans="1:6">
      <c r="A575" s="435" t="s">
        <v>17</v>
      </c>
      <c r="B575" s="438"/>
      <c r="C575" s="496"/>
      <c r="D575" s="436"/>
      <c r="E575" s="420"/>
      <c r="F575" s="420"/>
    </row>
    <row r="576" spans="1:6">
      <c r="A576" s="435" t="s">
        <v>18</v>
      </c>
      <c r="B576" s="438"/>
      <c r="C576" s="496"/>
      <c r="D576" s="436"/>
      <c r="E576" s="420"/>
      <c r="F576" s="420"/>
    </row>
    <row r="577" spans="1:6">
      <c r="A577" s="435" t="s">
        <v>19</v>
      </c>
      <c r="B577" s="438"/>
      <c r="C577" s="496"/>
      <c r="D577" s="436"/>
      <c r="E577" s="420"/>
      <c r="F577" s="420"/>
    </row>
    <row r="578" spans="1:6">
      <c r="A578" s="430">
        <v>7.2</v>
      </c>
      <c r="B578" s="431" t="s">
        <v>990</v>
      </c>
      <c r="C578" s="499"/>
      <c r="D578" s="439"/>
      <c r="E578" s="420"/>
      <c r="F578" s="420"/>
    </row>
    <row r="579" spans="1:6" ht="145">
      <c r="A579" s="430" t="s">
        <v>991</v>
      </c>
      <c r="B579" s="431" t="s">
        <v>992</v>
      </c>
      <c r="C579" s="499"/>
      <c r="D579" s="439"/>
      <c r="E579" s="420"/>
      <c r="F579" s="420"/>
    </row>
    <row r="580" spans="1:6" ht="87">
      <c r="A580" s="435" t="s">
        <v>15</v>
      </c>
      <c r="B580" s="487" t="s">
        <v>1282</v>
      </c>
      <c r="C580" s="496" t="s">
        <v>1170</v>
      </c>
      <c r="D580" s="436"/>
      <c r="E580" s="420"/>
      <c r="F580" s="420"/>
    </row>
    <row r="581" spans="1:6">
      <c r="A581" s="435" t="s">
        <v>16</v>
      </c>
      <c r="B581" s="437"/>
      <c r="C581" s="496"/>
      <c r="D581" s="436"/>
      <c r="E581" s="420"/>
      <c r="F581" s="420"/>
    </row>
    <row r="582" spans="1:6">
      <c r="A582" s="435" t="s">
        <v>17</v>
      </c>
      <c r="B582" s="438"/>
      <c r="C582" s="496"/>
      <c r="D582" s="436"/>
      <c r="E582" s="420"/>
      <c r="F582" s="420"/>
    </row>
    <row r="583" spans="1:6">
      <c r="A583" s="435" t="s">
        <v>18</v>
      </c>
      <c r="B583" s="438"/>
      <c r="C583" s="496"/>
      <c r="D583" s="436"/>
      <c r="E583" s="420"/>
      <c r="F583" s="420"/>
    </row>
    <row r="584" spans="1:6">
      <c r="A584" s="435" t="s">
        <v>19</v>
      </c>
      <c r="B584" s="438"/>
      <c r="C584" s="496"/>
      <c r="D584" s="436"/>
      <c r="E584" s="420"/>
      <c r="F584" s="420"/>
    </row>
    <row r="585" spans="1:6" ht="188.5">
      <c r="A585" s="430" t="s">
        <v>993</v>
      </c>
      <c r="B585" s="431" t="s">
        <v>994</v>
      </c>
      <c r="C585" s="499"/>
      <c r="D585" s="439"/>
      <c r="E585" s="420"/>
      <c r="F585" s="420"/>
    </row>
    <row r="586" spans="1:6" ht="58">
      <c r="A586" s="435" t="s">
        <v>15</v>
      </c>
      <c r="B586" s="487" t="s">
        <v>1283</v>
      </c>
      <c r="C586" s="496" t="s">
        <v>1170</v>
      </c>
      <c r="D586" s="436"/>
      <c r="E586" s="420"/>
      <c r="F586" s="420"/>
    </row>
    <row r="587" spans="1:6">
      <c r="A587" s="435" t="s">
        <v>16</v>
      </c>
      <c r="B587" s="437"/>
      <c r="C587" s="496"/>
      <c r="D587" s="436"/>
      <c r="E587" s="420"/>
      <c r="F587" s="420"/>
    </row>
    <row r="588" spans="1:6">
      <c r="A588" s="435" t="s">
        <v>17</v>
      </c>
      <c r="B588" s="438"/>
      <c r="C588" s="496"/>
      <c r="D588" s="436"/>
      <c r="E588" s="420"/>
      <c r="F588" s="420"/>
    </row>
    <row r="589" spans="1:6">
      <c r="A589" s="435" t="s">
        <v>18</v>
      </c>
      <c r="B589" s="438"/>
      <c r="C589" s="496"/>
      <c r="D589" s="436"/>
      <c r="E589" s="420"/>
      <c r="F589" s="420"/>
    </row>
    <row r="590" spans="1:6">
      <c r="A590" s="435" t="s">
        <v>19</v>
      </c>
      <c r="B590" s="438"/>
      <c r="C590" s="496"/>
      <c r="D590" s="436"/>
      <c r="E590" s="420"/>
      <c r="F590" s="420"/>
    </row>
    <row r="591" spans="1:6" ht="217.5">
      <c r="A591" s="430" t="s">
        <v>995</v>
      </c>
      <c r="B591" s="431" t="s">
        <v>996</v>
      </c>
      <c r="C591" s="499"/>
      <c r="D591" s="439"/>
      <c r="E591" s="420"/>
      <c r="F591" s="420"/>
    </row>
    <row r="592" spans="1:6" ht="101.5">
      <c r="A592" s="435" t="s">
        <v>15</v>
      </c>
      <c r="B592" s="487" t="s">
        <v>1284</v>
      </c>
      <c r="C592" s="496" t="s">
        <v>1170</v>
      </c>
      <c r="D592" s="436"/>
      <c r="E592" s="420"/>
      <c r="F592" s="420"/>
    </row>
    <row r="593" spans="1:6">
      <c r="A593" s="435" t="s">
        <v>16</v>
      </c>
      <c r="B593" s="437"/>
      <c r="C593" s="496"/>
      <c r="D593" s="436"/>
      <c r="E593" s="420"/>
      <c r="F593" s="420"/>
    </row>
    <row r="594" spans="1:6">
      <c r="A594" s="435" t="s">
        <v>17</v>
      </c>
      <c r="B594" s="438"/>
      <c r="C594" s="496"/>
      <c r="D594" s="436"/>
      <c r="E594" s="420"/>
      <c r="F594" s="420"/>
    </row>
    <row r="595" spans="1:6">
      <c r="A595" s="435" t="s">
        <v>18</v>
      </c>
      <c r="B595" s="438"/>
      <c r="C595" s="496"/>
      <c r="D595" s="436"/>
      <c r="E595" s="420"/>
      <c r="F595" s="420"/>
    </row>
    <row r="596" spans="1:6">
      <c r="A596" s="435" t="s">
        <v>19</v>
      </c>
      <c r="B596" s="438"/>
      <c r="C596" s="496"/>
      <c r="D596" s="436"/>
      <c r="E596" s="420"/>
      <c r="F596" s="420"/>
    </row>
    <row r="597" spans="1:6" ht="124.5" customHeight="1">
      <c r="A597" s="430" t="s">
        <v>997</v>
      </c>
      <c r="B597" s="431" t="s">
        <v>998</v>
      </c>
      <c r="C597" s="499"/>
      <c r="D597" s="439"/>
      <c r="E597" s="420"/>
      <c r="F597" s="420"/>
    </row>
    <row r="598" spans="1:6" ht="43.5">
      <c r="A598" s="435" t="s">
        <v>15</v>
      </c>
      <c r="B598" s="487" t="s">
        <v>1285</v>
      </c>
      <c r="C598" s="496" t="s">
        <v>1170</v>
      </c>
      <c r="D598" s="436"/>
      <c r="E598" s="420"/>
      <c r="F598" s="420"/>
    </row>
    <row r="599" spans="1:6">
      <c r="A599" s="435" t="s">
        <v>16</v>
      </c>
      <c r="B599" s="437"/>
      <c r="C599" s="496"/>
      <c r="D599" s="436"/>
      <c r="E599" s="420"/>
      <c r="F599" s="420"/>
    </row>
    <row r="600" spans="1:6">
      <c r="A600" s="435" t="s">
        <v>17</v>
      </c>
      <c r="B600" s="438"/>
      <c r="C600" s="496"/>
      <c r="D600" s="436"/>
      <c r="E600" s="420"/>
      <c r="F600" s="420"/>
    </row>
    <row r="601" spans="1:6">
      <c r="A601" s="435" t="s">
        <v>18</v>
      </c>
      <c r="B601" s="438"/>
      <c r="C601" s="496"/>
      <c r="D601" s="436"/>
      <c r="E601" s="420"/>
      <c r="F601" s="420"/>
    </row>
    <row r="602" spans="1:6">
      <c r="A602" s="435" t="s">
        <v>19</v>
      </c>
      <c r="B602" s="438"/>
      <c r="C602" s="496"/>
      <c r="D602" s="436"/>
      <c r="E602" s="420"/>
      <c r="F602" s="420"/>
    </row>
    <row r="603" spans="1:6" ht="124.5" customHeight="1">
      <c r="A603" s="430" t="s">
        <v>999</v>
      </c>
      <c r="B603" s="431" t="s">
        <v>1000</v>
      </c>
      <c r="C603" s="499"/>
      <c r="D603" s="439"/>
      <c r="E603" s="420"/>
      <c r="F603" s="420"/>
    </row>
    <row r="604" spans="1:6" ht="72.5">
      <c r="A604" s="435" t="s">
        <v>15</v>
      </c>
      <c r="B604" s="482" t="s">
        <v>1286</v>
      </c>
      <c r="C604" s="496" t="s">
        <v>1170</v>
      </c>
      <c r="D604" s="436"/>
      <c r="E604" s="420"/>
      <c r="F604" s="420"/>
    </row>
    <row r="605" spans="1:6">
      <c r="A605" s="435" t="s">
        <v>16</v>
      </c>
      <c r="B605" s="437"/>
      <c r="C605" s="496"/>
      <c r="D605" s="436"/>
      <c r="E605" s="420"/>
      <c r="F605" s="420"/>
    </row>
    <row r="606" spans="1:6">
      <c r="A606" s="435" t="s">
        <v>17</v>
      </c>
      <c r="B606" s="438"/>
      <c r="C606" s="496"/>
      <c r="D606" s="436"/>
      <c r="E606" s="420"/>
      <c r="F606" s="420"/>
    </row>
    <row r="607" spans="1:6">
      <c r="A607" s="435" t="s">
        <v>18</v>
      </c>
      <c r="B607" s="438"/>
      <c r="C607" s="496"/>
      <c r="D607" s="436"/>
      <c r="E607" s="420"/>
      <c r="F607" s="420"/>
    </row>
    <row r="608" spans="1:6">
      <c r="A608" s="435" t="s">
        <v>19</v>
      </c>
      <c r="B608" s="438"/>
      <c r="C608" s="496"/>
      <c r="D608" s="436"/>
      <c r="E608" s="420"/>
      <c r="F608" s="420"/>
    </row>
    <row r="609" spans="1:6" ht="130.5">
      <c r="A609" s="430" t="s">
        <v>1001</v>
      </c>
      <c r="B609" s="431" t="s">
        <v>1002</v>
      </c>
      <c r="C609" s="499"/>
      <c r="D609" s="439"/>
      <c r="E609" s="420"/>
      <c r="F609" s="420"/>
    </row>
    <row r="610" spans="1:6" ht="108.5">
      <c r="A610" s="435" t="s">
        <v>15</v>
      </c>
      <c r="B610" s="486" t="s">
        <v>1287</v>
      </c>
      <c r="C610" s="496" t="s">
        <v>1170</v>
      </c>
      <c r="D610" s="436"/>
      <c r="E610" s="420"/>
      <c r="F610" s="420"/>
    </row>
    <row r="611" spans="1:6">
      <c r="A611" s="435" t="s">
        <v>16</v>
      </c>
      <c r="B611" s="437"/>
      <c r="C611" s="496"/>
      <c r="D611" s="436"/>
      <c r="E611" s="420"/>
      <c r="F611" s="420"/>
    </row>
    <row r="612" spans="1:6">
      <c r="A612" s="435" t="s">
        <v>17</v>
      </c>
      <c r="B612" s="438"/>
      <c r="C612" s="496"/>
      <c r="D612" s="436"/>
      <c r="E612" s="420"/>
      <c r="F612" s="420"/>
    </row>
    <row r="613" spans="1:6">
      <c r="A613" s="435" t="s">
        <v>18</v>
      </c>
      <c r="B613" s="438"/>
      <c r="C613" s="496"/>
      <c r="D613" s="436"/>
      <c r="E613" s="420"/>
      <c r="F613" s="420"/>
    </row>
    <row r="614" spans="1:6">
      <c r="A614" s="435" t="s">
        <v>19</v>
      </c>
      <c r="B614" s="438"/>
      <c r="C614" s="496"/>
      <c r="D614" s="436"/>
      <c r="E614" s="420"/>
      <c r="F614" s="420"/>
    </row>
    <row r="615" spans="1:6" ht="155.25" customHeight="1">
      <c r="A615" s="430" t="s">
        <v>1003</v>
      </c>
      <c r="B615" s="431" t="s">
        <v>1004</v>
      </c>
      <c r="C615" s="499"/>
      <c r="D615" s="439"/>
      <c r="E615" s="420"/>
      <c r="F615" s="420"/>
    </row>
    <row r="616" spans="1:6" ht="101.5">
      <c r="A616" s="435" t="s">
        <v>15</v>
      </c>
      <c r="B616" s="487" t="s">
        <v>1288</v>
      </c>
      <c r="C616" s="496" t="s">
        <v>1170</v>
      </c>
      <c r="D616" s="436"/>
      <c r="E616" s="420"/>
      <c r="F616" s="420"/>
    </row>
    <row r="617" spans="1:6">
      <c r="A617" s="435" t="s">
        <v>16</v>
      </c>
      <c r="B617" s="437"/>
      <c r="C617" s="496"/>
      <c r="D617" s="436"/>
      <c r="E617" s="420"/>
      <c r="F617" s="420"/>
    </row>
    <row r="618" spans="1:6">
      <c r="A618" s="435" t="s">
        <v>17</v>
      </c>
      <c r="B618" s="438"/>
      <c r="C618" s="496"/>
      <c r="D618" s="436"/>
      <c r="E618" s="420"/>
      <c r="F618" s="420"/>
    </row>
    <row r="619" spans="1:6">
      <c r="A619" s="435" t="s">
        <v>18</v>
      </c>
      <c r="B619" s="438"/>
      <c r="C619" s="496"/>
      <c r="D619" s="436"/>
      <c r="E619" s="420"/>
      <c r="F619" s="420"/>
    </row>
    <row r="620" spans="1:6">
      <c r="A620" s="435" t="s">
        <v>19</v>
      </c>
      <c r="B620" s="438"/>
      <c r="C620" s="496"/>
      <c r="D620" s="436"/>
      <c r="E620" s="420"/>
      <c r="F620" s="420"/>
    </row>
    <row r="621" spans="1:6" ht="72.5">
      <c r="A621" s="430" t="s">
        <v>1005</v>
      </c>
      <c r="B621" s="431" t="s">
        <v>1006</v>
      </c>
      <c r="C621" s="499"/>
      <c r="D621" s="439"/>
      <c r="E621" s="420"/>
      <c r="F621" s="420"/>
    </row>
    <row r="622" spans="1:6" ht="43.5">
      <c r="A622" s="435" t="s">
        <v>15</v>
      </c>
      <c r="B622" s="487" t="s">
        <v>1289</v>
      </c>
      <c r="C622" s="496" t="s">
        <v>1170</v>
      </c>
      <c r="D622" s="436"/>
      <c r="E622" s="420"/>
      <c r="F622" s="420"/>
    </row>
    <row r="623" spans="1:6">
      <c r="A623" s="435" t="s">
        <v>16</v>
      </c>
      <c r="B623" s="437"/>
      <c r="C623" s="496"/>
      <c r="D623" s="436"/>
      <c r="E623" s="420"/>
      <c r="F623" s="420"/>
    </row>
    <row r="624" spans="1:6">
      <c r="A624" s="435" t="s">
        <v>17</v>
      </c>
      <c r="B624" s="438"/>
      <c r="C624" s="496"/>
      <c r="D624" s="436"/>
      <c r="E624" s="420"/>
      <c r="F624" s="420"/>
    </row>
    <row r="625" spans="1:6">
      <c r="A625" s="435" t="s">
        <v>18</v>
      </c>
      <c r="B625" s="438"/>
      <c r="C625" s="496"/>
      <c r="D625" s="436"/>
      <c r="E625" s="420"/>
      <c r="F625" s="420"/>
    </row>
    <row r="626" spans="1:6">
      <c r="A626" s="435" t="s">
        <v>19</v>
      </c>
      <c r="B626" s="438"/>
      <c r="C626" s="496"/>
      <c r="D626" s="436"/>
      <c r="E626" s="420"/>
      <c r="F626" s="420"/>
    </row>
  </sheetData>
  <pageMargins left="0.52" right="0.26" top="0.74803149606299213" bottom="0.74803149606299213" header="0.31496062992125984" footer="0.31496062992125984"/>
  <pageSetup paperSize="9" scale="61" fitToWidth="2" fitToHeight="24" orientation="portrait" r:id="rId1"/>
  <rowBreaks count="2" manualBreakCount="2">
    <brk id="226" max="3" man="1"/>
    <brk id="242"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FF62-F8FF-4FC8-B0CF-38FC5D3EFB93}">
  <dimension ref="A1:B54"/>
  <sheetViews>
    <sheetView workbookViewId="0"/>
  </sheetViews>
  <sheetFormatPr defaultColWidth="8.7265625" defaultRowHeight="14.5"/>
  <cols>
    <col min="1" max="1" width="29.81640625" style="413" customWidth="1"/>
    <col min="2" max="16384" width="8.7265625" style="413"/>
  </cols>
  <sheetData>
    <row r="1" spans="1:2">
      <c r="A1" s="432" t="s">
        <v>1007</v>
      </c>
    </row>
    <row r="2" spans="1:2">
      <c r="A2" s="413" t="s">
        <v>1008</v>
      </c>
      <c r="B2" s="413" t="s">
        <v>1009</v>
      </c>
    </row>
    <row r="3" spans="1:2">
      <c r="A3" s="413" t="s">
        <v>1010</v>
      </c>
      <c r="B3" s="413" t="s">
        <v>1011</v>
      </c>
    </row>
    <row r="4" spans="1:2">
      <c r="A4" s="413" t="s">
        <v>1012</v>
      </c>
      <c r="B4" s="413" t="s">
        <v>1013</v>
      </c>
    </row>
    <row r="5" spans="1:2">
      <c r="A5" s="413" t="s">
        <v>1014</v>
      </c>
      <c r="B5" s="413" t="s">
        <v>1015</v>
      </c>
    </row>
    <row r="6" spans="1:2">
      <c r="A6" s="413" t="s">
        <v>1016</v>
      </c>
      <c r="B6" s="413" t="s">
        <v>1017</v>
      </c>
    </row>
    <row r="7" spans="1:2">
      <c r="A7" s="413" t="s">
        <v>1018</v>
      </c>
      <c r="B7" s="413" t="s">
        <v>1019</v>
      </c>
    </row>
    <row r="8" spans="1:2">
      <c r="A8" s="413" t="s">
        <v>1020</v>
      </c>
      <c r="B8" s="413" t="s">
        <v>1021</v>
      </c>
    </row>
    <row r="9" spans="1:2">
      <c r="A9" s="413" t="s">
        <v>1022</v>
      </c>
      <c r="B9" s="413" t="s">
        <v>1023</v>
      </c>
    </row>
    <row r="10" spans="1:2">
      <c r="A10" s="413" t="s">
        <v>569</v>
      </c>
      <c r="B10" s="413" t="s">
        <v>1024</v>
      </c>
    </row>
    <row r="11" spans="1:2">
      <c r="A11" s="413" t="s">
        <v>1025</v>
      </c>
      <c r="B11" s="413" t="s">
        <v>1026</v>
      </c>
    </row>
    <row r="12" spans="1:2">
      <c r="A12" s="413" t="s">
        <v>1027</v>
      </c>
      <c r="B12" s="413" t="s">
        <v>1028</v>
      </c>
    </row>
    <row r="13" spans="1:2">
      <c r="A13" s="413" t="s">
        <v>1029</v>
      </c>
      <c r="B13" s="413" t="s">
        <v>1030</v>
      </c>
    </row>
    <row r="14" spans="1:2">
      <c r="A14" s="413" t="s">
        <v>1031</v>
      </c>
      <c r="B14" s="413" t="s">
        <v>1032</v>
      </c>
    </row>
    <row r="15" spans="1:2">
      <c r="A15" s="413" t="s">
        <v>1033</v>
      </c>
      <c r="B15" s="413" t="s">
        <v>1034</v>
      </c>
    </row>
    <row r="16" spans="1:2">
      <c r="A16" s="413" t="s">
        <v>1035</v>
      </c>
      <c r="B16" s="413" t="s">
        <v>1036</v>
      </c>
    </row>
    <row r="17" spans="1:2">
      <c r="A17" s="413" t="s">
        <v>1037</v>
      </c>
      <c r="B17" s="413" t="s">
        <v>1038</v>
      </c>
    </row>
    <row r="18" spans="1:2">
      <c r="A18" s="413" t="s">
        <v>1039</v>
      </c>
      <c r="B18" s="413" t="s">
        <v>1040</v>
      </c>
    </row>
    <row r="19" spans="1:2">
      <c r="A19" s="413" t="s">
        <v>1041</v>
      </c>
      <c r="B19" s="413" t="s">
        <v>1042</v>
      </c>
    </row>
    <row r="20" spans="1:2">
      <c r="A20" s="413" t="s">
        <v>1043</v>
      </c>
      <c r="B20" s="413" t="s">
        <v>1044</v>
      </c>
    </row>
    <row r="21" spans="1:2">
      <c r="A21" s="413" t="s">
        <v>1045</v>
      </c>
      <c r="B21" s="413" t="s">
        <v>1046</v>
      </c>
    </row>
    <row r="22" spans="1:2">
      <c r="B22" s="413" t="s">
        <v>1047</v>
      </c>
    </row>
    <row r="23" spans="1:2">
      <c r="A23" s="413" t="s">
        <v>1048</v>
      </c>
      <c r="B23" s="413" t="s">
        <v>1049</v>
      </c>
    </row>
    <row r="24" spans="1:2">
      <c r="A24" s="413" t="s">
        <v>1050</v>
      </c>
      <c r="B24" s="413" t="s">
        <v>1051</v>
      </c>
    </row>
    <row r="25" spans="1:2">
      <c r="A25" s="413" t="s">
        <v>1052</v>
      </c>
      <c r="B25" s="413" t="s">
        <v>1053</v>
      </c>
    </row>
    <row r="26" spans="1:2">
      <c r="B26" s="413" t="s">
        <v>1054</v>
      </c>
    </row>
    <row r="27" spans="1:2">
      <c r="B27" s="413" t="s">
        <v>1055</v>
      </c>
    </row>
    <row r="28" spans="1:2">
      <c r="A28" s="413" t="s">
        <v>1056</v>
      </c>
      <c r="B28" s="413" t="s">
        <v>1057</v>
      </c>
    </row>
    <row r="29" spans="1:2">
      <c r="A29" s="413" t="s">
        <v>1058</v>
      </c>
      <c r="B29" s="413" t="s">
        <v>1059</v>
      </c>
    </row>
    <row r="30" spans="1:2">
      <c r="A30" s="413" t="s">
        <v>1060</v>
      </c>
      <c r="B30" s="413" t="s">
        <v>1061</v>
      </c>
    </row>
    <row r="31" spans="1:2">
      <c r="A31" s="413" t="s">
        <v>1062</v>
      </c>
      <c r="B31" s="413" t="s">
        <v>1063</v>
      </c>
    </row>
    <row r="32" spans="1:2">
      <c r="A32" s="413" t="s">
        <v>1064</v>
      </c>
      <c r="B32" s="413" t="s">
        <v>1065</v>
      </c>
    </row>
    <row r="33" spans="1:2">
      <c r="A33" s="413" t="s">
        <v>1066</v>
      </c>
      <c r="B33" s="413" t="s">
        <v>1067</v>
      </c>
    </row>
    <row r="34" spans="1:2">
      <c r="A34" s="413" t="s">
        <v>1068</v>
      </c>
      <c r="B34" s="413" t="s">
        <v>1069</v>
      </c>
    </row>
    <row r="35" spans="1:2">
      <c r="A35" s="413" t="s">
        <v>1070</v>
      </c>
      <c r="B35" s="413" t="s">
        <v>1071</v>
      </c>
    </row>
    <row r="36" spans="1:2">
      <c r="A36" s="413" t="s">
        <v>1072</v>
      </c>
      <c r="B36" s="413" t="s">
        <v>1073</v>
      </c>
    </row>
    <row r="37" spans="1:2">
      <c r="B37" s="413" t="s">
        <v>1074</v>
      </c>
    </row>
    <row r="38" spans="1:2">
      <c r="A38" s="413" t="s">
        <v>1075</v>
      </c>
      <c r="B38" s="413" t="s">
        <v>1076</v>
      </c>
    </row>
    <row r="39" spans="1:2">
      <c r="A39" s="413" t="s">
        <v>1077</v>
      </c>
      <c r="B39" s="413" t="s">
        <v>1078</v>
      </c>
    </row>
    <row r="40" spans="1:2">
      <c r="A40" s="413" t="s">
        <v>1079</v>
      </c>
      <c r="B40" s="413" t="s">
        <v>1080</v>
      </c>
    </row>
    <row r="41" spans="1:2">
      <c r="A41" s="413" t="s">
        <v>1081</v>
      </c>
      <c r="B41" s="413" t="s">
        <v>1082</v>
      </c>
    </row>
    <row r="42" spans="1:2">
      <c r="A42" s="413" t="s">
        <v>1083</v>
      </c>
      <c r="B42" s="413" t="s">
        <v>1084</v>
      </c>
    </row>
    <row r="43" spans="1:2">
      <c r="A43" s="413" t="s">
        <v>1085</v>
      </c>
      <c r="B43" s="413" t="s">
        <v>1086</v>
      </c>
    </row>
    <row r="44" spans="1:2">
      <c r="A44" s="413" t="s">
        <v>1087</v>
      </c>
      <c r="B44" s="413" t="s">
        <v>1088</v>
      </c>
    </row>
    <row r="45" spans="1:2">
      <c r="A45" s="413" t="s">
        <v>1089</v>
      </c>
      <c r="B45" s="413" t="s">
        <v>1090</v>
      </c>
    </row>
    <row r="46" spans="1:2">
      <c r="A46" s="413" t="s">
        <v>1091</v>
      </c>
      <c r="B46" s="413" t="s">
        <v>1092</v>
      </c>
    </row>
    <row r="47" spans="1:2">
      <c r="A47" s="413" t="s">
        <v>1093</v>
      </c>
      <c r="B47" s="413" t="s">
        <v>1094</v>
      </c>
    </row>
    <row r="48" spans="1:2">
      <c r="A48" s="413" t="s">
        <v>1095</v>
      </c>
      <c r="B48" s="413" t="s">
        <v>1096</v>
      </c>
    </row>
    <row r="49" spans="1:2">
      <c r="A49" s="413" t="s">
        <v>1097</v>
      </c>
      <c r="B49" s="413" t="s">
        <v>1098</v>
      </c>
    </row>
    <row r="50" spans="1:2">
      <c r="A50" s="413" t="s">
        <v>1099</v>
      </c>
      <c r="B50" s="413" t="s">
        <v>1100</v>
      </c>
    </row>
    <row r="51" spans="1:2">
      <c r="A51" s="413" t="s">
        <v>1101</v>
      </c>
      <c r="B51" s="413" t="s">
        <v>1102</v>
      </c>
    </row>
    <row r="52" spans="1:2">
      <c r="A52" s="413" t="s">
        <v>1103</v>
      </c>
      <c r="B52" s="413" t="s">
        <v>1104</v>
      </c>
    </row>
    <row r="53" spans="1:2">
      <c r="A53" s="413" t="s">
        <v>1105</v>
      </c>
      <c r="B53" s="413" t="s">
        <v>1106</v>
      </c>
    </row>
    <row r="54" spans="1:2">
      <c r="A54" s="413" t="s">
        <v>1107</v>
      </c>
      <c r="B54" s="413" t="s">
        <v>1108</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90B3-9843-4E09-AFC6-85656B9A43AA}">
  <dimension ref="A1"/>
  <sheetViews>
    <sheetView workbookViewId="0">
      <selection activeCell="K25" sqref="K25"/>
    </sheetView>
  </sheetViews>
  <sheetFormatPr defaultColWidth="8.7265625" defaultRowHeight="14.5"/>
  <cols>
    <col min="1" max="1" width="9.1796875" style="413" customWidth="1"/>
    <col min="2" max="16384" width="8.7265625" style="413"/>
  </cols>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A3D3-B6A5-48DE-96BE-966942991FA7}">
  <sheetPr>
    <tabColor rgb="FF92D050"/>
  </sheetPr>
  <dimension ref="A1:N15"/>
  <sheetViews>
    <sheetView workbookViewId="0">
      <selection activeCell="L8" sqref="L8"/>
    </sheetView>
  </sheetViews>
  <sheetFormatPr defaultRowHeight="14"/>
  <cols>
    <col min="2" max="2" width="26.453125" customWidth="1"/>
  </cols>
  <sheetData>
    <row r="1" spans="1:14" ht="14.5">
      <c r="A1" s="266" t="s">
        <v>418</v>
      </c>
      <c r="B1" s="266"/>
      <c r="C1" s="266"/>
      <c r="D1" s="266"/>
      <c r="E1" s="266"/>
      <c r="F1" s="266"/>
      <c r="G1" s="266"/>
      <c r="H1" s="266"/>
      <c r="I1" s="266"/>
      <c r="J1" s="266"/>
      <c r="K1" s="266"/>
      <c r="L1" s="266"/>
      <c r="M1" s="266"/>
      <c r="N1" s="266"/>
    </row>
    <row r="3" spans="1:14" ht="14.5">
      <c r="A3" s="442" t="s">
        <v>1109</v>
      </c>
    </row>
    <row r="4" spans="1:14" ht="14.5">
      <c r="A4" s="579" t="s">
        <v>1110</v>
      </c>
      <c r="B4" s="579" t="s">
        <v>1111</v>
      </c>
      <c r="C4" s="582" t="s">
        <v>1112</v>
      </c>
      <c r="D4" s="582"/>
      <c r="E4" s="582"/>
      <c r="F4" s="582"/>
      <c r="G4" s="582"/>
      <c r="H4" s="582"/>
    </row>
    <row r="5" spans="1:14" ht="14.5">
      <c r="A5" s="580"/>
      <c r="B5" s="580"/>
      <c r="C5" s="443">
        <v>2024</v>
      </c>
      <c r="D5" s="443">
        <v>2025</v>
      </c>
      <c r="E5" s="443">
        <v>2026</v>
      </c>
      <c r="F5" s="443">
        <v>2027</v>
      </c>
      <c r="G5" s="443">
        <v>2028</v>
      </c>
      <c r="H5" s="443">
        <v>2029</v>
      </c>
    </row>
    <row r="6" spans="1:14" ht="14.5">
      <c r="A6" s="581"/>
      <c r="B6" s="581"/>
      <c r="C6" s="444" t="s">
        <v>741</v>
      </c>
      <c r="D6" s="445" t="s">
        <v>16</v>
      </c>
      <c r="E6" s="446" t="s">
        <v>17</v>
      </c>
      <c r="F6" s="447" t="s">
        <v>18</v>
      </c>
      <c r="G6" s="448" t="s">
        <v>19</v>
      </c>
      <c r="H6" s="449" t="s">
        <v>741</v>
      </c>
    </row>
    <row r="7" spans="1:14" ht="58.5" customHeight="1">
      <c r="A7" s="450" t="s">
        <v>793</v>
      </c>
      <c r="B7" s="451" t="s">
        <v>1114</v>
      </c>
      <c r="C7" s="452" t="s">
        <v>1115</v>
      </c>
      <c r="D7" s="453"/>
      <c r="E7" s="453"/>
      <c r="F7" s="454" t="s">
        <v>1115</v>
      </c>
      <c r="G7" s="453"/>
      <c r="H7" s="455" t="s">
        <v>1115</v>
      </c>
    </row>
    <row r="8" spans="1:14" ht="58.5" customHeight="1">
      <c r="A8" s="450" t="s">
        <v>814</v>
      </c>
      <c r="B8" s="451" t="s">
        <v>815</v>
      </c>
      <c r="C8" s="452" t="s">
        <v>1116</v>
      </c>
      <c r="D8" s="456" t="s">
        <v>1116</v>
      </c>
      <c r="E8" s="453"/>
      <c r="F8" s="453"/>
      <c r="G8" s="457" t="s">
        <v>1116</v>
      </c>
      <c r="H8" s="452" t="s">
        <v>1116</v>
      </c>
    </row>
    <row r="9" spans="1:14" ht="58.5" customHeight="1">
      <c r="A9" s="450" t="s">
        <v>843</v>
      </c>
      <c r="B9" s="451" t="s">
        <v>844</v>
      </c>
      <c r="C9" s="452" t="s">
        <v>1117</v>
      </c>
      <c r="D9" s="458"/>
      <c r="E9" s="459" t="s">
        <v>1117</v>
      </c>
      <c r="F9" s="453"/>
      <c r="G9" s="453"/>
      <c r="H9" s="455" t="s">
        <v>1117</v>
      </c>
    </row>
    <row r="10" spans="1:14" ht="58.5" customHeight="1">
      <c r="A10" s="460">
        <v>4</v>
      </c>
      <c r="B10" s="451" t="s">
        <v>881</v>
      </c>
      <c r="C10" s="452" t="s">
        <v>1118</v>
      </c>
      <c r="D10" s="456" t="s">
        <v>1118</v>
      </c>
      <c r="E10" s="453"/>
      <c r="F10" s="454" t="s">
        <v>1118</v>
      </c>
      <c r="G10" s="453"/>
      <c r="H10" s="452" t="s">
        <v>1118</v>
      </c>
    </row>
    <row r="11" spans="1:14" ht="58.5" customHeight="1">
      <c r="A11" s="460">
        <v>5</v>
      </c>
      <c r="B11" s="451" t="s">
        <v>908</v>
      </c>
      <c r="C11" s="452" t="s">
        <v>1119</v>
      </c>
      <c r="D11" s="453"/>
      <c r="E11" s="459" t="s">
        <v>1119</v>
      </c>
      <c r="F11" s="453"/>
      <c r="G11" s="457" t="s">
        <v>1119</v>
      </c>
      <c r="H11" s="452" t="s">
        <v>1119</v>
      </c>
    </row>
    <row r="12" spans="1:14" ht="29">
      <c r="A12" s="460">
        <v>6</v>
      </c>
      <c r="B12" s="451" t="s">
        <v>946</v>
      </c>
      <c r="C12" s="452" t="s">
        <v>1120</v>
      </c>
      <c r="D12" s="456" t="s">
        <v>1120</v>
      </c>
      <c r="E12" s="453"/>
      <c r="F12" s="454" t="s">
        <v>1120</v>
      </c>
      <c r="G12" s="453"/>
      <c r="H12" s="452" t="s">
        <v>1120</v>
      </c>
    </row>
    <row r="13" spans="1:14" ht="14.5">
      <c r="A13" s="460">
        <v>7</v>
      </c>
      <c r="B13" s="451" t="s">
        <v>982</v>
      </c>
      <c r="C13" s="452" t="s">
        <v>1121</v>
      </c>
      <c r="D13" s="453"/>
      <c r="E13" s="459" t="s">
        <v>1121</v>
      </c>
      <c r="F13" s="453"/>
      <c r="G13" s="457" t="s">
        <v>1121</v>
      </c>
      <c r="H13" s="452" t="s">
        <v>1121</v>
      </c>
    </row>
    <row r="14" spans="1:14" ht="14.5">
      <c r="A14" s="461" t="s">
        <v>1122</v>
      </c>
      <c r="B14" s="461" t="s">
        <v>1123</v>
      </c>
      <c r="C14" s="462" t="s">
        <v>1113</v>
      </c>
      <c r="D14" s="462" t="s">
        <v>16</v>
      </c>
      <c r="E14" s="462" t="s">
        <v>17</v>
      </c>
      <c r="F14" s="462" t="s">
        <v>18</v>
      </c>
      <c r="G14" s="462" t="s">
        <v>19</v>
      </c>
      <c r="H14" s="462" t="s">
        <v>741</v>
      </c>
    </row>
    <row r="15" spans="1:14" ht="87.75" customHeight="1">
      <c r="A15" s="461" t="s">
        <v>1122</v>
      </c>
      <c r="B15" s="463" t="s">
        <v>1124</v>
      </c>
      <c r="C15" s="462" t="s">
        <v>1113</v>
      </c>
      <c r="D15" s="462" t="s">
        <v>16</v>
      </c>
      <c r="E15" s="462" t="s">
        <v>17</v>
      </c>
      <c r="F15" s="462" t="s">
        <v>18</v>
      </c>
      <c r="G15" s="462" t="s">
        <v>19</v>
      </c>
      <c r="H15" s="462" t="s">
        <v>741</v>
      </c>
    </row>
  </sheetData>
  <mergeCells count="3">
    <mergeCell ref="A4:A6"/>
    <mergeCell ref="B4:B6"/>
    <mergeCell ref="C4:H4"/>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7"/>
  <sheetViews>
    <sheetView zoomScale="74" zoomScaleNormal="74" workbookViewId="0">
      <selection activeCell="H8" sqref="H8"/>
    </sheetView>
  </sheetViews>
  <sheetFormatPr defaultColWidth="9.1796875" defaultRowHeight="14"/>
  <cols>
    <col min="1" max="1" width="8.1796875" style="37" customWidth="1"/>
    <col min="2" max="2" width="14.54296875" style="37" bestFit="1" customWidth="1"/>
    <col min="3" max="3" width="5.26953125" style="37" customWidth="1"/>
    <col min="4" max="4" width="11" style="37" customWidth="1"/>
    <col min="5" max="5" width="11.81640625" style="37" customWidth="1"/>
    <col min="6" max="6" width="9.26953125" style="37" customWidth="1"/>
    <col min="7" max="7" width="10.1796875" style="37" customWidth="1"/>
    <col min="8" max="8" width="58" style="37" customWidth="1"/>
    <col min="9" max="9" width="35.1796875" style="37" customWidth="1"/>
    <col min="10" max="10" width="3.7265625" style="72" customWidth="1"/>
    <col min="11" max="16384" width="9.1796875" style="36"/>
  </cols>
  <sheetData>
    <row r="1" spans="1:9" ht="15" customHeight="1">
      <c r="A1" s="305" t="s">
        <v>419</v>
      </c>
      <c r="B1" s="306"/>
      <c r="C1" s="303"/>
      <c r="D1" s="303"/>
      <c r="E1" s="303"/>
      <c r="F1" s="303"/>
      <c r="G1" s="303"/>
      <c r="H1" s="303"/>
      <c r="I1" s="304"/>
    </row>
    <row r="2" spans="1:9" ht="76.5" customHeight="1">
      <c r="A2" s="69" t="s">
        <v>420</v>
      </c>
      <c r="B2" s="307" t="s">
        <v>421</v>
      </c>
      <c r="C2" s="308" t="s">
        <v>422</v>
      </c>
      <c r="D2" s="70" t="s">
        <v>423</v>
      </c>
      <c r="E2" s="70" t="s">
        <v>424</v>
      </c>
      <c r="F2" s="70" t="s">
        <v>250</v>
      </c>
      <c r="G2" s="70" t="s">
        <v>425</v>
      </c>
      <c r="H2" s="70" t="s">
        <v>426</v>
      </c>
      <c r="I2" s="70" t="s">
        <v>427</v>
      </c>
    </row>
    <row r="3" spans="1:9">
      <c r="A3" s="309"/>
      <c r="B3" s="309"/>
      <c r="C3" s="309"/>
      <c r="D3" s="309"/>
      <c r="E3" s="309"/>
      <c r="F3" s="309"/>
      <c r="G3" s="309"/>
      <c r="H3" s="500"/>
      <c r="I3" s="310"/>
    </row>
    <row r="4" spans="1:9" ht="70">
      <c r="A4" s="311" t="s">
        <v>1179</v>
      </c>
      <c r="B4" s="311" t="s">
        <v>1181</v>
      </c>
      <c r="C4" s="311"/>
      <c r="D4" s="311" t="s">
        <v>1167</v>
      </c>
      <c r="E4" s="311"/>
      <c r="F4" s="311"/>
      <c r="G4" s="311" t="s">
        <v>1180</v>
      </c>
      <c r="H4" s="500" t="s">
        <v>1291</v>
      </c>
      <c r="I4" s="312"/>
    </row>
    <row r="5" spans="1:9" ht="56">
      <c r="A5" s="311" t="s">
        <v>1179</v>
      </c>
      <c r="B5" s="311" t="s">
        <v>1183</v>
      </c>
      <c r="C5" s="311"/>
      <c r="D5" s="311" t="s">
        <v>1167</v>
      </c>
      <c r="E5" s="311"/>
      <c r="F5" s="311"/>
      <c r="G5" s="311" t="s">
        <v>1180</v>
      </c>
      <c r="H5" s="500" t="s">
        <v>1182</v>
      </c>
      <c r="I5" s="312"/>
    </row>
    <row r="6" spans="1:9" ht="42">
      <c r="A6" s="313" t="s">
        <v>1179</v>
      </c>
      <c r="B6" s="314" t="s">
        <v>1184</v>
      </c>
      <c r="C6" s="313"/>
      <c r="D6" s="313" t="s">
        <v>1167</v>
      </c>
      <c r="E6" s="313"/>
      <c r="F6" s="313"/>
      <c r="G6" s="313" t="s">
        <v>1180</v>
      </c>
      <c r="H6" s="500" t="s">
        <v>1290</v>
      </c>
      <c r="I6" s="314"/>
    </row>
    <row r="7" spans="1:9" ht="70">
      <c r="A7" s="313" t="s">
        <v>1179</v>
      </c>
      <c r="B7" s="314" t="s">
        <v>1186</v>
      </c>
      <c r="C7" s="313"/>
      <c r="D7" s="313" t="s">
        <v>1167</v>
      </c>
      <c r="E7" s="313"/>
      <c r="F7" s="313"/>
      <c r="G7" s="313" t="s">
        <v>1180</v>
      </c>
      <c r="H7" s="500" t="s">
        <v>1185</v>
      </c>
      <c r="I7" s="314"/>
    </row>
    <row r="8" spans="1:9" ht="56">
      <c r="A8" s="313" t="s">
        <v>1179</v>
      </c>
      <c r="B8" s="314" t="s">
        <v>1186</v>
      </c>
      <c r="C8" s="313"/>
      <c r="D8" s="313" t="s">
        <v>1167</v>
      </c>
      <c r="E8" s="313"/>
      <c r="F8" s="313"/>
      <c r="G8" s="313" t="s">
        <v>1180</v>
      </c>
      <c r="H8" s="500" t="s">
        <v>1187</v>
      </c>
      <c r="I8" s="314"/>
    </row>
    <row r="9" spans="1:9" ht="56">
      <c r="A9" s="313" t="s">
        <v>1179</v>
      </c>
      <c r="B9" s="314" t="s">
        <v>1186</v>
      </c>
      <c r="C9" s="313"/>
      <c r="D9" s="313" t="s">
        <v>1167</v>
      </c>
      <c r="E9" s="313"/>
      <c r="F9" s="313"/>
      <c r="G9" s="313" t="s">
        <v>1180</v>
      </c>
      <c r="H9" s="500" t="s">
        <v>1188</v>
      </c>
      <c r="I9" s="314"/>
    </row>
    <row r="10" spans="1:9">
      <c r="A10" s="313"/>
      <c r="B10" s="313"/>
      <c r="C10" s="313"/>
      <c r="D10" s="313"/>
      <c r="E10" s="313"/>
      <c r="F10" s="313"/>
      <c r="G10" s="313"/>
      <c r="H10" s="314"/>
      <c r="I10" s="314"/>
    </row>
    <row r="11" spans="1:9">
      <c r="A11" s="313"/>
      <c r="B11" s="313"/>
      <c r="C11" s="313"/>
      <c r="D11" s="313"/>
      <c r="E11" s="313"/>
      <c r="F11" s="313"/>
      <c r="G11" s="313"/>
      <c r="H11" s="314"/>
      <c r="I11" s="314"/>
    </row>
    <row r="12" spans="1:9">
      <c r="A12" s="313"/>
      <c r="B12" s="313"/>
      <c r="C12" s="313"/>
      <c r="D12" s="313"/>
      <c r="E12" s="313"/>
      <c r="F12" s="313"/>
      <c r="G12" s="313"/>
      <c r="H12" s="314"/>
      <c r="I12" s="314"/>
    </row>
    <row r="13" spans="1:9">
      <c r="A13" s="313"/>
      <c r="B13" s="313"/>
      <c r="C13" s="313"/>
      <c r="D13" s="313"/>
      <c r="E13" s="313"/>
      <c r="F13" s="313"/>
      <c r="G13" s="313"/>
      <c r="H13" s="314"/>
      <c r="I13" s="314"/>
    </row>
    <row r="14" spans="1:9">
      <c r="A14" s="313"/>
      <c r="B14" s="313"/>
      <c r="C14" s="313"/>
      <c r="D14" s="313"/>
      <c r="E14" s="313"/>
      <c r="F14" s="313"/>
      <c r="G14" s="313"/>
      <c r="H14" s="314"/>
      <c r="I14" s="314"/>
    </row>
    <row r="15" spans="1:9">
      <c r="A15" s="313"/>
      <c r="B15" s="313"/>
      <c r="C15" s="313"/>
      <c r="D15" s="313"/>
      <c r="E15" s="313"/>
      <c r="F15" s="313"/>
      <c r="G15" s="313"/>
      <c r="H15" s="314"/>
      <c r="I15" s="314"/>
    </row>
    <row r="16" spans="1:9">
      <c r="A16" s="313"/>
      <c r="B16" s="313"/>
      <c r="C16" s="313"/>
      <c r="D16" s="313"/>
      <c r="E16" s="313"/>
      <c r="F16" s="313"/>
      <c r="G16" s="313"/>
      <c r="H16" s="314"/>
      <c r="I16" s="314"/>
    </row>
    <row r="17" spans="1:9">
      <c r="A17" s="313"/>
      <c r="B17" s="313"/>
      <c r="C17" s="313"/>
      <c r="D17" s="313"/>
      <c r="E17" s="313"/>
      <c r="F17" s="313"/>
      <c r="G17" s="313"/>
      <c r="H17" s="314"/>
      <c r="I17" s="314"/>
    </row>
    <row r="18" spans="1:9">
      <c r="A18" s="313"/>
      <c r="B18" s="313"/>
      <c r="C18" s="313"/>
      <c r="D18" s="313"/>
      <c r="E18" s="313"/>
      <c r="F18" s="313"/>
      <c r="G18" s="313"/>
      <c r="H18" s="314"/>
      <c r="I18" s="314"/>
    </row>
    <row r="19" spans="1:9">
      <c r="A19" s="313"/>
      <c r="B19" s="313"/>
      <c r="C19" s="313"/>
      <c r="D19" s="313"/>
      <c r="E19" s="313"/>
      <c r="F19" s="313"/>
      <c r="G19" s="313"/>
      <c r="H19" s="314"/>
      <c r="I19" s="314"/>
    </row>
    <row r="20" spans="1:9">
      <c r="A20" s="313"/>
      <c r="B20" s="313"/>
      <c r="C20" s="313"/>
      <c r="D20" s="313"/>
      <c r="E20" s="313"/>
      <c r="F20" s="313"/>
      <c r="G20" s="313"/>
      <c r="H20" s="314"/>
      <c r="I20" s="314"/>
    </row>
    <row r="21" spans="1:9">
      <c r="A21" s="313"/>
      <c r="B21" s="313"/>
      <c r="C21" s="313"/>
      <c r="D21" s="313"/>
      <c r="E21" s="313"/>
      <c r="F21" s="313"/>
      <c r="G21" s="313"/>
      <c r="H21" s="314"/>
      <c r="I21" s="314"/>
    </row>
    <row r="22" spans="1:9">
      <c r="A22" s="313"/>
      <c r="B22" s="313"/>
      <c r="C22" s="313"/>
      <c r="D22" s="313"/>
      <c r="E22" s="313"/>
      <c r="F22" s="313"/>
      <c r="G22" s="313"/>
      <c r="H22" s="314"/>
      <c r="I22" s="314"/>
    </row>
    <row r="23" spans="1:9">
      <c r="A23" s="313"/>
      <c r="B23" s="313"/>
      <c r="C23" s="313"/>
      <c r="D23" s="313"/>
      <c r="E23" s="313"/>
      <c r="F23" s="313"/>
      <c r="G23" s="313"/>
      <c r="H23" s="314"/>
      <c r="I23" s="314"/>
    </row>
    <row r="24" spans="1:9">
      <c r="A24" s="313"/>
      <c r="B24" s="313"/>
      <c r="C24" s="313"/>
      <c r="D24" s="313"/>
      <c r="E24" s="313"/>
      <c r="F24" s="313"/>
      <c r="G24" s="313"/>
      <c r="H24" s="314"/>
      <c r="I24" s="314"/>
    </row>
    <row r="25" spans="1:9">
      <c r="A25" s="313"/>
      <c r="B25" s="313"/>
      <c r="C25" s="313"/>
      <c r="D25" s="313"/>
      <c r="E25" s="313"/>
      <c r="F25" s="313"/>
      <c r="G25" s="313"/>
      <c r="H25" s="314"/>
      <c r="I25" s="314"/>
    </row>
    <row r="26" spans="1:9">
      <c r="A26" s="313"/>
      <c r="B26" s="313"/>
      <c r="C26" s="313"/>
      <c r="D26" s="313"/>
      <c r="E26" s="313"/>
      <c r="F26" s="313"/>
      <c r="G26" s="313"/>
      <c r="H26" s="314"/>
      <c r="I26" s="314"/>
    </row>
    <row r="27" spans="1:9">
      <c r="A27" s="313"/>
      <c r="B27" s="313"/>
      <c r="C27" s="313"/>
      <c r="D27" s="313"/>
      <c r="E27" s="313"/>
      <c r="F27" s="313"/>
      <c r="G27" s="313"/>
      <c r="H27" s="314"/>
      <c r="I27" s="314"/>
    </row>
    <row r="28" spans="1:9">
      <c r="A28" s="313"/>
      <c r="B28" s="313"/>
      <c r="C28" s="313"/>
      <c r="D28" s="313"/>
      <c r="E28" s="313"/>
      <c r="F28" s="313"/>
      <c r="G28" s="313"/>
      <c r="H28" s="314"/>
      <c r="I28" s="314"/>
    </row>
    <row r="29" spans="1:9">
      <c r="A29" s="313"/>
      <c r="B29" s="313"/>
      <c r="C29" s="313"/>
      <c r="D29" s="313"/>
      <c r="E29" s="313"/>
      <c r="F29" s="313"/>
      <c r="G29" s="313"/>
      <c r="H29" s="314"/>
      <c r="I29" s="314"/>
    </row>
    <row r="30" spans="1:9">
      <c r="A30" s="313"/>
      <c r="B30" s="313"/>
      <c r="C30" s="313"/>
      <c r="D30" s="313"/>
      <c r="E30" s="313"/>
      <c r="F30" s="313"/>
      <c r="G30" s="313"/>
      <c r="H30" s="314"/>
      <c r="I30" s="314"/>
    </row>
    <row r="31" spans="1:9">
      <c r="A31" s="313"/>
      <c r="B31" s="313"/>
      <c r="C31" s="313"/>
      <c r="D31" s="313"/>
      <c r="E31" s="313"/>
      <c r="F31" s="313"/>
      <c r="G31" s="313"/>
      <c r="H31" s="314"/>
      <c r="I31" s="313"/>
    </row>
    <row r="32" spans="1:9">
      <c r="A32" s="313"/>
      <c r="B32" s="313"/>
      <c r="C32" s="313"/>
      <c r="D32" s="313"/>
      <c r="E32" s="313"/>
      <c r="F32" s="313"/>
      <c r="G32" s="313"/>
      <c r="H32" s="314"/>
      <c r="I32" s="313"/>
    </row>
    <row r="33" spans="1:9">
      <c r="A33" s="313"/>
      <c r="B33" s="313"/>
      <c r="C33" s="313"/>
      <c r="D33" s="313"/>
      <c r="E33" s="313"/>
      <c r="F33" s="313"/>
      <c r="G33" s="313"/>
      <c r="H33" s="314"/>
      <c r="I33" s="313"/>
    </row>
    <row r="34" spans="1:9">
      <c r="H34" s="315"/>
    </row>
    <row r="35" spans="1:9">
      <c r="H35" s="315"/>
    </row>
    <row r="36" spans="1:9">
      <c r="H36" s="315"/>
    </row>
    <row r="37" spans="1:9">
      <c r="H37" s="315"/>
    </row>
  </sheetData>
  <conditionalFormatting sqref="H3:H9">
    <cfRule type="expression" dxfId="0" priority="1">
      <formula>AND($I3, NOT($L3), H$4, ISBLANK(H3))</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7"/>
  <sheetViews>
    <sheetView topLeftCell="A4" zoomScaleNormal="100" zoomScaleSheetLayoutView="100" workbookViewId="0">
      <selection activeCell="B15" sqref="B15"/>
    </sheetView>
  </sheetViews>
  <sheetFormatPr defaultColWidth="9.1796875" defaultRowHeight="14"/>
  <cols>
    <col min="1" max="1" width="24.453125" style="36" customWidth="1"/>
    <col min="2" max="2" width="27.453125" style="36" customWidth="1"/>
    <col min="3" max="3" width="20.1796875" style="36" customWidth="1"/>
    <col min="4" max="16384" width="9.1796875" style="36"/>
  </cols>
  <sheetData>
    <row r="1" spans="1:4" ht="21" customHeight="1">
      <c r="A1" s="68" t="s">
        <v>428</v>
      </c>
      <c r="B1" s="58" t="s">
        <v>429</v>
      </c>
    </row>
    <row r="2" spans="1:4" ht="28.5" customHeight="1">
      <c r="A2" s="583" t="s">
        <v>430</v>
      </c>
      <c r="B2" s="583"/>
      <c r="C2" s="583"/>
      <c r="D2" s="165"/>
    </row>
    <row r="3" spans="1:4" ht="12.75" customHeight="1">
      <c r="A3" s="166"/>
      <c r="B3" s="166"/>
      <c r="C3" s="166"/>
      <c r="D3" s="165"/>
    </row>
    <row r="4" spans="1:4">
      <c r="A4" s="68" t="s">
        <v>431</v>
      </c>
      <c r="B4" s="68" t="s">
        <v>432</v>
      </c>
      <c r="C4" s="68" t="s">
        <v>433</v>
      </c>
    </row>
    <row r="6" spans="1:4">
      <c r="A6" s="464" t="s">
        <v>434</v>
      </c>
      <c r="B6" s="465" t="s">
        <v>770</v>
      </c>
      <c r="C6" s="466" t="s">
        <v>1126</v>
      </c>
    </row>
    <row r="7" spans="1:4">
      <c r="A7" s="467"/>
      <c r="B7" s="465" t="s">
        <v>1127</v>
      </c>
      <c r="C7" s="466" t="s">
        <v>1126</v>
      </c>
    </row>
    <row r="8" spans="1:4">
      <c r="A8" s="467"/>
      <c r="B8" s="465" t="s">
        <v>772</v>
      </c>
      <c r="C8" s="466" t="s">
        <v>1126</v>
      </c>
    </row>
    <row r="9" spans="1:4">
      <c r="A9" s="467"/>
      <c r="B9" s="465" t="s">
        <v>1137</v>
      </c>
      <c r="C9" s="466" t="s">
        <v>1126</v>
      </c>
    </row>
    <row r="10" spans="1:4">
      <c r="A10" s="464" t="s">
        <v>435</v>
      </c>
      <c r="B10" s="468" t="s">
        <v>773</v>
      </c>
      <c r="C10" s="466" t="s">
        <v>1126</v>
      </c>
    </row>
    <row r="11" spans="1:4">
      <c r="A11" s="467"/>
      <c r="B11" s="468" t="s">
        <v>774</v>
      </c>
      <c r="C11" s="466" t="s">
        <v>1126</v>
      </c>
    </row>
    <row r="12" spans="1:4">
      <c r="A12" s="467"/>
      <c r="B12" s="468" t="s">
        <v>775</v>
      </c>
      <c r="C12" s="466" t="s">
        <v>1126</v>
      </c>
    </row>
    <row r="13" spans="1:4">
      <c r="A13" s="467"/>
      <c r="B13" s="468" t="s">
        <v>1128</v>
      </c>
      <c r="C13" s="466" t="s">
        <v>1126</v>
      </c>
    </row>
    <row r="14" spans="1:4">
      <c r="A14" s="467"/>
      <c r="B14" s="468" t="s">
        <v>776</v>
      </c>
      <c r="C14" s="466" t="s">
        <v>1126</v>
      </c>
    </row>
    <row r="15" spans="1:4">
      <c r="A15" s="467"/>
      <c r="B15" s="468" t="s">
        <v>777</v>
      </c>
      <c r="C15" s="466" t="s">
        <v>1126</v>
      </c>
    </row>
    <row r="16" spans="1:4">
      <c r="A16" s="467"/>
      <c r="B16" s="468" t="s">
        <v>778</v>
      </c>
      <c r="C16" s="466" t="s">
        <v>1126</v>
      </c>
    </row>
    <row r="17" spans="1:3">
      <c r="A17" s="467"/>
      <c r="B17" s="465"/>
      <c r="C17" s="467"/>
    </row>
    <row r="18" spans="1:3">
      <c r="A18" s="467"/>
      <c r="B18" s="468" t="s">
        <v>780</v>
      </c>
      <c r="C18" s="466" t="s">
        <v>1126</v>
      </c>
    </row>
    <row r="19" spans="1:3">
      <c r="B19" s="469" t="s">
        <v>1129</v>
      </c>
      <c r="C19" s="466" t="s">
        <v>1126</v>
      </c>
    </row>
    <row r="20" spans="1:3">
      <c r="A20" s="68"/>
      <c r="B20" s="77" t="s">
        <v>1130</v>
      </c>
      <c r="C20" s="466" t="s">
        <v>1126</v>
      </c>
    </row>
    <row r="21" spans="1:3">
      <c r="B21" s="77" t="s">
        <v>1136</v>
      </c>
      <c r="C21" s="466" t="s">
        <v>1126</v>
      </c>
    </row>
    <row r="22" spans="1:3">
      <c r="B22" s="77" t="s">
        <v>1135</v>
      </c>
      <c r="C22" s="466" t="s">
        <v>1126</v>
      </c>
    </row>
    <row r="23" spans="1:3">
      <c r="B23" s="77" t="s">
        <v>1131</v>
      </c>
      <c r="C23" s="466" t="s">
        <v>1126</v>
      </c>
    </row>
    <row r="24" spans="1:3">
      <c r="B24" s="77" t="s">
        <v>1132</v>
      </c>
      <c r="C24" s="466" t="s">
        <v>1126</v>
      </c>
    </row>
    <row r="25" spans="1:3">
      <c r="B25" s="77" t="s">
        <v>1133</v>
      </c>
      <c r="C25" s="466" t="s">
        <v>1126</v>
      </c>
    </row>
    <row r="26" spans="1:3">
      <c r="B26" s="77" t="s">
        <v>1134</v>
      </c>
      <c r="C26" s="466" t="s">
        <v>1126</v>
      </c>
    </row>
    <row r="27" spans="1:3">
      <c r="B27" s="77"/>
    </row>
    <row r="28" spans="1:3">
      <c r="B28" s="77"/>
    </row>
    <row r="29" spans="1:3">
      <c r="B29" s="77"/>
    </row>
    <row r="30" spans="1:3">
      <c r="B30" s="77"/>
    </row>
    <row r="31" spans="1:3">
      <c r="B31" s="77"/>
    </row>
    <row r="32" spans="1:3">
      <c r="B32" s="77"/>
    </row>
    <row r="33" spans="2:2">
      <c r="B33" s="77"/>
    </row>
    <row r="34" spans="2:2">
      <c r="B34" s="77"/>
    </row>
    <row r="35" spans="2:2">
      <c r="B35" s="77"/>
    </row>
    <row r="36" spans="2:2">
      <c r="B36" s="77"/>
    </row>
    <row r="37" spans="2:2">
      <c r="B37" s="77"/>
    </row>
  </sheetData>
  <mergeCells count="1">
    <mergeCell ref="A2:C2"/>
  </mergeCells>
  <phoneticPr fontId="10" type="noConversion"/>
  <pageMargins left="0.75" right="0.75" top="1" bottom="1" header="0.5" footer="0.5"/>
  <pageSetup paperSize="9"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topLeftCell="A13" workbookViewId="0">
      <selection activeCell="F255" sqref="F255"/>
    </sheetView>
  </sheetViews>
  <sheetFormatPr defaultColWidth="8" defaultRowHeight="14"/>
  <cols>
    <col min="1" max="1" width="7.54296875" style="167" customWidth="1"/>
    <col min="2" max="2" width="70.81640625" style="186" customWidth="1"/>
    <col min="3" max="3" width="7" style="187" customWidth="1"/>
    <col min="4" max="4" width="8" style="188" customWidth="1"/>
    <col min="5" max="16384" width="8" style="171"/>
  </cols>
  <sheetData>
    <row r="1" spans="1:4">
      <c r="A1" s="167" t="s">
        <v>436</v>
      </c>
      <c r="B1" s="168"/>
      <c r="C1" s="169"/>
      <c r="D1" s="170"/>
    </row>
    <row r="2" spans="1:4" ht="49.5" customHeight="1">
      <c r="A2" s="587" t="s">
        <v>437</v>
      </c>
      <c r="B2" s="587"/>
      <c r="C2" s="270"/>
      <c r="D2" s="270"/>
    </row>
    <row r="3" spans="1:4" ht="42">
      <c r="A3" s="172" t="s">
        <v>438</v>
      </c>
      <c r="B3" s="173" t="s">
        <v>439</v>
      </c>
      <c r="C3" s="174" t="s">
        <v>440</v>
      </c>
      <c r="D3" s="173" t="s">
        <v>441</v>
      </c>
    </row>
    <row r="4" spans="1:4">
      <c r="A4" s="175">
        <v>1.1000000000000001</v>
      </c>
      <c r="B4" s="176" t="s">
        <v>442</v>
      </c>
      <c r="C4" s="212"/>
      <c r="D4" s="213"/>
    </row>
    <row r="5" spans="1:4">
      <c r="A5" s="177" t="s">
        <v>15</v>
      </c>
      <c r="B5" s="178"/>
      <c r="C5" s="179"/>
      <c r="D5" s="180"/>
    </row>
    <row r="6" spans="1:4">
      <c r="A6" s="181" t="s">
        <v>16</v>
      </c>
      <c r="B6" s="182"/>
      <c r="C6" s="183"/>
      <c r="D6" s="184"/>
    </row>
    <row r="7" spans="1:4">
      <c r="A7" s="181" t="s">
        <v>17</v>
      </c>
      <c r="B7" s="182"/>
      <c r="C7" s="183"/>
      <c r="D7" s="184"/>
    </row>
    <row r="8" spans="1:4">
      <c r="A8" s="181" t="s">
        <v>18</v>
      </c>
      <c r="B8" s="182"/>
      <c r="C8" s="183"/>
      <c r="D8" s="184"/>
    </row>
    <row r="9" spans="1:4">
      <c r="A9" s="181" t="s">
        <v>19</v>
      </c>
      <c r="B9" s="182"/>
      <c r="C9" s="183"/>
      <c r="D9" s="184"/>
    </row>
    <row r="10" spans="1:4">
      <c r="A10" s="185"/>
    </row>
    <row r="11" spans="1:4" ht="28">
      <c r="A11" s="175">
        <v>1.2</v>
      </c>
      <c r="B11" s="176" t="s">
        <v>443</v>
      </c>
      <c r="C11" s="214"/>
      <c r="D11" s="215"/>
    </row>
    <row r="12" spans="1:4">
      <c r="A12" s="181" t="s">
        <v>15</v>
      </c>
      <c r="B12" s="189"/>
      <c r="C12" s="183"/>
      <c r="D12" s="184"/>
    </row>
    <row r="13" spans="1:4">
      <c r="A13" s="181" t="s">
        <v>16</v>
      </c>
      <c r="B13" s="182"/>
      <c r="C13" s="183"/>
      <c r="D13" s="184"/>
    </row>
    <row r="14" spans="1:4">
      <c r="A14" s="181" t="s">
        <v>17</v>
      </c>
      <c r="B14" s="182"/>
      <c r="C14" s="183"/>
      <c r="D14" s="184"/>
    </row>
    <row r="15" spans="1:4">
      <c r="A15" s="181" t="s">
        <v>18</v>
      </c>
      <c r="B15" s="182"/>
      <c r="C15" s="183"/>
      <c r="D15" s="184"/>
    </row>
    <row r="16" spans="1:4">
      <c r="A16" s="181" t="s">
        <v>19</v>
      </c>
      <c r="B16" s="182"/>
      <c r="C16" s="183"/>
      <c r="D16" s="184"/>
    </row>
    <row r="17" spans="1:4">
      <c r="A17" s="185"/>
    </row>
    <row r="18" spans="1:4" ht="28">
      <c r="A18" s="209">
        <v>1.3</v>
      </c>
      <c r="B18" s="210" t="s">
        <v>444</v>
      </c>
      <c r="C18" s="216" t="s">
        <v>445</v>
      </c>
      <c r="D18" s="217" t="s">
        <v>445</v>
      </c>
    </row>
    <row r="19" spans="1:4">
      <c r="A19" s="185"/>
    </row>
    <row r="20" spans="1:4" ht="28">
      <c r="A20" s="175">
        <v>1.4</v>
      </c>
      <c r="B20" s="176" t="s">
        <v>446</v>
      </c>
      <c r="C20" s="214"/>
      <c r="D20" s="215"/>
    </row>
    <row r="21" spans="1:4">
      <c r="A21" s="181" t="s">
        <v>15</v>
      </c>
      <c r="B21" s="182"/>
      <c r="C21" s="183"/>
      <c r="D21" s="184"/>
    </row>
    <row r="22" spans="1:4">
      <c r="A22" s="181" t="s">
        <v>16</v>
      </c>
      <c r="B22" s="182"/>
      <c r="C22" s="183"/>
      <c r="D22" s="184"/>
    </row>
    <row r="23" spans="1:4">
      <c r="A23" s="181" t="s">
        <v>17</v>
      </c>
      <c r="B23" s="182"/>
      <c r="C23" s="183"/>
      <c r="D23" s="184"/>
    </row>
    <row r="24" spans="1:4">
      <c r="A24" s="181" t="s">
        <v>18</v>
      </c>
      <c r="B24" s="182"/>
      <c r="C24" s="183"/>
      <c r="D24" s="184"/>
    </row>
    <row r="25" spans="1:4">
      <c r="A25" s="181" t="s">
        <v>19</v>
      </c>
      <c r="B25" s="182"/>
      <c r="C25" s="183"/>
      <c r="D25" s="184"/>
    </row>
    <row r="26" spans="1:4">
      <c r="A26" s="185"/>
    </row>
    <row r="27" spans="1:4" ht="154.5" customHeight="1">
      <c r="A27" s="190">
        <v>1.5</v>
      </c>
      <c r="B27" s="211" t="s">
        <v>447</v>
      </c>
      <c r="C27" s="218"/>
      <c r="D27" s="219"/>
    </row>
    <row r="28" spans="1:4">
      <c r="A28" s="181" t="s">
        <v>15</v>
      </c>
      <c r="B28" s="220"/>
      <c r="C28" s="183"/>
      <c r="D28" s="184"/>
    </row>
    <row r="29" spans="1:4">
      <c r="A29" s="181" t="s">
        <v>16</v>
      </c>
      <c r="B29" s="182"/>
      <c r="C29" s="183"/>
      <c r="D29" s="184"/>
    </row>
    <row r="30" spans="1:4">
      <c r="A30" s="181" t="s">
        <v>17</v>
      </c>
      <c r="B30" s="182"/>
      <c r="C30" s="183"/>
      <c r="D30" s="184"/>
    </row>
    <row r="31" spans="1:4">
      <c r="A31" s="181" t="s">
        <v>18</v>
      </c>
      <c r="B31" s="182"/>
      <c r="C31" s="183"/>
      <c r="D31" s="184"/>
    </row>
    <row r="32" spans="1:4">
      <c r="A32" s="181" t="s">
        <v>19</v>
      </c>
      <c r="B32" s="182"/>
      <c r="C32" s="183"/>
      <c r="D32" s="184"/>
    </row>
    <row r="33" spans="1:4">
      <c r="A33" s="185"/>
    </row>
    <row r="34" spans="1:4" ht="72" customHeight="1">
      <c r="A34" s="192">
        <v>1.6</v>
      </c>
      <c r="B34" s="211" t="s">
        <v>448</v>
      </c>
      <c r="C34" s="214"/>
      <c r="D34" s="215"/>
    </row>
    <row r="35" spans="1:4">
      <c r="A35" s="181" t="s">
        <v>15</v>
      </c>
      <c r="B35" s="182"/>
      <c r="C35" s="183"/>
      <c r="D35" s="184"/>
    </row>
    <row r="36" spans="1:4">
      <c r="A36" s="181" t="s">
        <v>16</v>
      </c>
      <c r="B36" s="182"/>
      <c r="C36" s="183"/>
      <c r="D36" s="184"/>
    </row>
    <row r="37" spans="1:4">
      <c r="A37" s="181" t="s">
        <v>17</v>
      </c>
      <c r="B37" s="182"/>
      <c r="C37" s="183"/>
      <c r="D37" s="184"/>
    </row>
    <row r="38" spans="1:4">
      <c r="A38" s="181" t="s">
        <v>18</v>
      </c>
      <c r="B38" s="182"/>
      <c r="C38" s="183"/>
      <c r="D38" s="184"/>
    </row>
    <row r="39" spans="1:4">
      <c r="A39" s="181" t="s">
        <v>19</v>
      </c>
      <c r="B39" s="182"/>
      <c r="C39" s="183"/>
      <c r="D39" s="184"/>
    </row>
    <row r="40" spans="1:4">
      <c r="A40" s="185"/>
    </row>
    <row r="41" spans="1:4" ht="68.25" customHeight="1">
      <c r="A41" s="175">
        <v>1.7</v>
      </c>
      <c r="B41" s="211" t="s">
        <v>449</v>
      </c>
      <c r="C41" s="214"/>
      <c r="D41" s="215"/>
    </row>
    <row r="42" spans="1:4">
      <c r="A42" s="181" t="s">
        <v>15</v>
      </c>
      <c r="B42" s="182"/>
      <c r="C42" s="183"/>
      <c r="D42" s="184"/>
    </row>
    <row r="43" spans="1:4">
      <c r="A43" s="181" t="s">
        <v>16</v>
      </c>
      <c r="B43" s="182"/>
      <c r="C43" s="183"/>
      <c r="D43" s="184"/>
    </row>
    <row r="44" spans="1:4">
      <c r="A44" s="181" t="s">
        <v>17</v>
      </c>
      <c r="B44" s="182"/>
      <c r="C44" s="183"/>
      <c r="D44" s="184"/>
    </row>
    <row r="45" spans="1:4">
      <c r="A45" s="181" t="s">
        <v>18</v>
      </c>
      <c r="B45" s="182"/>
      <c r="C45" s="183"/>
      <c r="D45" s="184"/>
    </row>
    <row r="46" spans="1:4">
      <c r="A46" s="181" t="s">
        <v>19</v>
      </c>
      <c r="B46" s="182"/>
      <c r="C46" s="183"/>
      <c r="D46" s="184"/>
    </row>
    <row r="47" spans="1:4">
      <c r="A47" s="185"/>
    </row>
    <row r="48" spans="1:4" ht="51.75" customHeight="1">
      <c r="A48" s="175">
        <v>1.8</v>
      </c>
      <c r="B48" s="176" t="s">
        <v>450</v>
      </c>
      <c r="C48" s="212"/>
      <c r="D48" s="213"/>
    </row>
    <row r="49" spans="1:4">
      <c r="A49" s="181" t="s">
        <v>15</v>
      </c>
      <c r="B49" s="189"/>
      <c r="C49" s="183"/>
      <c r="D49" s="184"/>
    </row>
    <row r="50" spans="1:4">
      <c r="A50" s="181" t="s">
        <v>16</v>
      </c>
      <c r="B50" s="189"/>
      <c r="C50" s="183"/>
      <c r="D50" s="184"/>
    </row>
    <row r="51" spans="1:4">
      <c r="A51" s="181" t="s">
        <v>17</v>
      </c>
      <c r="B51" s="189"/>
      <c r="C51" s="183"/>
      <c r="D51" s="184"/>
    </row>
    <row r="52" spans="1:4">
      <c r="A52" s="181" t="s">
        <v>18</v>
      </c>
      <c r="B52" s="189"/>
      <c r="C52" s="183"/>
      <c r="D52" s="184"/>
    </row>
    <row r="53" spans="1:4">
      <c r="A53" s="181" t="s">
        <v>19</v>
      </c>
      <c r="B53" s="189"/>
      <c r="C53" s="183"/>
      <c r="D53" s="184"/>
    </row>
    <row r="54" spans="1:4">
      <c r="A54" s="185"/>
      <c r="B54" s="193"/>
    </row>
    <row r="55" spans="1:4" ht="59.25" customHeight="1">
      <c r="A55" s="175">
        <v>1.9</v>
      </c>
      <c r="B55" s="176" t="s">
        <v>451</v>
      </c>
      <c r="C55" s="214"/>
      <c r="D55" s="215"/>
    </row>
    <row r="56" spans="1:4">
      <c r="A56" s="181" t="s">
        <v>15</v>
      </c>
      <c r="B56" s="189"/>
      <c r="C56" s="183"/>
      <c r="D56" s="184"/>
    </row>
    <row r="57" spans="1:4">
      <c r="A57" s="181" t="s">
        <v>16</v>
      </c>
      <c r="B57" s="189"/>
      <c r="C57" s="183"/>
      <c r="D57" s="184"/>
    </row>
    <row r="58" spans="1:4">
      <c r="A58" s="181" t="s">
        <v>17</v>
      </c>
      <c r="B58" s="189"/>
      <c r="C58" s="183"/>
      <c r="D58" s="184"/>
    </row>
    <row r="59" spans="1:4">
      <c r="A59" s="181" t="s">
        <v>18</v>
      </c>
      <c r="B59" s="189"/>
      <c r="C59" s="183"/>
      <c r="D59" s="184"/>
    </row>
    <row r="60" spans="1:4">
      <c r="A60" s="181" t="s">
        <v>19</v>
      </c>
      <c r="B60" s="189"/>
      <c r="C60" s="183"/>
      <c r="D60" s="184"/>
    </row>
    <row r="61" spans="1:4">
      <c r="A61" s="185"/>
      <c r="B61" s="193"/>
    </row>
    <row r="62" spans="1:4" ht="34.5" customHeight="1">
      <c r="A62" s="194">
        <v>1.1000000000000001</v>
      </c>
      <c r="B62" s="176" t="s">
        <v>452</v>
      </c>
      <c r="C62" s="214"/>
      <c r="D62" s="215"/>
    </row>
    <row r="63" spans="1:4">
      <c r="A63" s="181" t="s">
        <v>15</v>
      </c>
      <c r="B63" s="182"/>
      <c r="C63" s="183"/>
      <c r="D63" s="184"/>
    </row>
    <row r="64" spans="1:4">
      <c r="A64" s="181" t="s">
        <v>16</v>
      </c>
      <c r="B64" s="182"/>
      <c r="C64" s="183"/>
      <c r="D64" s="184"/>
    </row>
    <row r="65" spans="1:4">
      <c r="A65" s="181" t="s">
        <v>17</v>
      </c>
      <c r="B65" s="182"/>
      <c r="C65" s="183"/>
      <c r="D65" s="184"/>
    </row>
    <row r="66" spans="1:4">
      <c r="A66" s="181" t="s">
        <v>18</v>
      </c>
      <c r="B66" s="182"/>
      <c r="C66" s="183"/>
      <c r="D66" s="184"/>
    </row>
    <row r="67" spans="1:4">
      <c r="A67" s="181" t="s">
        <v>19</v>
      </c>
      <c r="B67" s="182"/>
      <c r="C67" s="183"/>
      <c r="D67" s="184"/>
    </row>
    <row r="68" spans="1:4">
      <c r="A68" s="185"/>
    </row>
    <row r="69" spans="1:4" ht="56">
      <c r="A69" s="194">
        <v>1.1100000000000001</v>
      </c>
      <c r="B69" s="176" t="s">
        <v>453</v>
      </c>
      <c r="C69" s="214"/>
      <c r="D69" s="215"/>
    </row>
    <row r="70" spans="1:4">
      <c r="A70" s="181" t="s">
        <v>15</v>
      </c>
      <c r="B70" s="182"/>
      <c r="C70" s="183"/>
      <c r="D70" s="184"/>
    </row>
    <row r="71" spans="1:4">
      <c r="A71" s="181" t="s">
        <v>16</v>
      </c>
      <c r="B71" s="182"/>
      <c r="C71" s="183"/>
      <c r="D71" s="184"/>
    </row>
    <row r="72" spans="1:4">
      <c r="A72" s="181" t="s">
        <v>17</v>
      </c>
      <c r="B72" s="182"/>
      <c r="C72" s="183"/>
      <c r="D72" s="184"/>
    </row>
    <row r="73" spans="1:4">
      <c r="A73" s="181" t="s">
        <v>18</v>
      </c>
      <c r="B73" s="182"/>
      <c r="C73" s="183"/>
      <c r="D73" s="184"/>
    </row>
    <row r="74" spans="1:4">
      <c r="A74" s="181" t="s">
        <v>19</v>
      </c>
      <c r="B74" s="182"/>
      <c r="C74" s="183"/>
      <c r="D74" s="184"/>
    </row>
    <row r="75" spans="1:4">
      <c r="A75" s="185"/>
    </row>
    <row r="76" spans="1:4" ht="42">
      <c r="A76" s="192">
        <v>1.1200000000000001</v>
      </c>
      <c r="B76" s="176" t="s">
        <v>454</v>
      </c>
      <c r="C76" s="214"/>
      <c r="D76" s="215"/>
    </row>
    <row r="77" spans="1:4">
      <c r="A77" s="181" t="s">
        <v>15</v>
      </c>
      <c r="B77" s="195" t="s">
        <v>455</v>
      </c>
      <c r="C77" s="189"/>
      <c r="D77" s="189"/>
    </row>
    <row r="78" spans="1:4">
      <c r="A78" s="181" t="s">
        <v>16</v>
      </c>
      <c r="B78" s="189"/>
      <c r="C78" s="189"/>
      <c r="D78" s="189"/>
    </row>
    <row r="79" spans="1:4">
      <c r="A79" s="181" t="s">
        <v>17</v>
      </c>
      <c r="B79" s="189"/>
      <c r="C79" s="189"/>
      <c r="D79" s="189"/>
    </row>
    <row r="80" spans="1:4">
      <c r="A80" s="181" t="s">
        <v>18</v>
      </c>
      <c r="B80" s="189"/>
      <c r="C80" s="189"/>
      <c r="D80" s="189"/>
    </row>
    <row r="81" spans="1:4">
      <c r="A81" s="181" t="s">
        <v>19</v>
      </c>
      <c r="B81" s="189"/>
      <c r="C81" s="189"/>
      <c r="D81" s="189"/>
    </row>
    <row r="82" spans="1:4">
      <c r="A82" s="196"/>
      <c r="B82" s="193"/>
      <c r="C82" s="193"/>
      <c r="D82" s="193"/>
    </row>
    <row r="83" spans="1:4" ht="70">
      <c r="A83" s="190">
        <v>1.1299999999999999</v>
      </c>
      <c r="B83" s="66" t="s">
        <v>456</v>
      </c>
      <c r="C83" s="218" t="s">
        <v>445</v>
      </c>
      <c r="D83" s="219" t="s">
        <v>445</v>
      </c>
    </row>
    <row r="84" spans="1:4" ht="28">
      <c r="A84" s="190"/>
      <c r="B84" s="67" t="s">
        <v>457</v>
      </c>
      <c r="C84" s="183"/>
      <c r="D84" s="184"/>
    </row>
    <row r="85" spans="1:4">
      <c r="A85" s="185"/>
    </row>
    <row r="86" spans="1:4" ht="56">
      <c r="A86" s="190">
        <v>2.1</v>
      </c>
      <c r="B86" s="191" t="s">
        <v>458</v>
      </c>
      <c r="C86" s="218"/>
      <c r="D86" s="219"/>
    </row>
    <row r="87" spans="1:4" ht="56.25" customHeight="1">
      <c r="A87" s="197"/>
      <c r="B87" s="198" t="s">
        <v>459</v>
      </c>
      <c r="C87" s="222"/>
      <c r="D87" s="223"/>
    </row>
    <row r="88" spans="1:4">
      <c r="A88" s="181" t="s">
        <v>15</v>
      </c>
      <c r="B88" s="189"/>
      <c r="C88" s="183"/>
      <c r="D88" s="184"/>
    </row>
    <row r="89" spans="1:4">
      <c r="A89" s="181" t="s">
        <v>16</v>
      </c>
      <c r="B89" s="189"/>
      <c r="C89" s="183"/>
      <c r="D89" s="184"/>
    </row>
    <row r="90" spans="1:4">
      <c r="A90" s="181" t="s">
        <v>17</v>
      </c>
      <c r="B90" s="189"/>
      <c r="C90" s="183"/>
      <c r="D90" s="184"/>
    </row>
    <row r="91" spans="1:4">
      <c r="A91" s="181" t="s">
        <v>18</v>
      </c>
      <c r="B91" s="189"/>
      <c r="C91" s="183"/>
      <c r="D91" s="184"/>
    </row>
    <row r="92" spans="1:4">
      <c r="A92" s="181" t="s">
        <v>19</v>
      </c>
      <c r="B92" s="189"/>
      <c r="C92" s="183"/>
      <c r="D92" s="184"/>
    </row>
    <row r="93" spans="1:4">
      <c r="A93" s="185"/>
    </row>
    <row r="94" spans="1:4" ht="27.75" customHeight="1">
      <c r="A94" s="584">
        <v>2.2000000000000002</v>
      </c>
      <c r="B94" s="191" t="s">
        <v>460</v>
      </c>
      <c r="C94" s="218"/>
      <c r="D94" s="219"/>
    </row>
    <row r="95" spans="1:4" ht="14.25" customHeight="1">
      <c r="A95" s="585"/>
      <c r="B95" s="168" t="s">
        <v>461</v>
      </c>
      <c r="C95" s="169"/>
      <c r="D95" s="199"/>
    </row>
    <row r="96" spans="1:4" ht="14.25" customHeight="1">
      <c r="A96" s="585"/>
      <c r="B96" s="168" t="s">
        <v>462</v>
      </c>
      <c r="C96" s="169"/>
      <c r="D96" s="199"/>
    </row>
    <row r="97" spans="1:4" ht="14.25" customHeight="1">
      <c r="A97" s="585"/>
      <c r="B97" s="168" t="s">
        <v>463</v>
      </c>
      <c r="C97" s="169"/>
      <c r="D97" s="199"/>
    </row>
    <row r="98" spans="1:4" ht="14.25" customHeight="1">
      <c r="A98" s="585"/>
      <c r="B98" s="168" t="s">
        <v>464</v>
      </c>
      <c r="C98" s="169"/>
      <c r="D98" s="199"/>
    </row>
    <row r="99" spans="1:4" ht="14.25" customHeight="1">
      <c r="A99" s="585"/>
      <c r="B99" s="168" t="s">
        <v>465</v>
      </c>
      <c r="C99" s="224"/>
      <c r="D99" s="225"/>
    </row>
    <row r="100" spans="1:4" ht="14.25" customHeight="1">
      <c r="A100" s="585"/>
      <c r="B100" s="168" t="s">
        <v>466</v>
      </c>
      <c r="C100" s="169"/>
      <c r="D100" s="199"/>
    </row>
    <row r="101" spans="1:4" ht="27.75" customHeight="1">
      <c r="A101" s="585"/>
      <c r="B101" s="168" t="s">
        <v>467</v>
      </c>
      <c r="C101" s="224"/>
      <c r="D101" s="225"/>
    </row>
    <row r="102" spans="1:4" ht="31.5" customHeight="1">
      <c r="A102" s="585"/>
      <c r="B102" s="168" t="s">
        <v>468</v>
      </c>
      <c r="C102" s="224"/>
      <c r="D102" s="225"/>
    </row>
    <row r="103" spans="1:4" ht="14.25" customHeight="1">
      <c r="A103" s="585"/>
      <c r="B103" s="168" t="s">
        <v>469</v>
      </c>
      <c r="C103" s="224"/>
      <c r="D103" s="225"/>
    </row>
    <row r="104" spans="1:4" ht="15.75" customHeight="1">
      <c r="A104" s="585"/>
      <c r="B104" s="168" t="s">
        <v>470</v>
      </c>
      <c r="C104" s="224"/>
      <c r="D104" s="225"/>
    </row>
    <row r="105" spans="1:4">
      <c r="A105" s="586"/>
      <c r="B105" s="198" t="s">
        <v>471</v>
      </c>
      <c r="C105" s="222"/>
      <c r="D105" s="223"/>
    </row>
    <row r="106" spans="1:4">
      <c r="A106" s="181" t="s">
        <v>15</v>
      </c>
      <c r="B106" s="182"/>
      <c r="C106" s="183"/>
      <c r="D106" s="184"/>
    </row>
    <row r="107" spans="1:4">
      <c r="A107" s="181" t="s">
        <v>16</v>
      </c>
      <c r="B107" s="182"/>
      <c r="C107" s="183"/>
      <c r="D107" s="184"/>
    </row>
    <row r="108" spans="1:4">
      <c r="A108" s="181" t="s">
        <v>17</v>
      </c>
      <c r="B108" s="182"/>
      <c r="C108" s="183"/>
      <c r="D108" s="184"/>
    </row>
    <row r="109" spans="1:4">
      <c r="A109" s="181" t="s">
        <v>18</v>
      </c>
      <c r="B109" s="182"/>
      <c r="C109" s="183"/>
      <c r="D109" s="184"/>
    </row>
    <row r="110" spans="1:4">
      <c r="A110" s="181" t="s">
        <v>19</v>
      </c>
      <c r="B110" s="182"/>
      <c r="C110" s="183"/>
      <c r="D110" s="184"/>
    </row>
    <row r="111" spans="1:4">
      <c r="A111" s="185"/>
    </row>
    <row r="112" spans="1:4" ht="42">
      <c r="A112" s="190">
        <v>2.2999999999999998</v>
      </c>
      <c r="B112" s="191" t="s">
        <v>472</v>
      </c>
      <c r="C112" s="218"/>
      <c r="D112" s="219"/>
    </row>
    <row r="113" spans="1:4" ht="45.75" customHeight="1">
      <c r="A113" s="200"/>
      <c r="B113" s="168" t="s">
        <v>473</v>
      </c>
      <c r="C113" s="224"/>
      <c r="D113" s="225"/>
    </row>
    <row r="114" spans="1:4">
      <c r="A114" s="200"/>
      <c r="B114" s="168" t="s">
        <v>474</v>
      </c>
      <c r="C114" s="169"/>
      <c r="D114" s="199"/>
    </row>
    <row r="115" spans="1:4">
      <c r="A115" s="200"/>
      <c r="B115" s="168" t="s">
        <v>475</v>
      </c>
      <c r="C115" s="169"/>
      <c r="D115" s="199"/>
    </row>
    <row r="116" spans="1:4" ht="54" customHeight="1">
      <c r="A116" s="200"/>
      <c r="B116" s="168" t="s">
        <v>476</v>
      </c>
      <c r="C116" s="224"/>
      <c r="D116" s="225"/>
    </row>
    <row r="117" spans="1:4" ht="30.75" customHeight="1">
      <c r="A117" s="200"/>
      <c r="B117" s="168" t="s">
        <v>477</v>
      </c>
      <c r="C117" s="224"/>
      <c r="D117" s="225"/>
    </row>
    <row r="118" spans="1:4">
      <c r="A118" s="200"/>
      <c r="B118" s="168" t="s">
        <v>478</v>
      </c>
      <c r="C118" s="169"/>
      <c r="D118" s="199"/>
    </row>
    <row r="119" spans="1:4" ht="45.75" customHeight="1">
      <c r="A119" s="200"/>
      <c r="B119" s="168" t="s">
        <v>479</v>
      </c>
      <c r="C119" s="226"/>
      <c r="D119" s="227"/>
    </row>
    <row r="120" spans="1:4">
      <c r="A120" s="200"/>
      <c r="B120" s="168" t="s">
        <v>480</v>
      </c>
      <c r="C120" s="169"/>
      <c r="D120" s="199"/>
    </row>
    <row r="121" spans="1:4">
      <c r="A121" s="200"/>
      <c r="B121" s="168" t="s">
        <v>481</v>
      </c>
      <c r="C121" s="169"/>
      <c r="D121" s="199"/>
    </row>
    <row r="122" spans="1:4" ht="28">
      <c r="A122" s="200"/>
      <c r="B122" s="168" t="s">
        <v>482</v>
      </c>
      <c r="C122" s="169"/>
      <c r="D122" s="199"/>
    </row>
    <row r="123" spans="1:4" ht="28">
      <c r="A123" s="200"/>
      <c r="B123" s="168" t="s">
        <v>483</v>
      </c>
      <c r="C123" s="169"/>
      <c r="D123" s="199"/>
    </row>
    <row r="124" spans="1:4">
      <c r="A124" s="197"/>
      <c r="B124" s="198" t="s">
        <v>484</v>
      </c>
      <c r="C124" s="201"/>
      <c r="D124" s="202"/>
    </row>
    <row r="125" spans="1:4">
      <c r="A125" s="181" t="s">
        <v>15</v>
      </c>
      <c r="B125" s="189"/>
      <c r="C125" s="183"/>
      <c r="D125" s="184"/>
    </row>
    <row r="126" spans="1:4">
      <c r="A126" s="181" t="s">
        <v>16</v>
      </c>
      <c r="B126" s="189"/>
      <c r="C126" s="183"/>
      <c r="D126" s="184"/>
    </row>
    <row r="127" spans="1:4">
      <c r="A127" s="181" t="s">
        <v>17</v>
      </c>
      <c r="B127" s="189"/>
      <c r="C127" s="183"/>
      <c r="D127" s="184"/>
    </row>
    <row r="128" spans="1:4">
      <c r="A128" s="181" t="s">
        <v>18</v>
      </c>
      <c r="B128" s="189"/>
      <c r="C128" s="183"/>
      <c r="D128" s="184"/>
    </row>
    <row r="129" spans="1:4">
      <c r="A129" s="181" t="s">
        <v>19</v>
      </c>
      <c r="B129" s="182"/>
      <c r="C129" s="183"/>
      <c r="D129" s="184"/>
    </row>
    <row r="130" spans="1:4">
      <c r="A130" s="185"/>
    </row>
    <row r="131" spans="1:4" ht="42">
      <c r="A131" s="175">
        <v>2.4</v>
      </c>
      <c r="B131" s="168" t="s">
        <v>485</v>
      </c>
      <c r="C131" s="203" t="s">
        <v>445</v>
      </c>
      <c r="D131" s="204" t="s">
        <v>445</v>
      </c>
    </row>
    <row r="132" spans="1:4">
      <c r="A132" s="181" t="s">
        <v>15</v>
      </c>
      <c r="B132" s="189"/>
      <c r="C132" s="183"/>
      <c r="D132" s="184"/>
    </row>
    <row r="133" spans="1:4">
      <c r="A133" s="181" t="s">
        <v>16</v>
      </c>
      <c r="B133" s="189"/>
      <c r="C133" s="183"/>
      <c r="D133" s="184"/>
    </row>
    <row r="134" spans="1:4">
      <c r="A134" s="181" t="s">
        <v>17</v>
      </c>
      <c r="B134" s="189"/>
      <c r="C134" s="183"/>
      <c r="D134" s="184"/>
    </row>
    <row r="135" spans="1:4">
      <c r="A135" s="181" t="s">
        <v>18</v>
      </c>
      <c r="B135" s="189"/>
      <c r="C135" s="183"/>
      <c r="D135" s="184"/>
    </row>
    <row r="136" spans="1:4">
      <c r="A136" s="181" t="s">
        <v>19</v>
      </c>
      <c r="B136" s="182"/>
      <c r="C136" s="183"/>
      <c r="D136" s="184"/>
    </row>
    <row r="137" spans="1:4">
      <c r="A137" s="185"/>
    </row>
    <row r="138" spans="1:4" ht="75.75" customHeight="1">
      <c r="A138" s="190">
        <v>2.5</v>
      </c>
      <c r="B138" s="168" t="s">
        <v>486</v>
      </c>
      <c r="C138" s="218"/>
      <c r="D138" s="219"/>
    </row>
    <row r="139" spans="1:4" ht="70.5" customHeight="1">
      <c r="A139" s="197"/>
      <c r="B139" s="198" t="s">
        <v>487</v>
      </c>
      <c r="C139" s="222"/>
      <c r="D139" s="223"/>
    </row>
    <row r="140" spans="1:4">
      <c r="A140" s="181" t="s">
        <v>15</v>
      </c>
      <c r="B140" s="182"/>
      <c r="C140" s="183"/>
      <c r="D140" s="184"/>
    </row>
    <row r="141" spans="1:4">
      <c r="A141" s="181" t="s">
        <v>16</v>
      </c>
      <c r="B141" s="182"/>
      <c r="C141" s="183"/>
      <c r="D141" s="184"/>
    </row>
    <row r="142" spans="1:4">
      <c r="A142" s="181" t="s">
        <v>17</v>
      </c>
      <c r="B142" s="182"/>
      <c r="C142" s="183"/>
      <c r="D142" s="184"/>
    </row>
    <row r="143" spans="1:4">
      <c r="A143" s="181" t="s">
        <v>18</v>
      </c>
      <c r="B143" s="182"/>
      <c r="C143" s="183"/>
      <c r="D143" s="184"/>
    </row>
    <row r="144" spans="1:4">
      <c r="A144" s="181" t="s">
        <v>19</v>
      </c>
      <c r="B144" s="182"/>
      <c r="C144" s="183"/>
      <c r="D144" s="184"/>
    </row>
    <row r="145" spans="1:4">
      <c r="A145" s="185"/>
    </row>
    <row r="146" spans="1:4" ht="56">
      <c r="A146" s="190">
        <v>2.6</v>
      </c>
      <c r="B146" s="198" t="s">
        <v>488</v>
      </c>
      <c r="C146" s="218"/>
      <c r="D146" s="219"/>
    </row>
    <row r="147" spans="1:4">
      <c r="A147" s="181" t="s">
        <v>15</v>
      </c>
      <c r="B147" s="182"/>
      <c r="C147" s="183"/>
      <c r="D147" s="184"/>
    </row>
    <row r="148" spans="1:4">
      <c r="A148" s="181" t="s">
        <v>16</v>
      </c>
      <c r="B148" s="182"/>
      <c r="C148" s="183"/>
      <c r="D148" s="184"/>
    </row>
    <row r="149" spans="1:4">
      <c r="A149" s="181" t="s">
        <v>17</v>
      </c>
      <c r="B149" s="182"/>
      <c r="C149" s="183"/>
      <c r="D149" s="184"/>
    </row>
    <row r="150" spans="1:4">
      <c r="A150" s="181" t="s">
        <v>18</v>
      </c>
      <c r="B150" s="182"/>
      <c r="C150" s="183"/>
      <c r="D150" s="184"/>
    </row>
    <row r="151" spans="1:4">
      <c r="A151" s="181" t="s">
        <v>19</v>
      </c>
      <c r="B151" s="182"/>
      <c r="C151" s="183"/>
      <c r="D151" s="184"/>
    </row>
    <row r="152" spans="1:4">
      <c r="A152" s="185"/>
    </row>
    <row r="153" spans="1:4" ht="84">
      <c r="A153" s="190">
        <v>2.7</v>
      </c>
      <c r="B153" s="211" t="s">
        <v>489</v>
      </c>
      <c r="C153" s="218"/>
      <c r="D153" s="219"/>
    </row>
    <row r="154" spans="1:4">
      <c r="A154" s="181" t="s">
        <v>15</v>
      </c>
      <c r="B154" s="221"/>
      <c r="C154" s="183"/>
      <c r="D154" s="184"/>
    </row>
    <row r="155" spans="1:4">
      <c r="A155" s="181" t="s">
        <v>16</v>
      </c>
      <c r="B155" s="182"/>
      <c r="C155" s="183"/>
      <c r="D155" s="184"/>
    </row>
    <row r="156" spans="1:4">
      <c r="A156" s="181" t="s">
        <v>17</v>
      </c>
      <c r="B156" s="182"/>
      <c r="C156" s="183"/>
      <c r="D156" s="184"/>
    </row>
    <row r="157" spans="1:4">
      <c r="A157" s="181" t="s">
        <v>18</v>
      </c>
      <c r="B157" s="182"/>
      <c r="C157" s="183"/>
      <c r="D157" s="184"/>
    </row>
    <row r="158" spans="1:4">
      <c r="A158" s="181" t="s">
        <v>19</v>
      </c>
      <c r="B158" s="182"/>
      <c r="C158" s="183"/>
      <c r="D158" s="184"/>
    </row>
    <row r="159" spans="1:4">
      <c r="A159" s="185"/>
    </row>
    <row r="160" spans="1:4" ht="42" customHeight="1">
      <c r="A160" s="175">
        <v>2.8</v>
      </c>
      <c r="B160" s="176" t="s">
        <v>490</v>
      </c>
      <c r="C160" s="214"/>
      <c r="D160" s="215"/>
    </row>
    <row r="161" spans="1:4">
      <c r="A161" s="181" t="s">
        <v>15</v>
      </c>
      <c r="B161" s="182"/>
      <c r="C161" s="183"/>
      <c r="D161" s="184"/>
    </row>
    <row r="162" spans="1:4">
      <c r="A162" s="181" t="s">
        <v>16</v>
      </c>
      <c r="B162" s="205"/>
      <c r="C162" s="183"/>
      <c r="D162" s="184"/>
    </row>
    <row r="163" spans="1:4">
      <c r="A163" s="181" t="s">
        <v>17</v>
      </c>
      <c r="B163" s="182"/>
      <c r="C163" s="183"/>
      <c r="D163" s="184"/>
    </row>
    <row r="164" spans="1:4">
      <c r="A164" s="181" t="s">
        <v>18</v>
      </c>
      <c r="B164" s="182"/>
      <c r="C164" s="183"/>
      <c r="D164" s="184"/>
    </row>
    <row r="165" spans="1:4">
      <c r="A165" s="181" t="s">
        <v>19</v>
      </c>
      <c r="B165" s="182"/>
      <c r="C165" s="183"/>
      <c r="D165" s="184"/>
    </row>
    <row r="166" spans="1:4">
      <c r="A166" s="185"/>
    </row>
    <row r="167" spans="1:4" ht="56">
      <c r="A167" s="190">
        <v>3.1</v>
      </c>
      <c r="B167" s="191" t="s">
        <v>491</v>
      </c>
      <c r="C167" s="206"/>
      <c r="D167" s="207"/>
    </row>
    <row r="168" spans="1:4" ht="42">
      <c r="A168" s="200"/>
      <c r="B168" s="168" t="s">
        <v>492</v>
      </c>
      <c r="C168" s="169"/>
      <c r="D168" s="199"/>
    </row>
    <row r="169" spans="1:4" ht="28">
      <c r="A169" s="200"/>
      <c r="B169" s="168" t="s">
        <v>493</v>
      </c>
      <c r="C169" s="169"/>
      <c r="D169" s="199"/>
    </row>
    <row r="170" spans="1:4" ht="112">
      <c r="A170" s="197"/>
      <c r="B170" s="198" t="s">
        <v>494</v>
      </c>
      <c r="C170" s="201"/>
      <c r="D170" s="202"/>
    </row>
    <row r="171" spans="1:4">
      <c r="A171" s="181" t="s">
        <v>15</v>
      </c>
      <c r="B171" s="182"/>
      <c r="C171" s="183"/>
      <c r="D171" s="184"/>
    </row>
    <row r="172" spans="1:4">
      <c r="A172" s="181" t="s">
        <v>16</v>
      </c>
      <c r="B172" s="182"/>
      <c r="C172" s="183"/>
      <c r="D172" s="184"/>
    </row>
    <row r="173" spans="1:4">
      <c r="A173" s="181" t="s">
        <v>17</v>
      </c>
      <c r="B173" s="182"/>
      <c r="C173" s="183"/>
      <c r="D173" s="184"/>
    </row>
    <row r="174" spans="1:4">
      <c r="A174" s="181" t="s">
        <v>18</v>
      </c>
      <c r="B174" s="182"/>
      <c r="C174" s="183"/>
      <c r="D174" s="184"/>
    </row>
    <row r="175" spans="1:4">
      <c r="A175" s="181" t="s">
        <v>19</v>
      </c>
      <c r="B175" s="182"/>
      <c r="C175" s="183"/>
      <c r="D175" s="184"/>
    </row>
    <row r="176" spans="1:4">
      <c r="A176" s="185"/>
    </row>
    <row r="177" spans="1:4" ht="42">
      <c r="A177" s="190">
        <v>3.2</v>
      </c>
      <c r="B177" s="198" t="s">
        <v>495</v>
      </c>
      <c r="C177" s="206"/>
      <c r="D177" s="207"/>
    </row>
    <row r="178" spans="1:4" ht="42">
      <c r="A178" s="200"/>
      <c r="B178" s="168" t="s">
        <v>496</v>
      </c>
      <c r="C178" s="169"/>
      <c r="D178" s="199"/>
    </row>
    <row r="179" spans="1:4" ht="56">
      <c r="A179" s="200"/>
      <c r="B179" s="168" t="s">
        <v>497</v>
      </c>
      <c r="C179" s="169"/>
      <c r="D179" s="199"/>
    </row>
    <row r="180" spans="1:4" ht="28">
      <c r="A180" s="197"/>
      <c r="B180" s="208" t="s">
        <v>498</v>
      </c>
      <c r="C180" s="201"/>
      <c r="D180" s="202"/>
    </row>
    <row r="181" spans="1:4">
      <c r="A181" s="181"/>
      <c r="B181" s="182"/>
      <c r="C181" s="183"/>
      <c r="D181" s="184"/>
    </row>
    <row r="182" spans="1:4">
      <c r="A182" s="181"/>
      <c r="B182" s="182"/>
      <c r="C182" s="183"/>
      <c r="D182" s="184"/>
    </row>
    <row r="183" spans="1:4">
      <c r="A183" s="181"/>
      <c r="B183" s="182"/>
      <c r="C183" s="183"/>
      <c r="D183" s="184"/>
    </row>
    <row r="184" spans="1:4">
      <c r="A184" s="181"/>
      <c r="B184" s="182"/>
      <c r="C184" s="183"/>
      <c r="D184" s="184"/>
    </row>
    <row r="185" spans="1:4">
      <c r="A185" s="181"/>
      <c r="B185" s="182"/>
      <c r="C185" s="183"/>
      <c r="D185" s="184"/>
    </row>
    <row r="186" spans="1:4">
      <c r="A186" s="185"/>
    </row>
    <row r="187" spans="1:4" ht="56">
      <c r="A187" s="190">
        <v>4.0999999999999996</v>
      </c>
      <c r="B187" s="191" t="s">
        <v>499</v>
      </c>
      <c r="C187" s="206"/>
      <c r="D187" s="207"/>
    </row>
    <row r="188" spans="1:4">
      <c r="A188" s="181" t="s">
        <v>15</v>
      </c>
      <c r="B188" s="182"/>
      <c r="C188" s="183"/>
      <c r="D188" s="184"/>
    </row>
    <row r="189" spans="1:4">
      <c r="A189" s="181" t="s">
        <v>16</v>
      </c>
      <c r="B189" s="182"/>
      <c r="C189" s="183"/>
      <c r="D189" s="184"/>
    </row>
    <row r="190" spans="1:4">
      <c r="A190" s="181" t="s">
        <v>17</v>
      </c>
      <c r="B190" s="182"/>
      <c r="C190" s="183"/>
      <c r="D190" s="184"/>
    </row>
    <row r="191" spans="1:4">
      <c r="A191" s="181" t="s">
        <v>18</v>
      </c>
      <c r="B191" s="182"/>
      <c r="C191" s="183"/>
      <c r="D191" s="184"/>
    </row>
    <row r="192" spans="1:4">
      <c r="A192" s="181" t="s">
        <v>19</v>
      </c>
      <c r="B192" s="182"/>
      <c r="C192" s="183"/>
      <c r="D192" s="184"/>
    </row>
    <row r="193" spans="1:4">
      <c r="A193" s="185"/>
    </row>
    <row r="194" spans="1:4" ht="42">
      <c r="A194" s="175">
        <v>4.2</v>
      </c>
      <c r="B194" s="176" t="s">
        <v>500</v>
      </c>
      <c r="C194" s="203"/>
      <c r="D194" s="204"/>
    </row>
    <row r="195" spans="1:4">
      <c r="A195" s="181" t="s">
        <v>15</v>
      </c>
      <c r="B195" s="182"/>
      <c r="C195" s="183"/>
      <c r="D195" s="184"/>
    </row>
    <row r="196" spans="1:4">
      <c r="A196" s="181" t="s">
        <v>16</v>
      </c>
      <c r="B196" s="182"/>
      <c r="C196" s="183"/>
      <c r="D196" s="184"/>
    </row>
    <row r="197" spans="1:4">
      <c r="A197" s="181" t="s">
        <v>17</v>
      </c>
      <c r="B197" s="182"/>
      <c r="C197" s="183"/>
      <c r="D197" s="184"/>
    </row>
    <row r="198" spans="1:4">
      <c r="A198" s="181" t="s">
        <v>18</v>
      </c>
      <c r="B198" s="182"/>
      <c r="C198" s="183"/>
      <c r="D198" s="184"/>
    </row>
    <row r="199" spans="1:4">
      <c r="A199" s="181" t="s">
        <v>19</v>
      </c>
      <c r="B199" s="182"/>
      <c r="C199" s="183"/>
      <c r="D199" s="184"/>
    </row>
    <row r="201" spans="1:4" ht="42">
      <c r="A201" s="175">
        <v>4.3</v>
      </c>
      <c r="B201" s="176" t="s">
        <v>501</v>
      </c>
      <c r="C201" s="203"/>
      <c r="D201" s="204"/>
    </row>
    <row r="202" spans="1:4">
      <c r="A202" s="181" t="s">
        <v>15</v>
      </c>
      <c r="B202" s="182"/>
      <c r="C202" s="183"/>
      <c r="D202" s="184"/>
    </row>
    <row r="203" spans="1:4">
      <c r="A203" s="181" t="s">
        <v>16</v>
      </c>
      <c r="B203" s="182"/>
      <c r="C203" s="183"/>
      <c r="D203" s="184"/>
    </row>
    <row r="204" spans="1:4">
      <c r="A204" s="181" t="s">
        <v>17</v>
      </c>
      <c r="B204" s="182"/>
      <c r="C204" s="183"/>
      <c r="D204" s="184"/>
    </row>
    <row r="205" spans="1:4">
      <c r="A205" s="181" t="s">
        <v>18</v>
      </c>
      <c r="B205" s="182"/>
      <c r="C205" s="183"/>
      <c r="D205" s="184"/>
    </row>
    <row r="206" spans="1:4">
      <c r="A206" s="181" t="s">
        <v>19</v>
      </c>
      <c r="B206" s="182"/>
      <c r="C206" s="183"/>
      <c r="D206" s="184"/>
    </row>
    <row r="207" spans="1:4">
      <c r="A207" s="185"/>
    </row>
    <row r="208" spans="1:4" ht="70">
      <c r="A208" s="190">
        <v>5.0999999999999996</v>
      </c>
      <c r="B208" s="191" t="s">
        <v>502</v>
      </c>
      <c r="C208" s="206"/>
      <c r="D208" s="207"/>
    </row>
    <row r="209" spans="1:4">
      <c r="A209" s="181" t="s">
        <v>15</v>
      </c>
      <c r="B209" s="182"/>
      <c r="C209" s="183"/>
      <c r="D209" s="184"/>
    </row>
    <row r="210" spans="1:4">
      <c r="A210" s="181" t="s">
        <v>16</v>
      </c>
      <c r="B210" s="182"/>
      <c r="C210" s="183"/>
      <c r="D210" s="184"/>
    </row>
    <row r="211" spans="1:4">
      <c r="A211" s="181" t="s">
        <v>17</v>
      </c>
      <c r="B211" s="182"/>
      <c r="C211" s="183"/>
      <c r="D211" s="184"/>
    </row>
    <row r="212" spans="1:4">
      <c r="A212" s="181" t="s">
        <v>18</v>
      </c>
      <c r="B212" s="182"/>
      <c r="C212" s="183"/>
      <c r="D212" s="184"/>
    </row>
    <row r="213" spans="1:4">
      <c r="A213" s="181" t="s">
        <v>19</v>
      </c>
      <c r="B213" s="182"/>
      <c r="C213" s="183"/>
      <c r="D213" s="184"/>
    </row>
    <row r="214" spans="1:4">
      <c r="A214" s="185"/>
    </row>
    <row r="215" spans="1:4" ht="42">
      <c r="A215" s="175">
        <v>5.2</v>
      </c>
      <c r="B215" s="176" t="s">
        <v>503</v>
      </c>
      <c r="C215" s="203"/>
      <c r="D215" s="204"/>
    </row>
    <row r="216" spans="1:4">
      <c r="A216" s="181" t="s">
        <v>15</v>
      </c>
      <c r="B216" s="182"/>
      <c r="C216" s="183"/>
      <c r="D216" s="184"/>
    </row>
    <row r="217" spans="1:4">
      <c r="A217" s="181" t="s">
        <v>16</v>
      </c>
      <c r="B217" s="182"/>
      <c r="C217" s="183"/>
      <c r="D217" s="184"/>
    </row>
    <row r="218" spans="1:4">
      <c r="A218" s="181" t="s">
        <v>17</v>
      </c>
      <c r="B218" s="182"/>
      <c r="C218" s="183"/>
      <c r="D218" s="184"/>
    </row>
    <row r="219" spans="1:4">
      <c r="A219" s="181" t="s">
        <v>18</v>
      </c>
      <c r="B219" s="182"/>
      <c r="C219" s="183"/>
      <c r="D219" s="184"/>
    </row>
    <row r="220" spans="1:4">
      <c r="A220" s="181" t="s">
        <v>19</v>
      </c>
      <c r="B220" s="182"/>
      <c r="C220" s="183"/>
      <c r="D220" s="184"/>
    </row>
    <row r="221" spans="1:4">
      <c r="A221" s="185"/>
    </row>
    <row r="222" spans="1:4" ht="56">
      <c r="A222" s="175">
        <v>5.3</v>
      </c>
      <c r="B222" s="176" t="s">
        <v>504</v>
      </c>
      <c r="C222" s="203"/>
      <c r="D222" s="204"/>
    </row>
    <row r="223" spans="1:4">
      <c r="A223" s="181" t="s">
        <v>15</v>
      </c>
      <c r="B223" s="182"/>
      <c r="C223" s="183"/>
      <c r="D223" s="184"/>
    </row>
    <row r="224" spans="1:4">
      <c r="A224" s="181" t="s">
        <v>16</v>
      </c>
      <c r="B224" s="182"/>
      <c r="C224" s="183"/>
      <c r="D224" s="184"/>
    </row>
    <row r="225" spans="1:4">
      <c r="A225" s="181" t="s">
        <v>17</v>
      </c>
      <c r="B225" s="182"/>
      <c r="C225" s="183"/>
      <c r="D225" s="184"/>
    </row>
    <row r="226" spans="1:4">
      <c r="A226" s="181" t="s">
        <v>18</v>
      </c>
      <c r="B226" s="182"/>
      <c r="C226" s="183"/>
      <c r="D226" s="184"/>
    </row>
    <row r="227" spans="1:4">
      <c r="A227" s="181" t="s">
        <v>19</v>
      </c>
      <c r="B227" s="182"/>
      <c r="C227" s="183"/>
      <c r="D227" s="184"/>
    </row>
    <row r="228" spans="1:4">
      <c r="A228" s="185"/>
    </row>
    <row r="229" spans="1:4" ht="56">
      <c r="A229" s="175">
        <v>5.4</v>
      </c>
      <c r="B229" s="176" t="s">
        <v>505</v>
      </c>
      <c r="C229" s="203"/>
      <c r="D229" s="204"/>
    </row>
    <row r="230" spans="1:4">
      <c r="A230" s="181" t="s">
        <v>15</v>
      </c>
      <c r="B230" s="182"/>
      <c r="C230" s="183"/>
      <c r="D230" s="184"/>
    </row>
    <row r="231" spans="1:4">
      <c r="A231" s="181" t="s">
        <v>16</v>
      </c>
      <c r="B231" s="182"/>
      <c r="C231" s="183"/>
      <c r="D231" s="184"/>
    </row>
    <row r="232" spans="1:4">
      <c r="A232" s="181" t="s">
        <v>17</v>
      </c>
      <c r="B232" s="182"/>
      <c r="C232" s="183"/>
      <c r="D232" s="184"/>
    </row>
    <row r="233" spans="1:4">
      <c r="A233" s="181" t="s">
        <v>18</v>
      </c>
      <c r="B233" s="182"/>
      <c r="C233" s="183"/>
      <c r="D233" s="184"/>
    </row>
    <row r="234" spans="1:4">
      <c r="A234" s="181" t="s">
        <v>19</v>
      </c>
      <c r="B234" s="182"/>
      <c r="C234" s="183"/>
      <c r="D234" s="184"/>
    </row>
    <row r="235" spans="1:4">
      <c r="A235" s="185"/>
    </row>
    <row r="236" spans="1:4" ht="42">
      <c r="A236" s="175">
        <v>5.5</v>
      </c>
      <c r="B236" s="176" t="s">
        <v>506</v>
      </c>
      <c r="C236" s="203"/>
      <c r="D236" s="204"/>
    </row>
    <row r="237" spans="1:4">
      <c r="A237" s="181" t="s">
        <v>15</v>
      </c>
      <c r="B237" s="182"/>
      <c r="C237" s="183"/>
      <c r="D237" s="184"/>
    </row>
    <row r="238" spans="1:4">
      <c r="A238" s="181" t="s">
        <v>16</v>
      </c>
      <c r="B238" s="182"/>
      <c r="C238" s="183"/>
      <c r="D238" s="184"/>
    </row>
    <row r="239" spans="1:4">
      <c r="A239" s="181" t="s">
        <v>17</v>
      </c>
      <c r="B239" s="182"/>
      <c r="C239" s="183"/>
      <c r="D239" s="184"/>
    </row>
    <row r="240" spans="1:4">
      <c r="A240" s="181" t="s">
        <v>18</v>
      </c>
      <c r="B240" s="182"/>
      <c r="C240" s="183"/>
      <c r="D240" s="184"/>
    </row>
    <row r="241" spans="1:4">
      <c r="A241" s="181" t="s">
        <v>19</v>
      </c>
      <c r="B241" s="182"/>
      <c r="C241" s="183"/>
      <c r="D241" s="184"/>
    </row>
    <row r="242" spans="1:4">
      <c r="A242" s="185"/>
    </row>
    <row r="243" spans="1:4" ht="43.5" customHeight="1">
      <c r="A243" s="190">
        <v>5.6</v>
      </c>
      <c r="B243" s="272" t="s">
        <v>507</v>
      </c>
      <c r="C243" s="218"/>
      <c r="D243" s="219"/>
    </row>
    <row r="244" spans="1:4">
      <c r="A244" s="200"/>
      <c r="B244" s="273" t="s">
        <v>508</v>
      </c>
      <c r="C244" s="169"/>
      <c r="D244" s="199"/>
    </row>
    <row r="245" spans="1:4">
      <c r="A245" s="200"/>
      <c r="B245" s="273" t="s">
        <v>509</v>
      </c>
      <c r="C245" s="169"/>
      <c r="D245" s="199"/>
    </row>
    <row r="246" spans="1:4">
      <c r="A246" s="200"/>
      <c r="B246" s="273" t="s">
        <v>510</v>
      </c>
      <c r="C246" s="169"/>
      <c r="D246" s="199"/>
    </row>
    <row r="247" spans="1:4">
      <c r="A247" s="200"/>
      <c r="B247" s="273" t="s">
        <v>511</v>
      </c>
      <c r="C247" s="169"/>
      <c r="D247" s="199"/>
    </row>
    <row r="248" spans="1:4" ht="28">
      <c r="A248" s="197"/>
      <c r="B248" s="274" t="s">
        <v>512</v>
      </c>
      <c r="C248" s="228"/>
      <c r="D248" s="229"/>
    </row>
    <row r="249" spans="1:4">
      <c r="A249" s="181" t="s">
        <v>15</v>
      </c>
      <c r="B249" s="182"/>
      <c r="C249" s="183"/>
      <c r="D249" s="184"/>
    </row>
    <row r="250" spans="1:4">
      <c r="A250" s="181" t="s">
        <v>16</v>
      </c>
      <c r="B250" s="182"/>
      <c r="C250" s="183"/>
      <c r="D250" s="184"/>
    </row>
    <row r="251" spans="1:4">
      <c r="A251" s="181" t="s">
        <v>17</v>
      </c>
      <c r="B251" s="182"/>
      <c r="C251" s="183"/>
      <c r="D251" s="184"/>
    </row>
    <row r="252" spans="1:4">
      <c r="A252" s="181" t="s">
        <v>18</v>
      </c>
      <c r="B252" s="182"/>
      <c r="C252" s="183"/>
      <c r="D252" s="184"/>
    </row>
    <row r="253" spans="1:4">
      <c r="A253" s="181" t="s">
        <v>19</v>
      </c>
      <c r="B253" s="182"/>
      <c r="C253" s="183"/>
      <c r="D253" s="184"/>
    </row>
    <row r="254" spans="1:4">
      <c r="A254" s="185"/>
    </row>
    <row r="255" spans="1:4" ht="42">
      <c r="A255" s="209">
        <v>5.7</v>
      </c>
      <c r="B255" s="210" t="s">
        <v>513</v>
      </c>
      <c r="C255" s="216" t="s">
        <v>514</v>
      </c>
      <c r="D255" s="217" t="s">
        <v>514</v>
      </c>
    </row>
    <row r="256" spans="1:4">
      <c r="A256" s="185"/>
    </row>
  </sheetData>
  <mergeCells count="2">
    <mergeCell ref="A94:A105"/>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
  <cols>
    <col min="2" max="2" width="78.1796875" customWidth="1"/>
  </cols>
  <sheetData>
    <row r="1" spans="1:4" s="171" customFormat="1">
      <c r="A1" s="167" t="s">
        <v>515</v>
      </c>
      <c r="B1" s="168"/>
      <c r="C1" s="169"/>
      <c r="D1" s="170"/>
    </row>
    <row r="2" spans="1:4" s="171" customFormat="1" ht="49.5" customHeight="1">
      <c r="A2" s="587" t="s">
        <v>516</v>
      </c>
      <c r="B2" s="588"/>
      <c r="C2" s="588"/>
      <c r="D2" s="588"/>
    </row>
    <row r="3" spans="1:4" s="171" customFormat="1" ht="28">
      <c r="A3" s="172" t="s">
        <v>438</v>
      </c>
      <c r="B3" s="173" t="s">
        <v>517</v>
      </c>
      <c r="C3" s="174" t="s">
        <v>440</v>
      </c>
      <c r="D3" s="173" t="s">
        <v>441</v>
      </c>
    </row>
    <row r="4" spans="1:4" s="171" customFormat="1">
      <c r="A4" s="175">
        <v>1.1000000000000001</v>
      </c>
      <c r="B4" s="176" t="s">
        <v>518</v>
      </c>
      <c r="C4" s="212"/>
      <c r="D4" s="213"/>
    </row>
    <row r="5" spans="1:4" s="171" customFormat="1" ht="28">
      <c r="A5" s="177" t="s">
        <v>15</v>
      </c>
      <c r="B5" s="178" t="s">
        <v>1169</v>
      </c>
      <c r="C5" s="179" t="s">
        <v>1170</v>
      </c>
      <c r="D5" s="180"/>
    </row>
    <row r="6" spans="1:4" s="171" customFormat="1">
      <c r="A6" s="181" t="s">
        <v>16</v>
      </c>
      <c r="B6" s="182"/>
      <c r="C6" s="183"/>
      <c r="D6" s="184"/>
    </row>
    <row r="7" spans="1:4" s="171" customFormat="1">
      <c r="A7" s="181" t="s">
        <v>17</v>
      </c>
      <c r="B7" s="182"/>
      <c r="C7" s="183"/>
      <c r="D7" s="184"/>
    </row>
    <row r="8" spans="1:4" s="171" customFormat="1">
      <c r="A8" s="181" t="s">
        <v>18</v>
      </c>
      <c r="B8" s="182"/>
      <c r="C8" s="183"/>
      <c r="D8" s="184"/>
    </row>
    <row r="9" spans="1:4" s="171" customFormat="1">
      <c r="A9" s="181" t="s">
        <v>19</v>
      </c>
      <c r="B9" s="182"/>
      <c r="C9" s="183"/>
      <c r="D9" s="184"/>
    </row>
    <row r="10" spans="1:4" ht="28">
      <c r="A10" s="175">
        <v>1.2</v>
      </c>
      <c r="B10" s="176" t="s">
        <v>519</v>
      </c>
      <c r="C10" s="212"/>
      <c r="D10" s="213"/>
    </row>
    <row r="11" spans="1:4" ht="56">
      <c r="A11" s="177" t="s">
        <v>15</v>
      </c>
      <c r="B11" s="481" t="s">
        <v>1176</v>
      </c>
      <c r="C11" s="179" t="s">
        <v>1170</v>
      </c>
      <c r="D11" s="180"/>
    </row>
    <row r="12" spans="1:4">
      <c r="A12" s="181" t="s">
        <v>16</v>
      </c>
      <c r="B12" s="182"/>
      <c r="C12" s="183"/>
      <c r="D12" s="184"/>
    </row>
    <row r="13" spans="1:4">
      <c r="A13" s="181" t="s">
        <v>17</v>
      </c>
      <c r="B13" s="182"/>
      <c r="C13" s="183"/>
      <c r="D13" s="184"/>
    </row>
    <row r="14" spans="1:4">
      <c r="A14" s="181" t="s">
        <v>18</v>
      </c>
      <c r="B14" s="182"/>
      <c r="C14" s="183"/>
      <c r="D14" s="184"/>
    </row>
    <row r="15" spans="1:4">
      <c r="A15" s="181" t="s">
        <v>19</v>
      </c>
      <c r="B15" s="182"/>
      <c r="C15" s="183"/>
      <c r="D15" s="184"/>
    </row>
    <row r="16" spans="1:4" ht="30.75" customHeight="1">
      <c r="A16" s="175">
        <v>1.3</v>
      </c>
      <c r="B16" s="176" t="s">
        <v>520</v>
      </c>
      <c r="C16" s="212"/>
      <c r="D16" s="213"/>
    </row>
    <row r="17" spans="1:4" ht="70">
      <c r="A17" s="177" t="s">
        <v>15</v>
      </c>
      <c r="B17" s="178" t="s">
        <v>1177</v>
      </c>
      <c r="C17" s="179" t="s">
        <v>1170</v>
      </c>
      <c r="D17" s="180"/>
    </row>
    <row r="18" spans="1:4">
      <c r="A18" s="181" t="s">
        <v>16</v>
      </c>
      <c r="B18" s="182"/>
      <c r="C18" s="183"/>
      <c r="D18" s="184"/>
    </row>
    <row r="19" spans="1:4">
      <c r="A19" s="181" t="s">
        <v>17</v>
      </c>
      <c r="B19" s="182"/>
      <c r="C19" s="183"/>
      <c r="D19" s="184"/>
    </row>
    <row r="20" spans="1:4">
      <c r="A20" s="181" t="s">
        <v>18</v>
      </c>
      <c r="B20" s="182"/>
      <c r="C20" s="183"/>
      <c r="D20" s="184"/>
    </row>
    <row r="21" spans="1:4">
      <c r="A21" s="181" t="s">
        <v>19</v>
      </c>
      <c r="B21" s="182"/>
      <c r="C21" s="183"/>
      <c r="D21" s="184"/>
    </row>
    <row r="22" spans="1:4" ht="28">
      <c r="A22" s="175">
        <v>1.4</v>
      </c>
      <c r="B22" s="176" t="s">
        <v>521</v>
      </c>
      <c r="C22" s="212"/>
      <c r="D22" s="213"/>
    </row>
    <row r="23" spans="1:4" ht="28">
      <c r="A23" s="177" t="s">
        <v>15</v>
      </c>
      <c r="B23" s="178" t="s">
        <v>1175</v>
      </c>
      <c r="C23" s="179" t="s">
        <v>1170</v>
      </c>
      <c r="D23" s="180"/>
    </row>
    <row r="24" spans="1:4">
      <c r="A24" s="181" t="s">
        <v>16</v>
      </c>
      <c r="B24" s="182"/>
      <c r="C24" s="183"/>
      <c r="D24" s="184"/>
    </row>
    <row r="25" spans="1:4">
      <c r="A25" s="181" t="s">
        <v>17</v>
      </c>
      <c r="B25" s="182"/>
      <c r="C25" s="183"/>
      <c r="D25" s="184"/>
    </row>
    <row r="26" spans="1:4">
      <c r="A26" s="181" t="s">
        <v>18</v>
      </c>
      <c r="B26" s="182"/>
      <c r="C26" s="183"/>
      <c r="D26" s="184"/>
    </row>
    <row r="27" spans="1:4">
      <c r="A27" s="181" t="s">
        <v>19</v>
      </c>
      <c r="B27" s="182"/>
      <c r="C27" s="183"/>
      <c r="D27" s="184"/>
    </row>
    <row r="28" spans="1:4">
      <c r="A28" s="175">
        <v>1.5</v>
      </c>
      <c r="B28" s="176" t="s">
        <v>522</v>
      </c>
      <c r="C28" s="212"/>
      <c r="D28" s="213"/>
    </row>
    <row r="29" spans="1:4" ht="28">
      <c r="A29" s="177" t="s">
        <v>15</v>
      </c>
      <c r="B29" s="178" t="s">
        <v>1172</v>
      </c>
      <c r="C29" s="179" t="s">
        <v>1170</v>
      </c>
      <c r="D29" s="180"/>
    </row>
    <row r="30" spans="1:4">
      <c r="A30" s="181" t="s">
        <v>16</v>
      </c>
      <c r="B30" s="182"/>
      <c r="C30" s="183"/>
      <c r="D30" s="184"/>
    </row>
    <row r="31" spans="1:4">
      <c r="A31" s="181" t="s">
        <v>17</v>
      </c>
      <c r="B31" s="182"/>
      <c r="C31" s="183"/>
      <c r="D31" s="184"/>
    </row>
    <row r="32" spans="1:4">
      <c r="A32" s="181" t="s">
        <v>18</v>
      </c>
      <c r="B32" s="182"/>
      <c r="C32" s="183"/>
      <c r="D32" s="184"/>
    </row>
    <row r="33" spans="1:4">
      <c r="A33" s="181" t="s">
        <v>19</v>
      </c>
      <c r="B33" s="182"/>
      <c r="C33" s="183"/>
      <c r="D33" s="184"/>
    </row>
    <row r="34" spans="1:4" ht="182">
      <c r="A34" s="175">
        <v>1.1000000000000001</v>
      </c>
      <c r="B34" s="176" t="s">
        <v>523</v>
      </c>
      <c r="C34" s="212"/>
      <c r="D34" s="213"/>
    </row>
    <row r="35" spans="1:4" ht="56">
      <c r="A35" s="177" t="s">
        <v>15</v>
      </c>
      <c r="B35" s="178" t="s">
        <v>1171</v>
      </c>
      <c r="C35" s="179" t="s">
        <v>1170</v>
      </c>
      <c r="D35" s="180"/>
    </row>
    <row r="36" spans="1:4">
      <c r="A36" s="181" t="s">
        <v>16</v>
      </c>
      <c r="B36" s="182"/>
      <c r="C36" s="183"/>
      <c r="D36" s="184"/>
    </row>
    <row r="37" spans="1:4">
      <c r="A37" s="181" t="s">
        <v>17</v>
      </c>
      <c r="B37" s="182"/>
      <c r="C37" s="183"/>
      <c r="D37" s="184"/>
    </row>
    <row r="38" spans="1:4">
      <c r="A38" s="181" t="s">
        <v>18</v>
      </c>
      <c r="B38" s="182"/>
      <c r="C38" s="183"/>
      <c r="D38" s="184"/>
    </row>
    <row r="39" spans="1:4">
      <c r="A39" s="181" t="s">
        <v>19</v>
      </c>
      <c r="B39" s="182"/>
      <c r="C39" s="183"/>
      <c r="D39" s="184"/>
    </row>
  </sheetData>
  <mergeCells count="1">
    <mergeCell ref="A2:D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3"/>
  <sheetViews>
    <sheetView view="pageBreakPreview" topLeftCell="A8" zoomScale="85" zoomScaleNormal="100" zoomScaleSheetLayoutView="85" workbookViewId="0">
      <selection activeCell="A8" sqref="A8"/>
    </sheetView>
  </sheetViews>
  <sheetFormatPr defaultColWidth="8.81640625" defaultRowHeight="12.5"/>
  <cols>
    <col min="1" max="1" width="4.26953125" style="75" customWidth="1"/>
    <col min="2" max="2" width="6.453125" style="75" hidden="1" customWidth="1"/>
    <col min="3" max="3" width="28.453125" style="75" hidden="1" customWidth="1"/>
    <col min="4" max="4" width="14.453125" style="75" hidden="1" customWidth="1"/>
    <col min="5" max="5" width="13.7265625" style="75" hidden="1" customWidth="1"/>
    <col min="6" max="6" width="19.54296875" style="75" hidden="1" customWidth="1"/>
    <col min="7" max="7" width="17.1796875" style="37" hidden="1" customWidth="1"/>
    <col min="8" max="10" width="19" style="75" hidden="1" customWidth="1"/>
    <col min="11" max="11" width="11.7265625" style="75" hidden="1" customWidth="1"/>
    <col min="12" max="12" width="23.54296875" style="75" customWidth="1"/>
    <col min="13" max="13" width="19" style="75" customWidth="1"/>
    <col min="14" max="14" width="13.1796875" style="75" customWidth="1"/>
    <col min="15" max="15" width="10.81640625" style="75" customWidth="1"/>
    <col min="16" max="16" width="11.1796875" style="75" customWidth="1"/>
    <col min="17" max="19" width="13.7265625" style="75" customWidth="1"/>
    <col min="20" max="20" width="11.1796875" style="75" customWidth="1"/>
    <col min="21" max="21" width="18.1796875" style="75" customWidth="1"/>
    <col min="22" max="22" width="18.81640625" style="75" customWidth="1"/>
    <col min="23" max="23" width="28" style="75" customWidth="1"/>
    <col min="24" max="24" width="13.7265625" style="75" customWidth="1"/>
    <col min="25" max="16384" width="8.81640625" style="75"/>
  </cols>
  <sheetData>
    <row r="1" spans="1:24" s="275" customFormat="1" ht="25.5" hidden="1" customHeight="1">
      <c r="G1" s="276"/>
      <c r="L1" s="277" t="s">
        <v>524</v>
      </c>
      <c r="V1" s="275" t="s">
        <v>525</v>
      </c>
      <c r="W1" s="278" t="s">
        <v>526</v>
      </c>
      <c r="X1" s="275" t="s">
        <v>527</v>
      </c>
    </row>
    <row r="2" spans="1:24" s="275" customFormat="1" ht="37.5" hidden="1">
      <c r="G2" s="276"/>
      <c r="L2" s="277" t="s">
        <v>524</v>
      </c>
      <c r="V2" s="275" t="s">
        <v>528</v>
      </c>
      <c r="W2" s="278" t="s">
        <v>131</v>
      </c>
      <c r="X2" s="275" t="s">
        <v>529</v>
      </c>
    </row>
    <row r="3" spans="1:24" s="275" customFormat="1" ht="25" hidden="1">
      <c r="G3" s="276"/>
      <c r="L3" s="277" t="s">
        <v>524</v>
      </c>
      <c r="V3" s="275" t="s">
        <v>530</v>
      </c>
      <c r="W3" s="278" t="s">
        <v>133</v>
      </c>
      <c r="X3" s="275" t="s">
        <v>531</v>
      </c>
    </row>
    <row r="4" spans="1:24" s="275" customFormat="1" hidden="1">
      <c r="G4" s="276"/>
      <c r="L4" s="277" t="s">
        <v>524</v>
      </c>
      <c r="V4" s="275" t="s">
        <v>532</v>
      </c>
      <c r="W4" s="278" t="s">
        <v>134</v>
      </c>
    </row>
    <row r="5" spans="1:24" s="275" customFormat="1" hidden="1">
      <c r="G5" s="276"/>
      <c r="L5" s="277" t="s">
        <v>524</v>
      </c>
      <c r="V5" s="275" t="s">
        <v>533</v>
      </c>
      <c r="W5" s="278" t="s">
        <v>135</v>
      </c>
    </row>
    <row r="6" spans="1:24" s="275" customFormat="1" hidden="1">
      <c r="G6" s="276"/>
      <c r="L6" s="277" t="s">
        <v>524</v>
      </c>
      <c r="W6" s="278" t="s">
        <v>136</v>
      </c>
    </row>
    <row r="7" spans="1:24" s="275" customFormat="1" hidden="1">
      <c r="G7" s="276"/>
      <c r="L7" s="277" t="s">
        <v>524</v>
      </c>
      <c r="W7" s="278" t="s">
        <v>137</v>
      </c>
    </row>
    <row r="8" spans="1:24" s="231" customFormat="1" ht="27" customHeight="1" thickBot="1">
      <c r="A8" s="230" t="s">
        <v>534</v>
      </c>
      <c r="B8" s="232"/>
      <c r="C8" s="230"/>
      <c r="D8" s="279"/>
      <c r="E8" s="279"/>
      <c r="F8" s="231" t="s">
        <v>535</v>
      </c>
      <c r="L8" s="230" t="s">
        <v>536</v>
      </c>
      <c r="M8" s="232"/>
      <c r="P8" s="232"/>
      <c r="Q8" s="232"/>
      <c r="R8" s="232"/>
      <c r="S8" s="232"/>
      <c r="T8" s="232"/>
      <c r="U8" s="232"/>
      <c r="V8" s="232"/>
    </row>
    <row r="9" spans="1:24" s="231" customFormat="1" ht="40.5" customHeight="1" thickBot="1">
      <c r="A9" s="230"/>
      <c r="B9" s="280"/>
      <c r="C9" s="281" t="s">
        <v>537</v>
      </c>
      <c r="D9" s="282"/>
      <c r="E9" s="283"/>
      <c r="F9" s="589" t="s">
        <v>538</v>
      </c>
      <c r="G9" s="590"/>
      <c r="H9" s="590"/>
      <c r="I9" s="590"/>
      <c r="J9" s="591"/>
      <c r="K9" s="284"/>
      <c r="L9" s="230" t="s">
        <v>539</v>
      </c>
      <c r="M9" s="232"/>
      <c r="P9" s="232"/>
      <c r="Q9" s="232"/>
      <c r="R9" s="232"/>
      <c r="S9" s="232"/>
      <c r="T9" s="232"/>
      <c r="U9" s="232"/>
      <c r="V9" s="230"/>
    </row>
    <row r="10" spans="1:24" s="234" customFormat="1" ht="26.25" customHeight="1" thickBot="1">
      <c r="A10" s="285"/>
      <c r="B10" s="286" t="s">
        <v>540</v>
      </c>
      <c r="C10" s="287" t="s">
        <v>541</v>
      </c>
      <c r="D10" s="288" t="s">
        <v>542</v>
      </c>
      <c r="E10" s="288" t="s">
        <v>543</v>
      </c>
      <c r="F10" s="289" t="s">
        <v>544</v>
      </c>
      <c r="G10" s="289" t="s">
        <v>545</v>
      </c>
      <c r="H10" s="289" t="s">
        <v>546</v>
      </c>
      <c r="I10" s="289" t="s">
        <v>547</v>
      </c>
      <c r="J10" s="290" t="s">
        <v>67</v>
      </c>
      <c r="K10" s="291" t="s">
        <v>548</v>
      </c>
      <c r="L10" s="292" t="s">
        <v>549</v>
      </c>
      <c r="M10" s="233" t="s">
        <v>550</v>
      </c>
      <c r="N10" s="233" t="s">
        <v>166</v>
      </c>
      <c r="O10" s="233" t="s">
        <v>551</v>
      </c>
      <c r="P10" s="233" t="s">
        <v>552</v>
      </c>
      <c r="Q10" s="233" t="s">
        <v>553</v>
      </c>
      <c r="R10" s="233" t="s">
        <v>554</v>
      </c>
      <c r="S10" s="233" t="s">
        <v>555</v>
      </c>
      <c r="T10" s="233" t="s">
        <v>556</v>
      </c>
      <c r="U10" s="233" t="s">
        <v>557</v>
      </c>
      <c r="W10" s="234" t="s">
        <v>558</v>
      </c>
      <c r="X10" s="293"/>
    </row>
    <row r="11" spans="1:24" s="297" customFormat="1" ht="25">
      <c r="A11" s="293"/>
      <c r="B11" s="294"/>
      <c r="C11" s="295" t="s">
        <v>560</v>
      </c>
      <c r="D11" s="293"/>
      <c r="E11" s="293"/>
      <c r="F11" s="295"/>
      <c r="G11" s="296"/>
      <c r="H11" s="295"/>
      <c r="I11" s="295"/>
      <c r="J11" s="295"/>
      <c r="K11" s="295"/>
      <c r="L11" s="293"/>
      <c r="M11" s="293"/>
      <c r="N11" s="293"/>
      <c r="O11" s="293"/>
      <c r="P11" s="293"/>
      <c r="Q11" s="293"/>
      <c r="R11" s="293"/>
      <c r="S11" s="293"/>
      <c r="T11" s="293"/>
      <c r="U11" s="294"/>
      <c r="X11" s="293"/>
    </row>
    <row r="12" spans="1:24" s="297" customFormat="1" ht="25">
      <c r="A12" s="74">
        <v>1</v>
      </c>
      <c r="B12" s="73" t="s">
        <v>561</v>
      </c>
      <c r="C12" s="477" t="s">
        <v>562</v>
      </c>
      <c r="D12" s="74" t="s">
        <v>15</v>
      </c>
      <c r="E12" s="74"/>
      <c r="F12" s="477" t="s">
        <v>563</v>
      </c>
      <c r="G12" s="478" t="s">
        <v>564</v>
      </c>
      <c r="H12" s="477" t="s">
        <v>565</v>
      </c>
      <c r="I12" s="477">
        <v>4567</v>
      </c>
      <c r="J12" s="477" t="s">
        <v>566</v>
      </c>
      <c r="K12" s="74">
        <v>2</v>
      </c>
      <c r="L12" s="74" t="s">
        <v>763</v>
      </c>
      <c r="M12" s="74" t="s">
        <v>764</v>
      </c>
      <c r="N12" s="74" t="s">
        <v>527</v>
      </c>
      <c r="O12" s="74">
        <v>1213.8499999999999</v>
      </c>
      <c r="P12" s="74" t="s">
        <v>530</v>
      </c>
      <c r="Q12" s="74" t="s">
        <v>766</v>
      </c>
      <c r="R12" s="74" t="s">
        <v>559</v>
      </c>
      <c r="S12" s="74" t="s">
        <v>567</v>
      </c>
      <c r="T12" s="74" t="s">
        <v>568</v>
      </c>
      <c r="U12" s="73" t="s">
        <v>767</v>
      </c>
      <c r="V12" s="75" t="s">
        <v>137</v>
      </c>
      <c r="W12" s="75" t="s">
        <v>137</v>
      </c>
      <c r="X12" s="293"/>
    </row>
    <row r="13" spans="1:24" s="297" customFormat="1" ht="33" customHeight="1">
      <c r="A13" s="75">
        <v>2</v>
      </c>
      <c r="B13" s="73"/>
      <c r="C13" s="479"/>
      <c r="D13" s="74" t="s">
        <v>15</v>
      </c>
      <c r="E13" s="74"/>
      <c r="F13" s="479"/>
      <c r="G13" s="480"/>
      <c r="H13" s="479"/>
      <c r="I13" s="479"/>
      <c r="J13" s="479"/>
      <c r="K13" s="479"/>
      <c r="L13" s="74" t="s">
        <v>1167</v>
      </c>
      <c r="M13" s="74" t="s">
        <v>765</v>
      </c>
      <c r="N13" s="74" t="s">
        <v>527</v>
      </c>
      <c r="O13" s="74">
        <v>1354.34</v>
      </c>
      <c r="P13" s="74" t="s">
        <v>530</v>
      </c>
      <c r="Q13" s="74" t="s">
        <v>766</v>
      </c>
      <c r="R13" s="74" t="s">
        <v>559</v>
      </c>
      <c r="S13" s="74" t="s">
        <v>567</v>
      </c>
      <c r="T13" s="74" t="s">
        <v>568</v>
      </c>
      <c r="U13" s="73" t="s">
        <v>1168</v>
      </c>
      <c r="V13" s="75" t="s">
        <v>137</v>
      </c>
      <c r="W13" s="75" t="s">
        <v>137</v>
      </c>
    </row>
    <row r="14" spans="1:24" ht="12.65" customHeight="1">
      <c r="A14" s="74"/>
      <c r="B14" s="73"/>
      <c r="C14" s="74"/>
      <c r="D14" s="74"/>
      <c r="E14" s="74"/>
      <c r="F14" s="74"/>
      <c r="G14" s="298"/>
      <c r="H14" s="74"/>
      <c r="I14" s="74"/>
      <c r="J14" s="74"/>
      <c r="K14" s="74"/>
      <c r="L14" s="74"/>
      <c r="M14" s="74"/>
      <c r="N14" s="74"/>
      <c r="O14" s="74"/>
      <c r="P14" s="74"/>
      <c r="Q14" s="74"/>
      <c r="R14" s="293"/>
      <c r="S14" s="74"/>
      <c r="T14" s="74"/>
      <c r="U14" s="73"/>
    </row>
    <row r="15" spans="1:24" ht="12.65" customHeight="1">
      <c r="A15" s="74"/>
      <c r="B15" s="73"/>
      <c r="C15" s="74"/>
      <c r="D15" s="74"/>
      <c r="E15" s="74"/>
      <c r="F15" s="74"/>
      <c r="G15" s="298"/>
      <c r="H15" s="74"/>
      <c r="I15" s="74"/>
      <c r="J15" s="74"/>
      <c r="K15" s="74"/>
      <c r="L15" s="74"/>
      <c r="M15" s="74"/>
      <c r="N15" s="74"/>
      <c r="O15" s="74"/>
      <c r="P15" s="74"/>
      <c r="Q15" s="74"/>
      <c r="R15" s="293"/>
      <c r="S15" s="74"/>
      <c r="T15" s="74"/>
      <c r="U15" s="73"/>
    </row>
    <row r="16" spans="1:24" ht="12.65" customHeight="1">
      <c r="A16" s="74"/>
      <c r="B16" s="73"/>
      <c r="C16" s="74"/>
      <c r="D16" s="74"/>
      <c r="E16" s="74"/>
      <c r="F16" s="74"/>
      <c r="G16" s="298"/>
      <c r="H16" s="74"/>
      <c r="I16" s="74"/>
      <c r="J16" s="74"/>
      <c r="K16" s="74"/>
      <c r="L16" s="74"/>
      <c r="M16" s="74"/>
      <c r="N16" s="74"/>
      <c r="O16" s="74"/>
      <c r="P16" s="74"/>
      <c r="Q16" s="74"/>
      <c r="R16" s="293"/>
      <c r="S16" s="74"/>
      <c r="T16" s="74"/>
      <c r="U16" s="73"/>
    </row>
    <row r="17" spans="1:21" ht="12.65" customHeight="1">
      <c r="A17" s="74"/>
      <c r="B17" s="73"/>
      <c r="C17" s="74"/>
      <c r="D17" s="74"/>
      <c r="E17" s="74"/>
      <c r="F17" s="74"/>
      <c r="G17" s="298"/>
      <c r="H17" s="74"/>
      <c r="I17" s="74"/>
      <c r="J17" s="74"/>
      <c r="K17" s="74"/>
      <c r="L17" s="74"/>
      <c r="M17" s="74"/>
      <c r="N17" s="74"/>
      <c r="O17" s="74"/>
      <c r="P17" s="74"/>
      <c r="Q17" s="74"/>
      <c r="R17" s="293"/>
      <c r="S17" s="74"/>
      <c r="T17" s="74"/>
      <c r="U17" s="73"/>
    </row>
    <row r="18" spans="1:21" ht="12.65" customHeight="1">
      <c r="A18" s="74"/>
      <c r="B18" s="73"/>
      <c r="C18" s="74"/>
      <c r="D18" s="74"/>
      <c r="E18" s="74"/>
      <c r="F18" s="74"/>
      <c r="G18" s="298"/>
      <c r="H18" s="74"/>
      <c r="I18" s="74"/>
      <c r="J18" s="74"/>
      <c r="K18" s="74"/>
      <c r="L18" s="74"/>
      <c r="M18" s="74"/>
      <c r="N18" s="74"/>
      <c r="O18" s="74"/>
      <c r="P18" s="74"/>
      <c r="Q18" s="74"/>
      <c r="R18" s="293"/>
      <c r="S18" s="74"/>
      <c r="T18" s="74"/>
      <c r="U18" s="73"/>
    </row>
    <row r="19" spans="1:21" ht="12.65" customHeight="1">
      <c r="A19" s="74"/>
      <c r="B19" s="73"/>
      <c r="C19" s="74"/>
      <c r="D19" s="74"/>
      <c r="E19" s="74"/>
      <c r="F19" s="74"/>
      <c r="G19" s="298"/>
      <c r="H19" s="74"/>
      <c r="I19" s="74"/>
      <c r="J19" s="74"/>
      <c r="K19" s="74"/>
      <c r="L19" s="74"/>
      <c r="M19" s="74"/>
      <c r="N19" s="74"/>
      <c r="O19" s="74"/>
      <c r="P19" s="74"/>
      <c r="Q19" s="74"/>
      <c r="R19" s="293"/>
      <c r="S19" s="74"/>
      <c r="T19" s="74"/>
      <c r="U19" s="73"/>
    </row>
    <row r="20" spans="1:21" ht="12.65" customHeight="1">
      <c r="A20" s="74"/>
      <c r="B20" s="73"/>
      <c r="C20" s="74"/>
      <c r="D20" s="74"/>
      <c r="E20" s="74"/>
      <c r="F20" s="74"/>
      <c r="G20" s="298"/>
      <c r="H20" s="74"/>
      <c r="I20" s="74"/>
      <c r="J20" s="74"/>
      <c r="K20" s="74"/>
      <c r="L20" s="74"/>
      <c r="M20" s="74"/>
      <c r="N20" s="74"/>
      <c r="O20" s="74"/>
      <c r="P20" s="74"/>
      <c r="Q20" s="74"/>
      <c r="R20" s="293"/>
      <c r="S20" s="74"/>
      <c r="T20" s="74"/>
      <c r="U20" s="73"/>
    </row>
    <row r="21" spans="1:21" ht="12.65" customHeight="1">
      <c r="A21" s="74"/>
      <c r="B21" s="73"/>
      <c r="C21" s="74"/>
      <c r="D21" s="74"/>
      <c r="E21" s="74"/>
      <c r="F21" s="74"/>
      <c r="G21" s="298"/>
      <c r="H21" s="74"/>
      <c r="I21" s="74"/>
      <c r="J21" s="74"/>
      <c r="K21" s="74"/>
      <c r="L21" s="74"/>
      <c r="M21" s="74"/>
      <c r="N21" s="74"/>
      <c r="O21" s="74"/>
      <c r="P21" s="74"/>
      <c r="Q21" s="74"/>
      <c r="R21" s="293"/>
      <c r="S21" s="74"/>
      <c r="T21" s="74"/>
      <c r="U21" s="73"/>
    </row>
    <row r="22" spans="1:21" ht="12.65" customHeight="1">
      <c r="A22" s="74"/>
      <c r="B22" s="73"/>
      <c r="C22" s="74"/>
      <c r="D22" s="74"/>
      <c r="E22" s="74"/>
      <c r="F22" s="74"/>
      <c r="G22" s="298"/>
      <c r="H22" s="74"/>
      <c r="I22" s="74"/>
      <c r="J22" s="74"/>
      <c r="K22" s="74"/>
      <c r="L22" s="74"/>
      <c r="M22" s="74"/>
      <c r="N22" s="74"/>
      <c r="O22" s="74"/>
      <c r="P22" s="74"/>
      <c r="Q22" s="74"/>
      <c r="R22" s="293"/>
      <c r="S22" s="74"/>
      <c r="T22" s="74"/>
      <c r="U22" s="73"/>
    </row>
    <row r="23" spans="1:21" ht="12.65" customHeight="1">
      <c r="A23" s="74"/>
      <c r="B23" s="73"/>
      <c r="C23" s="74"/>
      <c r="D23" s="74"/>
      <c r="E23" s="74"/>
      <c r="F23" s="74"/>
      <c r="G23" s="298"/>
      <c r="H23" s="74"/>
      <c r="I23" s="74"/>
      <c r="J23" s="74"/>
      <c r="K23" s="74"/>
      <c r="L23" s="74"/>
      <c r="M23" s="74"/>
      <c r="N23" s="74"/>
      <c r="O23" s="74"/>
      <c r="P23" s="74"/>
      <c r="Q23" s="74"/>
      <c r="R23" s="293"/>
      <c r="S23" s="74"/>
      <c r="T23" s="74"/>
      <c r="U23" s="73"/>
    </row>
    <row r="24" spans="1:21" ht="12.65" customHeight="1">
      <c r="A24" s="74"/>
      <c r="B24" s="73"/>
      <c r="C24" s="74"/>
      <c r="D24" s="74"/>
      <c r="E24" s="74"/>
      <c r="F24" s="74"/>
      <c r="G24" s="298"/>
      <c r="H24" s="74"/>
      <c r="I24" s="74"/>
      <c r="J24" s="74"/>
      <c r="K24" s="74"/>
      <c r="L24" s="74"/>
      <c r="M24" s="74"/>
      <c r="N24" s="74"/>
      <c r="O24" s="74"/>
      <c r="P24" s="74"/>
      <c r="Q24" s="74"/>
      <c r="R24" s="293"/>
      <c r="S24" s="74"/>
      <c r="T24" s="74"/>
      <c r="U24" s="73"/>
    </row>
    <row r="25" spans="1:21" ht="12.65" customHeight="1">
      <c r="A25" s="74"/>
      <c r="B25" s="73"/>
      <c r="C25" s="74"/>
      <c r="D25" s="74"/>
      <c r="E25" s="74"/>
      <c r="F25" s="74"/>
      <c r="G25" s="298"/>
      <c r="H25" s="74"/>
      <c r="I25" s="74"/>
      <c r="J25" s="74"/>
      <c r="K25" s="74"/>
      <c r="L25" s="74"/>
      <c r="M25" s="74"/>
      <c r="N25" s="74"/>
      <c r="O25" s="74"/>
      <c r="P25" s="74"/>
      <c r="Q25" s="74"/>
      <c r="R25" s="293"/>
      <c r="S25" s="74"/>
      <c r="T25" s="74"/>
      <c r="U25" s="73"/>
    </row>
    <row r="26" spans="1:21">
      <c r="A26" s="74"/>
      <c r="B26" s="73"/>
      <c r="C26" s="74"/>
      <c r="D26" s="74"/>
      <c r="E26" s="74"/>
      <c r="F26" s="74"/>
      <c r="G26" s="298"/>
      <c r="H26" s="74"/>
      <c r="I26" s="74"/>
      <c r="J26" s="74"/>
      <c r="K26" s="74"/>
      <c r="L26" s="74"/>
      <c r="M26" s="74"/>
      <c r="N26" s="74"/>
      <c r="O26" s="74"/>
      <c r="P26" s="74"/>
      <c r="Q26" s="74"/>
      <c r="R26" s="293"/>
      <c r="S26" s="74"/>
      <c r="T26" s="74"/>
      <c r="U26" s="73"/>
    </row>
    <row r="27" spans="1:21">
      <c r="A27" s="74"/>
      <c r="B27" s="73"/>
      <c r="C27" s="74"/>
      <c r="D27" s="74"/>
      <c r="E27" s="74"/>
      <c r="F27" s="74"/>
      <c r="G27" s="298"/>
      <c r="H27" s="74"/>
      <c r="I27" s="74"/>
      <c r="J27" s="74"/>
      <c r="K27" s="74"/>
      <c r="L27" s="74"/>
      <c r="M27" s="74"/>
      <c r="N27" s="74"/>
      <c r="O27" s="74"/>
      <c r="P27" s="74"/>
      <c r="Q27" s="74"/>
      <c r="R27" s="293"/>
      <c r="S27" s="74"/>
      <c r="T27" s="74"/>
      <c r="U27" s="73"/>
    </row>
    <row r="28" spans="1:21">
      <c r="A28" s="74"/>
      <c r="B28" s="73"/>
      <c r="C28" s="74"/>
      <c r="D28" s="74"/>
      <c r="E28" s="74"/>
      <c r="F28" s="74"/>
      <c r="G28" s="298"/>
      <c r="H28" s="74"/>
      <c r="I28" s="74"/>
      <c r="J28" s="74"/>
      <c r="K28" s="74"/>
      <c r="L28" s="74"/>
      <c r="M28" s="74"/>
      <c r="N28" s="74"/>
      <c r="O28" s="74"/>
      <c r="P28" s="74"/>
      <c r="Q28" s="74"/>
      <c r="R28" s="293"/>
      <c r="S28" s="74"/>
      <c r="T28" s="74"/>
      <c r="U28" s="73"/>
    </row>
    <row r="29" spans="1:21">
      <c r="A29" s="74"/>
      <c r="B29" s="73"/>
      <c r="C29" s="74"/>
      <c r="D29" s="74"/>
      <c r="E29" s="74"/>
      <c r="F29" s="74"/>
      <c r="G29" s="298"/>
      <c r="H29" s="74"/>
      <c r="I29" s="74"/>
      <c r="J29" s="74"/>
      <c r="K29" s="74"/>
      <c r="L29" s="74"/>
      <c r="M29" s="74"/>
      <c r="N29" s="74"/>
      <c r="O29" s="74"/>
      <c r="P29" s="74"/>
      <c r="Q29" s="74"/>
      <c r="R29" s="293"/>
      <c r="S29" s="74"/>
      <c r="T29" s="74"/>
      <c r="U29" s="73"/>
    </row>
    <row r="30" spans="1:21">
      <c r="A30" s="74"/>
      <c r="B30" s="73"/>
      <c r="C30" s="74"/>
      <c r="D30" s="74"/>
      <c r="E30" s="74"/>
      <c r="F30" s="74"/>
      <c r="G30" s="298"/>
      <c r="H30" s="74"/>
      <c r="I30" s="74"/>
      <c r="J30" s="74"/>
      <c r="K30" s="74"/>
      <c r="L30" s="74"/>
      <c r="M30" s="74"/>
      <c r="N30" s="74"/>
      <c r="O30" s="74"/>
      <c r="P30" s="74"/>
      <c r="Q30" s="74"/>
      <c r="R30" s="293"/>
      <c r="S30" s="74"/>
      <c r="T30" s="74"/>
      <c r="U30" s="73"/>
    </row>
    <row r="31" spans="1:21">
      <c r="A31" s="74"/>
      <c r="B31" s="73"/>
      <c r="C31" s="74"/>
      <c r="D31" s="74"/>
      <c r="E31" s="74"/>
      <c r="F31" s="74"/>
      <c r="G31" s="298"/>
      <c r="H31" s="74"/>
      <c r="I31" s="74"/>
      <c r="J31" s="74"/>
      <c r="K31" s="74"/>
      <c r="L31" s="74"/>
      <c r="M31" s="74"/>
      <c r="N31" s="74"/>
      <c r="O31" s="74"/>
      <c r="P31" s="74"/>
      <c r="Q31" s="74"/>
      <c r="R31" s="293"/>
      <c r="S31" s="74"/>
      <c r="T31" s="74"/>
      <c r="U31" s="73"/>
    </row>
    <row r="32" spans="1:21">
      <c r="A32" s="74"/>
      <c r="B32" s="73"/>
      <c r="C32" s="76"/>
      <c r="D32" s="74"/>
      <c r="E32" s="74"/>
      <c r="F32" s="74"/>
      <c r="G32" s="298"/>
      <c r="H32" s="74"/>
      <c r="I32" s="74"/>
      <c r="J32" s="74"/>
      <c r="K32" s="76"/>
      <c r="L32" s="74"/>
      <c r="M32" s="74"/>
      <c r="N32" s="74"/>
      <c r="O32" s="74"/>
      <c r="P32" s="74"/>
      <c r="Q32" s="74"/>
      <c r="R32" s="293"/>
      <c r="S32" s="74"/>
      <c r="T32" s="74"/>
      <c r="U32" s="73"/>
    </row>
    <row r="33" spans="1:18">
      <c r="A33" s="76" t="s">
        <v>570</v>
      </c>
      <c r="R33" s="293"/>
    </row>
  </sheetData>
  <autoFilter ref="A2:K2" xr:uid="{00000000-0009-0000-0000-00000F000000}"/>
  <mergeCells count="1">
    <mergeCell ref="F9:J9"/>
  </mergeCells>
  <phoneticPr fontId="10" type="noConversion"/>
  <dataValidations count="3">
    <dataValidation type="list" allowBlank="1" showInputMessage="1" showErrorMessage="1" sqref="R11:R33" xr:uid="{00000000-0002-0000-0F00-000000000000}">
      <formula1>$X$10:$X$12</formula1>
    </dataValidation>
    <dataValidation type="list" allowBlank="1" showInputMessage="1" showErrorMessage="1" sqref="N11:N31" xr:uid="{00000000-0002-0000-0F00-000001000000}">
      <formula1>$X$1:$X$3</formula1>
    </dataValidation>
    <dataValidation type="list" allowBlank="1" showInputMessage="1" showErrorMessage="1" sqref="P11:P31" xr:uid="{00000000-0002-0000-0F00-000002000000}">
      <formula1>$V$2:$V$5</formula1>
    </dataValidation>
  </dataValidations>
  <pageMargins left="0.75" right="0.75" top="1" bottom="1" header="0.5" footer="0.5"/>
  <pageSetup paperSize="9"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49BCE-EB26-49BB-AEAB-22218FEE7C53}">
  <dimension ref="A1:H75"/>
  <sheetViews>
    <sheetView view="pageBreakPreview" topLeftCell="A15" zoomScaleNormal="100" zoomScaleSheetLayoutView="100" workbookViewId="0">
      <selection activeCell="A15" sqref="A15"/>
    </sheetView>
  </sheetViews>
  <sheetFormatPr defaultColWidth="9.08984375" defaultRowHeight="14"/>
  <cols>
    <col min="1" max="1" width="18.6328125" style="514" customWidth="1"/>
    <col min="2" max="2" width="39.08984375" style="514" customWidth="1"/>
    <col min="3" max="3" width="13.08984375" style="514" customWidth="1"/>
    <col min="4" max="6" width="9.08984375" style="514"/>
    <col min="7" max="7" width="31.90625" style="514" customWidth="1"/>
    <col min="8" max="8" width="63.90625" style="514" customWidth="1"/>
    <col min="9" max="16384" width="9.08984375" style="514"/>
  </cols>
  <sheetData>
    <row r="1" spans="1:7" ht="15.75" hidden="1" customHeight="1">
      <c r="A1" s="538" t="s">
        <v>1374</v>
      </c>
    </row>
    <row r="2" spans="1:7" hidden="1">
      <c r="A2" s="537" t="s">
        <v>1373</v>
      </c>
      <c r="B2" s="537" t="s">
        <v>1372</v>
      </c>
    </row>
    <row r="3" spans="1:7" hidden="1">
      <c r="A3" s="537" t="s">
        <v>1371</v>
      </c>
      <c r="B3" s="537" t="s">
        <v>1370</v>
      </c>
    </row>
    <row r="4" spans="1:7" hidden="1">
      <c r="A4" s="537" t="s">
        <v>1369</v>
      </c>
      <c r="B4" s="537" t="s">
        <v>1368</v>
      </c>
    </row>
    <row r="5" spans="1:7" hidden="1">
      <c r="A5" s="537"/>
      <c r="B5" s="536"/>
    </row>
    <row r="6" spans="1:7" hidden="1">
      <c r="A6" s="523" t="s">
        <v>1367</v>
      </c>
    </row>
    <row r="7" spans="1:7" hidden="1">
      <c r="A7" s="523" t="s">
        <v>1366</v>
      </c>
      <c r="B7" s="517" t="s">
        <v>1365</v>
      </c>
      <c r="E7" s="535"/>
      <c r="G7" s="535"/>
    </row>
    <row r="8" spans="1:7" hidden="1">
      <c r="B8" s="517" t="s">
        <v>1364</v>
      </c>
      <c r="E8" s="535"/>
      <c r="G8" s="535"/>
    </row>
    <row r="9" spans="1:7" hidden="1">
      <c r="B9" s="517" t="s">
        <v>1363</v>
      </c>
      <c r="E9" s="535"/>
      <c r="G9" s="535"/>
    </row>
    <row r="10" spans="1:7" hidden="1">
      <c r="B10" s="517" t="s">
        <v>1362</v>
      </c>
      <c r="E10" s="535"/>
      <c r="G10" s="535"/>
    </row>
    <row r="11" spans="1:7" hidden="1">
      <c r="B11" s="517" t="s">
        <v>1361</v>
      </c>
      <c r="E11" s="535"/>
      <c r="G11" s="535"/>
    </row>
    <row r="12" spans="1:7" hidden="1">
      <c r="B12" s="517" t="s">
        <v>1360</v>
      </c>
    </row>
    <row r="13" spans="1:7" hidden="1">
      <c r="B13" s="517" t="s">
        <v>1359</v>
      </c>
      <c r="E13" s="535"/>
      <c r="G13" s="535"/>
    </row>
    <row r="14" spans="1:7" hidden="1">
      <c r="B14" s="517" t="s">
        <v>1358</v>
      </c>
      <c r="E14" s="535"/>
      <c r="G14" s="535"/>
    </row>
    <row r="15" spans="1:7">
      <c r="B15" s="517"/>
      <c r="E15" s="535"/>
      <c r="G15" s="535"/>
    </row>
    <row r="16" spans="1:7">
      <c r="A16" s="593" t="s">
        <v>1357</v>
      </c>
      <c r="B16" s="594"/>
      <c r="C16" s="533" t="s">
        <v>15</v>
      </c>
      <c r="D16" s="533" t="s">
        <v>16</v>
      </c>
      <c r="E16" s="533" t="s">
        <v>17</v>
      </c>
      <c r="F16" s="533" t="s">
        <v>18</v>
      </c>
      <c r="G16" s="533" t="s">
        <v>19</v>
      </c>
    </row>
    <row r="17" spans="1:7">
      <c r="A17" s="531" t="s">
        <v>1355</v>
      </c>
      <c r="B17" s="531" t="s">
        <v>1354</v>
      </c>
      <c r="C17" s="530">
        <f>C42</f>
        <v>2</v>
      </c>
      <c r="D17" s="530">
        <f>C42</f>
        <v>2</v>
      </c>
      <c r="E17" s="534">
        <f>C42</f>
        <v>2</v>
      </c>
      <c r="F17" s="530">
        <f>C42</f>
        <v>2</v>
      </c>
      <c r="G17" s="530">
        <f>C42</f>
        <v>2</v>
      </c>
    </row>
    <row r="18" spans="1:7">
      <c r="A18" s="532"/>
      <c r="B18" s="531" t="s">
        <v>1353</v>
      </c>
      <c r="C18" s="530">
        <f>D42</f>
        <v>2</v>
      </c>
      <c r="D18" s="530">
        <f>E42</f>
        <v>1</v>
      </c>
      <c r="E18" s="530">
        <f>E42</f>
        <v>1</v>
      </c>
      <c r="F18" s="530">
        <f>E42</f>
        <v>1</v>
      </c>
      <c r="G18" s="530">
        <f>E42</f>
        <v>1</v>
      </c>
    </row>
    <row r="19" spans="1:7">
      <c r="A19" s="531" t="s">
        <v>94</v>
      </c>
      <c r="B19" s="531" t="s">
        <v>1354</v>
      </c>
      <c r="C19" s="530">
        <f>C64</f>
        <v>0</v>
      </c>
      <c r="D19" s="530">
        <f>C64</f>
        <v>0</v>
      </c>
      <c r="E19" s="530">
        <f>C64</f>
        <v>0</v>
      </c>
      <c r="F19" s="530">
        <f>C64</f>
        <v>0</v>
      </c>
      <c r="G19" s="530">
        <f>C64</f>
        <v>0</v>
      </c>
    </row>
    <row r="20" spans="1:7">
      <c r="A20" s="532"/>
      <c r="B20" s="531" t="s">
        <v>1353</v>
      </c>
      <c r="C20" s="530">
        <f>D64</f>
        <v>0</v>
      </c>
      <c r="D20" s="530">
        <f>E64</f>
        <v>0</v>
      </c>
      <c r="E20" s="530">
        <f>E64</f>
        <v>0</v>
      </c>
      <c r="F20" s="530">
        <f>E64</f>
        <v>0</v>
      </c>
      <c r="G20" s="530">
        <f>E64</f>
        <v>0</v>
      </c>
    </row>
    <row r="21" spans="1:7">
      <c r="B21" s="517"/>
    </row>
    <row r="22" spans="1:7">
      <c r="A22" s="593" t="s">
        <v>1356</v>
      </c>
      <c r="B22" s="594"/>
      <c r="C22" s="533" t="s">
        <v>741</v>
      </c>
      <c r="D22" s="533" t="s">
        <v>16</v>
      </c>
      <c r="E22" s="533" t="s">
        <v>17</v>
      </c>
      <c r="F22" s="533" t="s">
        <v>18</v>
      </c>
      <c r="G22" s="533" t="s">
        <v>19</v>
      </c>
    </row>
    <row r="23" spans="1:7">
      <c r="A23" s="531" t="s">
        <v>1355</v>
      </c>
      <c r="B23" s="531" t="s">
        <v>1354</v>
      </c>
      <c r="C23" s="530">
        <f>C42</f>
        <v>2</v>
      </c>
      <c r="D23" s="530">
        <f>C42</f>
        <v>2</v>
      </c>
      <c r="E23" s="530">
        <f>C42</f>
        <v>2</v>
      </c>
      <c r="F23" s="530">
        <f>C42</f>
        <v>2</v>
      </c>
      <c r="G23" s="530">
        <f>C42</f>
        <v>2</v>
      </c>
    </row>
    <row r="24" spans="1:7">
      <c r="A24" s="532"/>
      <c r="B24" s="531" t="s">
        <v>1353</v>
      </c>
      <c r="C24" s="530">
        <f>F42</f>
        <v>1</v>
      </c>
      <c r="D24" s="530">
        <f>E42</f>
        <v>1</v>
      </c>
      <c r="E24" s="530">
        <f>E42</f>
        <v>1</v>
      </c>
      <c r="F24" s="530">
        <f>E42</f>
        <v>1</v>
      </c>
      <c r="G24" s="530">
        <f>E42</f>
        <v>1</v>
      </c>
    </row>
    <row r="25" spans="1:7">
      <c r="A25" s="531" t="s">
        <v>94</v>
      </c>
      <c r="B25" s="531" t="s">
        <v>1354</v>
      </c>
      <c r="C25" s="530">
        <f>C64</f>
        <v>0</v>
      </c>
      <c r="D25" s="530">
        <f>C64</f>
        <v>0</v>
      </c>
      <c r="E25" s="530">
        <f>C64</f>
        <v>0</v>
      </c>
      <c r="F25" s="530">
        <f>C64</f>
        <v>0</v>
      </c>
      <c r="G25" s="530">
        <f>C64</f>
        <v>0</v>
      </c>
    </row>
    <row r="26" spans="1:7">
      <c r="A26" s="532"/>
      <c r="B26" s="531" t="s">
        <v>1353</v>
      </c>
      <c r="C26" s="530">
        <f>F64</f>
        <v>0</v>
      </c>
      <c r="D26" s="530">
        <f>E64</f>
        <v>0</v>
      </c>
      <c r="E26" s="530">
        <f>E64</f>
        <v>0</v>
      </c>
      <c r="F26" s="530">
        <f>E64</f>
        <v>0</v>
      </c>
      <c r="G26" s="530">
        <f>E64</f>
        <v>0</v>
      </c>
    </row>
    <row r="27" spans="1:7">
      <c r="A27" s="524" t="s">
        <v>1352</v>
      </c>
    </row>
    <row r="28" spans="1:7">
      <c r="A28" s="524" t="s">
        <v>1351</v>
      </c>
      <c r="D28" s="514" t="s">
        <v>1350</v>
      </c>
      <c r="E28" s="521" t="s">
        <v>1340</v>
      </c>
    </row>
    <row r="29" spans="1:7">
      <c r="A29" s="517" t="s">
        <v>1303</v>
      </c>
      <c r="B29" s="517" t="s">
        <v>1349</v>
      </c>
      <c r="C29" s="517" t="s">
        <v>1301</v>
      </c>
      <c r="D29" s="517" t="s">
        <v>15</v>
      </c>
      <c r="E29" s="517" t="s">
        <v>1300</v>
      </c>
      <c r="F29" s="517" t="s">
        <v>741</v>
      </c>
    </row>
    <row r="30" spans="1:7">
      <c r="A30" s="514" t="s">
        <v>412</v>
      </c>
      <c r="B30" s="514" t="s">
        <v>1336</v>
      </c>
      <c r="C30" s="519"/>
      <c r="D30" s="529"/>
      <c r="E30" s="529"/>
      <c r="F30" s="529"/>
    </row>
    <row r="31" spans="1:7">
      <c r="A31" s="514" t="s">
        <v>561</v>
      </c>
      <c r="B31" s="514" t="s">
        <v>1335</v>
      </c>
      <c r="C31" s="519"/>
      <c r="D31" s="529"/>
      <c r="E31" s="529"/>
      <c r="F31" s="529"/>
    </row>
    <row r="32" spans="1:7">
      <c r="A32" s="514" t="s">
        <v>1333</v>
      </c>
      <c r="B32" s="514" t="s">
        <v>1332</v>
      </c>
      <c r="C32" s="519"/>
      <c r="D32" s="514">
        <v>0</v>
      </c>
      <c r="E32" s="514">
        <f>ROUNDUP((0.8*SQRT(C32)),0)</f>
        <v>0</v>
      </c>
      <c r="F32" s="514">
        <f>ROUNDUP((0.8*SQRT(C32)),0)</f>
        <v>0</v>
      </c>
    </row>
    <row r="33" spans="1:8">
      <c r="A33" s="514" t="s">
        <v>1295</v>
      </c>
      <c r="B33" s="514" t="s">
        <v>1331</v>
      </c>
      <c r="C33" s="519">
        <v>2</v>
      </c>
      <c r="D33" s="529"/>
      <c r="E33" s="529"/>
      <c r="F33" s="529"/>
    </row>
    <row r="34" spans="1:8" ht="18.75" customHeight="1">
      <c r="A34" s="514" t="s">
        <v>1329</v>
      </c>
      <c r="B34" s="514" t="s">
        <v>1328</v>
      </c>
      <c r="C34" s="519"/>
      <c r="D34" s="529"/>
      <c r="E34" s="529"/>
      <c r="F34" s="529"/>
    </row>
    <row r="35" spans="1:8">
      <c r="A35" s="514" t="s">
        <v>1327</v>
      </c>
      <c r="B35" s="514" t="s">
        <v>1326</v>
      </c>
      <c r="C35" s="519"/>
      <c r="D35" s="514">
        <v>0</v>
      </c>
      <c r="E35" s="514">
        <f>ROUNDUP((0.8*SQRT(C35)),0)</f>
        <v>0</v>
      </c>
      <c r="F35" s="514">
        <f>ROUNDUP((0.8*SQRT(C35)),0)</f>
        <v>0</v>
      </c>
      <c r="G35" s="595" t="s">
        <v>1348</v>
      </c>
      <c r="H35" s="595"/>
    </row>
    <row r="36" spans="1:8">
      <c r="A36" s="514" t="s">
        <v>1347</v>
      </c>
      <c r="B36" s="514" t="s">
        <v>1324</v>
      </c>
      <c r="C36" s="519"/>
      <c r="D36" s="529"/>
      <c r="E36" s="529"/>
      <c r="F36" s="529"/>
    </row>
    <row r="37" spans="1:8">
      <c r="A37" s="514" t="s">
        <v>1322</v>
      </c>
      <c r="B37" s="514" t="s">
        <v>1321</v>
      </c>
      <c r="C37" s="519"/>
      <c r="D37" s="529"/>
      <c r="E37" s="529"/>
      <c r="F37" s="529"/>
    </row>
    <row r="38" spans="1:8">
      <c r="A38" s="514" t="s">
        <v>1320</v>
      </c>
      <c r="B38" s="514" t="s">
        <v>1319</v>
      </c>
      <c r="C38" s="519"/>
      <c r="D38" s="514">
        <v>0</v>
      </c>
      <c r="E38" s="514">
        <f>ROUNDUP((0.8*SQRT(C38)),0)</f>
        <v>0</v>
      </c>
      <c r="F38" s="514">
        <f>ROUNDUP((0.8*SQRT(C38)),0)</f>
        <v>0</v>
      </c>
    </row>
    <row r="39" spans="1:8">
      <c r="A39" s="514" t="s">
        <v>1347</v>
      </c>
      <c r="B39" s="514" t="s">
        <v>1346</v>
      </c>
      <c r="C39" s="519"/>
      <c r="D39" s="529"/>
      <c r="E39" s="529"/>
      <c r="F39" s="529"/>
    </row>
    <row r="40" spans="1:8">
      <c r="A40" s="514" t="s">
        <v>1322</v>
      </c>
      <c r="B40" s="514" t="s">
        <v>1345</v>
      </c>
      <c r="C40" s="519"/>
      <c r="D40" s="529"/>
      <c r="E40" s="529"/>
      <c r="F40" s="529"/>
    </row>
    <row r="41" spans="1:8">
      <c r="A41" s="514" t="s">
        <v>1313</v>
      </c>
      <c r="B41" s="514" t="s">
        <v>1312</v>
      </c>
      <c r="C41" s="519"/>
      <c r="D41" s="514">
        <v>0</v>
      </c>
      <c r="E41" s="514">
        <f>ROUNDUP((0.8*SQRT(C41)),0)</f>
        <v>0</v>
      </c>
      <c r="F41" s="514">
        <f>ROUNDUP((0.8*SQRT(C41)),0)</f>
        <v>0</v>
      </c>
    </row>
    <row r="42" spans="1:8">
      <c r="A42" s="517"/>
      <c r="B42" s="516" t="s">
        <v>1293</v>
      </c>
      <c r="C42" s="514">
        <f>SUM(C30:C41)</f>
        <v>2</v>
      </c>
      <c r="D42" s="528">
        <f>ROUNDUP((0.8*SQRT(C30+C31+C33+C34+C36+C37+C39+C40)),0)</f>
        <v>2</v>
      </c>
      <c r="E42" s="528">
        <f>(D42*0.5)+(E32+E35+E38+E41)</f>
        <v>1</v>
      </c>
      <c r="F42" s="528">
        <f>E42</f>
        <v>1</v>
      </c>
    </row>
    <row r="45" spans="1:8" hidden="1">
      <c r="A45" s="524" t="s">
        <v>1344</v>
      </c>
    </row>
    <row r="46" spans="1:8" hidden="1">
      <c r="A46" s="524" t="s">
        <v>1308</v>
      </c>
      <c r="B46" s="517"/>
    </row>
    <row r="47" spans="1:8" hidden="1">
      <c r="A47" s="524" t="s">
        <v>1343</v>
      </c>
      <c r="B47" s="517"/>
    </row>
    <row r="48" spans="1:8" hidden="1">
      <c r="A48" s="517" t="s">
        <v>1342</v>
      </c>
      <c r="B48" s="517" t="s">
        <v>1341</v>
      </c>
      <c r="C48" s="521" t="s">
        <v>1340</v>
      </c>
    </row>
    <row r="49" spans="1:8" hidden="1">
      <c r="A49" s="527" t="s">
        <v>1339</v>
      </c>
      <c r="B49" s="517"/>
      <c r="E49" s="521"/>
    </row>
    <row r="50" spans="1:8" hidden="1">
      <c r="B50" s="517"/>
      <c r="E50" s="521"/>
    </row>
    <row r="51" spans="1:8" hidden="1">
      <c r="A51" s="517" t="s">
        <v>1303</v>
      </c>
      <c r="B51" s="517" t="s">
        <v>1338</v>
      </c>
      <c r="C51" s="517" t="s">
        <v>1337</v>
      </c>
      <c r="D51" s="517" t="s">
        <v>15</v>
      </c>
      <c r="E51" s="517" t="s">
        <v>1300</v>
      </c>
      <c r="F51" s="517" t="s">
        <v>741</v>
      </c>
    </row>
    <row r="52" spans="1:8" hidden="1">
      <c r="A52" s="514" t="s">
        <v>412</v>
      </c>
      <c r="B52" s="514" t="s">
        <v>1336</v>
      </c>
      <c r="C52" s="519"/>
      <c r="D52" s="514">
        <f>C52</f>
        <v>0</v>
      </c>
      <c r="E52" s="514">
        <f>ROUNDUP((0.8*C52),0)</f>
        <v>0</v>
      </c>
      <c r="F52" s="514">
        <f>ROUNDUP((0.8*C52),0)</f>
        <v>0</v>
      </c>
      <c r="G52" s="514" t="s">
        <v>1334</v>
      </c>
    </row>
    <row r="53" spans="1:8" hidden="1">
      <c r="A53" s="514" t="s">
        <v>561</v>
      </c>
      <c r="B53" s="514" t="s">
        <v>1335</v>
      </c>
      <c r="C53" s="519"/>
      <c r="D53" s="514">
        <f>C53</f>
        <v>0</v>
      </c>
      <c r="E53" s="514">
        <f>ROUNDUP((0.8*C53),0)</f>
        <v>0</v>
      </c>
      <c r="F53" s="514">
        <f>ROUNDUP((0.8*C53),0)</f>
        <v>0</v>
      </c>
      <c r="G53" s="514" t="s">
        <v>1334</v>
      </c>
    </row>
    <row r="54" spans="1:8" hidden="1">
      <c r="A54" s="514" t="s">
        <v>1333</v>
      </c>
      <c r="B54" s="514" t="s">
        <v>1332</v>
      </c>
      <c r="C54" s="519"/>
      <c r="D54" s="514">
        <v>0</v>
      </c>
      <c r="E54" s="514">
        <f>C54</f>
        <v>0</v>
      </c>
      <c r="F54" s="514">
        <f>C54</f>
        <v>0</v>
      </c>
    </row>
    <row r="55" spans="1:8" ht="14.25" hidden="1" customHeight="1">
      <c r="A55" s="514" t="s">
        <v>1295</v>
      </c>
      <c r="B55" s="514" t="s">
        <v>1331</v>
      </c>
      <c r="C55" s="519"/>
      <c r="D55" s="514">
        <f>ROUNDUP((0.3*C55),0)</f>
        <v>0</v>
      </c>
      <c r="E55" s="514">
        <f>ROUNDUP((0.2*C55),0)</f>
        <v>0</v>
      </c>
      <c r="F55" s="514">
        <f>ROUNDUP((0.2*C55),0)</f>
        <v>0</v>
      </c>
      <c r="G55" s="596" t="s">
        <v>1330</v>
      </c>
    </row>
    <row r="56" spans="1:8" hidden="1">
      <c r="A56" s="514" t="s">
        <v>1329</v>
      </c>
      <c r="B56" s="514" t="s">
        <v>1328</v>
      </c>
      <c r="C56" s="519"/>
      <c r="D56" s="514">
        <f>ROUNDUP((0.3*C56),0)</f>
        <v>0</v>
      </c>
      <c r="E56" s="514">
        <f>ROUNDUP((0.2*C56),0)</f>
        <v>0</v>
      </c>
      <c r="F56" s="514">
        <f>ROUNDUP((0.2*C56),0)</f>
        <v>0</v>
      </c>
      <c r="G56" s="596"/>
    </row>
    <row r="57" spans="1:8" hidden="1">
      <c r="A57" s="514" t="s">
        <v>1327</v>
      </c>
      <c r="B57" s="514" t="s">
        <v>1326</v>
      </c>
      <c r="C57" s="519"/>
      <c r="D57" s="514">
        <v>0</v>
      </c>
      <c r="E57" s="514">
        <f>ROUNDUP((0.3*C57),0)</f>
        <v>0</v>
      </c>
      <c r="F57" s="514">
        <f>ROUNDUP((0.3*C57),0)</f>
        <v>0</v>
      </c>
      <c r="G57" s="526"/>
    </row>
    <row r="58" spans="1:8" ht="14.25" hidden="1" customHeight="1">
      <c r="A58" s="514" t="s">
        <v>1325</v>
      </c>
      <c r="B58" s="514" t="s">
        <v>1324</v>
      </c>
      <c r="C58" s="519"/>
      <c r="D58" s="514">
        <f>ROUNDUP((0.8*SQRT(C58)),0)</f>
        <v>0</v>
      </c>
      <c r="E58" s="514">
        <f>ROUNDUP((0.6*SQRT(C58)),0)</f>
        <v>0</v>
      </c>
      <c r="F58" s="514">
        <f>ROUNDUP((0.6*SQRT(C58)),0)</f>
        <v>0</v>
      </c>
      <c r="G58" s="597" t="s">
        <v>1323</v>
      </c>
    </row>
    <row r="59" spans="1:8" hidden="1">
      <c r="A59" s="514" t="s">
        <v>1322</v>
      </c>
      <c r="B59" s="514" t="s">
        <v>1321</v>
      </c>
      <c r="C59" s="519"/>
      <c r="D59" s="514">
        <f>ROUNDUP((0.8*SQRT(C59)),0)</f>
        <v>0</v>
      </c>
      <c r="E59" s="514">
        <f>ROUNDUP((0.6*SQRT(C59)),0)</f>
        <v>0</v>
      </c>
      <c r="F59" s="514">
        <f>ROUNDUP((0.6*SQRT(C59)),0)</f>
        <v>0</v>
      </c>
      <c r="G59" s="597"/>
    </row>
    <row r="60" spans="1:8" hidden="1">
      <c r="A60" s="514" t="s">
        <v>1320</v>
      </c>
      <c r="B60" s="514" t="s">
        <v>1319</v>
      </c>
      <c r="C60" s="519"/>
      <c r="D60" s="514">
        <v>0</v>
      </c>
      <c r="E60" s="514">
        <f>ROUNDUP((0.8*SQRT(C60)),0)</f>
        <v>0</v>
      </c>
      <c r="F60" s="514">
        <f>ROUNDUP((0.8*SQRT(C60)),0)</f>
        <v>0</v>
      </c>
    </row>
    <row r="61" spans="1:8" ht="14.25" hidden="1" customHeight="1">
      <c r="A61" s="514" t="s">
        <v>1318</v>
      </c>
      <c r="B61" s="514" t="s">
        <v>1317</v>
      </c>
      <c r="C61" s="519"/>
      <c r="D61" s="514">
        <f>ROUNDUP((0.6*SQRT(C61)),0)</f>
        <v>0</v>
      </c>
      <c r="E61" s="514">
        <f>ROUNDUP((0.3*SQRT(C61)),0)</f>
        <v>0</v>
      </c>
      <c r="F61" s="514">
        <f>ROUNDUP((0.3*SQRT(C61)),0)</f>
        <v>0</v>
      </c>
      <c r="G61" s="597" t="s">
        <v>1316</v>
      </c>
      <c r="H61" s="592" t="s">
        <v>1296</v>
      </c>
    </row>
    <row r="62" spans="1:8" ht="36.75" hidden="1" customHeight="1">
      <c r="A62" s="514" t="s">
        <v>1315</v>
      </c>
      <c r="B62" s="514" t="s">
        <v>1314</v>
      </c>
      <c r="C62" s="519"/>
      <c r="D62" s="514">
        <f>ROUNDUP((0.6*SQRT(C62)),0)</f>
        <v>0</v>
      </c>
      <c r="E62" s="514">
        <f>ROUNDUP((0.3*SQRT(C62)),0)</f>
        <v>0</v>
      </c>
      <c r="F62" s="514">
        <f>ROUNDUP((0.3*SQRT(C62)),0)</f>
        <v>0</v>
      </c>
      <c r="G62" s="597"/>
      <c r="H62" s="592"/>
    </row>
    <row r="63" spans="1:8" hidden="1">
      <c r="A63" s="514" t="s">
        <v>1313</v>
      </c>
      <c r="B63" s="514" t="s">
        <v>1312</v>
      </c>
      <c r="C63" s="519"/>
      <c r="D63" s="514">
        <v>0</v>
      </c>
      <c r="E63" s="514">
        <f>ROUNDUP((0.6*SQRT(C63)),0)</f>
        <v>0</v>
      </c>
      <c r="F63" s="514">
        <f>ROUNDUP((0.6*SQRT(C63)),0)</f>
        <v>0</v>
      </c>
    </row>
    <row r="64" spans="1:8" hidden="1">
      <c r="B64" s="516" t="s">
        <v>1293</v>
      </c>
      <c r="C64" s="514">
        <f>SUM(C52:C63)</f>
        <v>0</v>
      </c>
      <c r="D64" s="525">
        <f>SUM(D52:D63)</f>
        <v>0</v>
      </c>
      <c r="E64" s="525">
        <f>SUM(E52:E63)</f>
        <v>0</v>
      </c>
      <c r="F64" s="525">
        <f>SUM(F52:F63)</f>
        <v>0</v>
      </c>
      <c r="G64" s="514" t="s">
        <v>1311</v>
      </c>
    </row>
    <row r="65" spans="1:8" hidden="1"/>
    <row r="66" spans="1:8" hidden="1">
      <c r="A66" s="524" t="s">
        <v>1310</v>
      </c>
      <c r="D66" s="523" t="s">
        <v>1309</v>
      </c>
    </row>
    <row r="67" spans="1:8" hidden="1">
      <c r="A67" s="524" t="s">
        <v>1308</v>
      </c>
      <c r="B67" s="523"/>
    </row>
    <row r="68" spans="1:8" hidden="1">
      <c r="A68" s="524" t="s">
        <v>1307</v>
      </c>
      <c r="B68" s="523"/>
    </row>
    <row r="69" spans="1:8" hidden="1">
      <c r="A69" s="517" t="s">
        <v>1306</v>
      </c>
      <c r="B69" s="517" t="s">
        <v>1305</v>
      </c>
      <c r="C69" s="522" t="s">
        <v>1304</v>
      </c>
      <c r="E69" s="521"/>
    </row>
    <row r="70" spans="1:8" ht="16.5" hidden="1" customHeight="1">
      <c r="A70" s="517" t="s">
        <v>1303</v>
      </c>
      <c r="B70" s="517" t="s">
        <v>1302</v>
      </c>
      <c r="C70" s="517" t="s">
        <v>1301</v>
      </c>
      <c r="D70" s="517" t="s">
        <v>15</v>
      </c>
      <c r="E70" s="517" t="s">
        <v>1300</v>
      </c>
      <c r="F70" s="517" t="s">
        <v>741</v>
      </c>
    </row>
    <row r="71" spans="1:8" ht="14.25" hidden="1" customHeight="1">
      <c r="A71" s="518" t="s">
        <v>412</v>
      </c>
      <c r="B71" s="518" t="s">
        <v>1299</v>
      </c>
      <c r="C71" s="520">
        <v>900</v>
      </c>
      <c r="D71" s="518">
        <v>1</v>
      </c>
      <c r="E71" s="518">
        <v>1</v>
      </c>
      <c r="F71" s="518">
        <v>1</v>
      </c>
    </row>
    <row r="72" spans="1:8" ht="14.25" hidden="1" customHeight="1">
      <c r="A72" s="518" t="s">
        <v>561</v>
      </c>
      <c r="B72" s="518" t="s">
        <v>1299</v>
      </c>
      <c r="C72" s="520">
        <v>0</v>
      </c>
      <c r="D72" s="518">
        <v>1</v>
      </c>
      <c r="E72" s="518">
        <v>1</v>
      </c>
      <c r="F72" s="518">
        <v>1</v>
      </c>
    </row>
    <row r="73" spans="1:8" ht="14.25" hidden="1" customHeight="1">
      <c r="A73" s="514" t="s">
        <v>1298</v>
      </c>
      <c r="B73" s="514" t="s">
        <v>1297</v>
      </c>
      <c r="C73" s="519">
        <v>900</v>
      </c>
      <c r="D73" s="518">
        <v>1</v>
      </c>
      <c r="E73" s="518">
        <v>1</v>
      </c>
      <c r="F73" s="518">
        <v>1</v>
      </c>
      <c r="G73" s="592" t="s">
        <v>1296</v>
      </c>
      <c r="H73" s="592"/>
    </row>
    <row r="74" spans="1:8" ht="14.25" hidden="1" customHeight="1">
      <c r="A74" s="514" t="s">
        <v>1295</v>
      </c>
      <c r="B74" s="514" t="s">
        <v>1294</v>
      </c>
      <c r="C74" s="519">
        <v>0</v>
      </c>
      <c r="D74" s="518">
        <v>1</v>
      </c>
      <c r="E74" s="518">
        <v>1</v>
      </c>
      <c r="F74" s="518">
        <v>1</v>
      </c>
      <c r="G74" s="592"/>
      <c r="H74" s="592"/>
    </row>
    <row r="75" spans="1:8" hidden="1">
      <c r="A75" s="517"/>
      <c r="B75" s="516" t="s">
        <v>1293</v>
      </c>
      <c r="D75" s="515">
        <f>SUM(D71:D74)</f>
        <v>4</v>
      </c>
      <c r="E75" s="515">
        <f>SUM(E71:E74)</f>
        <v>4</v>
      </c>
      <c r="F75" s="515">
        <f>SUM(F71:F74)</f>
        <v>4</v>
      </c>
    </row>
  </sheetData>
  <mergeCells count="8">
    <mergeCell ref="G73:H74"/>
    <mergeCell ref="A16:B16"/>
    <mergeCell ref="A22:B22"/>
    <mergeCell ref="G35:H35"/>
    <mergeCell ref="G55:G56"/>
    <mergeCell ref="G58:G59"/>
    <mergeCell ref="G61:G62"/>
    <mergeCell ref="H61:H62"/>
  </mergeCells>
  <pageMargins left="0.75" right="0.75" top="1" bottom="1" header="0.5" footer="0.5"/>
  <pageSetup paperSize="9" scale="43" orientation="portrait" r:id="rId1"/>
  <headerFooter alignWithMargins="0">
    <oddFooter>&amp;L&amp;8© prepared by EcoSylva Ltd on behalf of Soil Association Certification Ltd</oddFooter>
  </headerFooter>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topLeftCell="A48" zoomScaleNormal="78" zoomScaleSheetLayoutView="100" workbookViewId="0">
      <selection activeCell="C57" sqref="C57"/>
    </sheetView>
  </sheetViews>
  <sheetFormatPr defaultColWidth="9" defaultRowHeight="14"/>
  <cols>
    <col min="1" max="1" width="7.453125" style="333" customWidth="1"/>
    <col min="2" max="2" width="27.26953125" style="334" customWidth="1"/>
    <col min="3" max="3" width="31.453125" style="334" customWidth="1"/>
    <col min="4" max="4" width="41.1796875" style="335" customWidth="1"/>
    <col min="5" max="5" width="2.81640625" style="320" customWidth="1"/>
    <col min="6" max="11" width="9" style="331" hidden="1" customWidth="1"/>
    <col min="12" max="16384" width="9" style="331"/>
  </cols>
  <sheetData>
    <row r="1" spans="1:11" ht="28.5" thickBot="1">
      <c r="A1" s="316">
        <v>1</v>
      </c>
      <c r="B1" s="317" t="s">
        <v>28</v>
      </c>
      <c r="C1" s="318" t="s">
        <v>29</v>
      </c>
      <c r="D1" s="319"/>
      <c r="K1" s="331" t="s">
        <v>30</v>
      </c>
    </row>
    <row r="2" spans="1:11" ht="28">
      <c r="A2" s="321">
        <v>1.1000000000000001</v>
      </c>
      <c r="B2" s="322" t="s">
        <v>31</v>
      </c>
      <c r="C2" s="322" t="s">
        <v>32</v>
      </c>
      <c r="D2" s="323" t="s">
        <v>33</v>
      </c>
      <c r="K2" s="331" t="s">
        <v>30</v>
      </c>
    </row>
    <row r="3" spans="1:11" ht="28">
      <c r="A3" s="324" t="s">
        <v>34</v>
      </c>
      <c r="B3" s="325" t="s">
        <v>35</v>
      </c>
      <c r="C3" s="326" t="s">
        <v>739</v>
      </c>
      <c r="D3" s="327" t="s">
        <v>36</v>
      </c>
      <c r="K3" s="331" t="s">
        <v>30</v>
      </c>
    </row>
    <row r="4" spans="1:11" ht="58.5" customHeight="1">
      <c r="A4" s="324" t="s">
        <v>37</v>
      </c>
      <c r="B4" s="328" t="s">
        <v>38</v>
      </c>
      <c r="C4" s="329" t="s">
        <v>39</v>
      </c>
      <c r="D4" s="327"/>
      <c r="K4" s="331" t="s">
        <v>30</v>
      </c>
    </row>
    <row r="5" spans="1:11" s="52" customFormat="1" ht="79.5" hidden="1" customHeight="1">
      <c r="A5" s="117" t="s">
        <v>40</v>
      </c>
      <c r="B5" s="330" t="s">
        <v>41</v>
      </c>
      <c r="C5" s="54"/>
      <c r="D5" s="118" t="s">
        <v>42</v>
      </c>
      <c r="E5" s="131"/>
      <c r="K5" s="52" t="s">
        <v>43</v>
      </c>
    </row>
    <row r="6" spans="1:11" s="52" customFormat="1" ht="69.75" hidden="1" customHeight="1">
      <c r="A6" s="117" t="s">
        <v>44</v>
      </c>
      <c r="B6" s="330" t="s">
        <v>45</v>
      </c>
      <c r="C6" s="54"/>
      <c r="D6" s="118" t="s">
        <v>42</v>
      </c>
      <c r="E6" s="131"/>
      <c r="K6" s="52" t="s">
        <v>43</v>
      </c>
    </row>
    <row r="7" spans="1:11" ht="115.5" hidden="1" customHeight="1">
      <c r="A7" s="324" t="s">
        <v>46</v>
      </c>
      <c r="B7" s="370" t="s">
        <v>47</v>
      </c>
      <c r="C7" s="371"/>
      <c r="D7" s="372" t="s">
        <v>48</v>
      </c>
      <c r="K7" s="331" t="s">
        <v>49</v>
      </c>
    </row>
    <row r="8" spans="1:11" s="36" customFormat="1" ht="70" hidden="1">
      <c r="A8" s="249" t="s">
        <v>50</v>
      </c>
      <c r="B8" s="332" t="s">
        <v>51</v>
      </c>
      <c r="C8" s="54"/>
      <c r="D8" s="262" t="s">
        <v>52</v>
      </c>
      <c r="E8" s="131"/>
      <c r="K8" s="36" t="s">
        <v>43</v>
      </c>
    </row>
    <row r="9" spans="1:11">
      <c r="K9" s="331" t="s">
        <v>30</v>
      </c>
    </row>
    <row r="10" spans="1:11" ht="14.5" thickBot="1">
      <c r="A10" s="321">
        <v>1.2</v>
      </c>
      <c r="B10" s="336" t="s">
        <v>53</v>
      </c>
      <c r="C10" s="336"/>
      <c r="D10" s="337"/>
      <c r="K10" s="331" t="s">
        <v>30</v>
      </c>
    </row>
    <row r="11" spans="1:11" ht="28.5" thickBot="1">
      <c r="A11" s="338" t="s">
        <v>54</v>
      </c>
      <c r="B11" s="339" t="s">
        <v>55</v>
      </c>
      <c r="C11" s="329" t="s">
        <v>736</v>
      </c>
      <c r="D11" s="340"/>
      <c r="K11" s="331" t="s">
        <v>30</v>
      </c>
    </row>
    <row r="12" spans="1:11" ht="28.5" thickBot="1">
      <c r="A12" s="338" t="s">
        <v>56</v>
      </c>
      <c r="B12" s="339" t="s">
        <v>57</v>
      </c>
      <c r="C12" s="329" t="s">
        <v>736</v>
      </c>
      <c r="D12" s="340"/>
      <c r="K12" s="331" t="s">
        <v>30</v>
      </c>
    </row>
    <row r="13" spans="1:11" ht="14.5" thickBot="1">
      <c r="A13" s="338" t="s">
        <v>58</v>
      </c>
      <c r="B13" s="334" t="s">
        <v>59</v>
      </c>
      <c r="C13" s="329"/>
      <c r="D13" s="340"/>
      <c r="K13" s="331" t="s">
        <v>30</v>
      </c>
    </row>
    <row r="14" spans="1:11" ht="14.5" thickBot="1">
      <c r="A14" s="338" t="s">
        <v>60</v>
      </c>
      <c r="B14" s="339" t="s">
        <v>61</v>
      </c>
      <c r="C14" s="329" t="s">
        <v>742</v>
      </c>
      <c r="D14" s="340"/>
      <c r="K14" s="331" t="s">
        <v>30</v>
      </c>
    </row>
    <row r="15" spans="1:11" ht="70.5" thickBot="1">
      <c r="A15" s="338" t="s">
        <v>62</v>
      </c>
      <c r="B15" s="339" t="s">
        <v>63</v>
      </c>
      <c r="C15" s="329" t="s">
        <v>743</v>
      </c>
      <c r="D15" s="341" t="s">
        <v>64</v>
      </c>
      <c r="G15" s="331" t="s">
        <v>65</v>
      </c>
      <c r="K15" s="331" t="s">
        <v>30</v>
      </c>
    </row>
    <row r="16" spans="1:11" ht="14.5" thickBot="1">
      <c r="A16" s="338" t="s">
        <v>66</v>
      </c>
      <c r="B16" s="339" t="s">
        <v>67</v>
      </c>
      <c r="C16" s="329" t="s">
        <v>737</v>
      </c>
      <c r="D16" s="340"/>
      <c r="G16" s="331" t="s">
        <v>68</v>
      </c>
      <c r="K16" s="331" t="s">
        <v>30</v>
      </c>
    </row>
    <row r="17" spans="1:11" ht="14.5" thickBot="1">
      <c r="A17" s="338" t="s">
        <v>69</v>
      </c>
      <c r="B17" s="339" t="s">
        <v>70</v>
      </c>
      <c r="C17" s="329" t="s">
        <v>744</v>
      </c>
      <c r="D17" s="340"/>
      <c r="G17" s="331" t="s">
        <v>71</v>
      </c>
      <c r="K17" s="331" t="s">
        <v>30</v>
      </c>
    </row>
    <row r="18" spans="1:11" ht="14.5" thickBot="1">
      <c r="A18" s="338" t="s">
        <v>72</v>
      </c>
      <c r="B18" s="339" t="s">
        <v>73</v>
      </c>
      <c r="C18" s="329"/>
      <c r="D18" s="340"/>
      <c r="G18" s="331" t="s">
        <v>74</v>
      </c>
      <c r="K18" s="331" t="s">
        <v>30</v>
      </c>
    </row>
    <row r="19" spans="1:11" ht="14.5" thickBot="1">
      <c r="A19" s="338" t="s">
        <v>75</v>
      </c>
      <c r="B19" s="339" t="s">
        <v>76</v>
      </c>
      <c r="C19" s="329" t="s">
        <v>745</v>
      </c>
      <c r="D19" s="340"/>
      <c r="G19" s="331" t="s">
        <v>77</v>
      </c>
      <c r="K19" s="331" t="s">
        <v>30</v>
      </c>
    </row>
    <row r="20" spans="1:11" ht="14.5" thickBot="1">
      <c r="A20" s="338" t="s">
        <v>78</v>
      </c>
      <c r="B20" s="339" t="s">
        <v>79</v>
      </c>
      <c r="C20" s="329" t="s">
        <v>445</v>
      </c>
      <c r="D20" s="340"/>
      <c r="G20" s="331" t="s">
        <v>80</v>
      </c>
      <c r="K20" s="331" t="s">
        <v>30</v>
      </c>
    </row>
    <row r="21" spans="1:11" ht="40.5" customHeight="1">
      <c r="A21" s="338" t="s">
        <v>81</v>
      </c>
      <c r="B21" s="334" t="s">
        <v>82</v>
      </c>
      <c r="C21" s="329" t="s">
        <v>742</v>
      </c>
      <c r="D21" s="342" t="s">
        <v>83</v>
      </c>
      <c r="K21" s="331" t="s">
        <v>30</v>
      </c>
    </row>
    <row r="22" spans="1:11" ht="42">
      <c r="A22" s="338" t="s">
        <v>84</v>
      </c>
      <c r="B22" s="343" t="s">
        <v>85</v>
      </c>
      <c r="C22" s="329"/>
      <c r="D22" s="342"/>
      <c r="K22" s="331" t="s">
        <v>30</v>
      </c>
    </row>
    <row r="23" spans="1:11">
      <c r="A23" s="338"/>
      <c r="C23" s="329"/>
      <c r="D23" s="340"/>
      <c r="K23" s="331" t="s">
        <v>30</v>
      </c>
    </row>
    <row r="24" spans="1:11" ht="14.5" thickBot="1">
      <c r="A24" s="321">
        <v>1.3</v>
      </c>
      <c r="B24" s="344" t="s">
        <v>86</v>
      </c>
      <c r="C24" s="345"/>
      <c r="D24" s="337"/>
      <c r="K24" s="331" t="s">
        <v>30</v>
      </c>
    </row>
    <row r="25" spans="1:11" ht="26.25" customHeight="1" thickBot="1">
      <c r="A25" s="338" t="s">
        <v>87</v>
      </c>
      <c r="B25" s="339" t="s">
        <v>88</v>
      </c>
      <c r="C25" s="329" t="s">
        <v>90</v>
      </c>
      <c r="D25" s="341" t="s">
        <v>89</v>
      </c>
      <c r="G25" s="331" t="s">
        <v>90</v>
      </c>
      <c r="K25" s="331" t="s">
        <v>30</v>
      </c>
    </row>
    <row r="26" spans="1:11" ht="101.25" customHeight="1">
      <c r="A26" s="338" t="s">
        <v>91</v>
      </c>
      <c r="B26" s="334" t="s">
        <v>92</v>
      </c>
      <c r="C26" s="329" t="s">
        <v>65</v>
      </c>
      <c r="D26" s="342" t="s">
        <v>93</v>
      </c>
      <c r="G26" s="331" t="s">
        <v>94</v>
      </c>
      <c r="K26" s="331" t="s">
        <v>30</v>
      </c>
    </row>
    <row r="27" spans="1:11" ht="101.25" customHeight="1">
      <c r="A27" s="338" t="s">
        <v>95</v>
      </c>
      <c r="B27" s="334" t="s">
        <v>92</v>
      </c>
      <c r="C27" s="329" t="s">
        <v>746</v>
      </c>
      <c r="D27" s="342" t="s">
        <v>96</v>
      </c>
      <c r="K27" s="331" t="s">
        <v>43</v>
      </c>
    </row>
    <row r="28" spans="1:11" ht="42.5" thickBot="1">
      <c r="A28" s="338" t="s">
        <v>97</v>
      </c>
      <c r="B28" s="334" t="s">
        <v>98</v>
      </c>
      <c r="C28" s="329" t="s">
        <v>445</v>
      </c>
      <c r="D28" s="342" t="s">
        <v>99</v>
      </c>
      <c r="K28" s="331" t="s">
        <v>30</v>
      </c>
    </row>
    <row r="29" spans="1:11" ht="34.5" customHeight="1" thickBot="1">
      <c r="A29" s="338" t="s">
        <v>100</v>
      </c>
      <c r="B29" s="339" t="s">
        <v>101</v>
      </c>
      <c r="C29" s="329">
        <v>0</v>
      </c>
      <c r="D29" s="342" t="s">
        <v>102</v>
      </c>
      <c r="K29" s="331" t="s">
        <v>30</v>
      </c>
    </row>
    <row r="30" spans="1:11" ht="28">
      <c r="A30" s="338" t="s">
        <v>103</v>
      </c>
      <c r="B30" s="334" t="s">
        <v>104</v>
      </c>
      <c r="C30" s="329">
        <v>2</v>
      </c>
      <c r="D30" s="342" t="s">
        <v>105</v>
      </c>
      <c r="K30" s="331" t="s">
        <v>30</v>
      </c>
    </row>
    <row r="31" spans="1:11">
      <c r="A31" s="338" t="s">
        <v>106</v>
      </c>
      <c r="B31" s="334" t="s">
        <v>67</v>
      </c>
      <c r="C31" s="329" t="s">
        <v>737</v>
      </c>
      <c r="D31" s="342"/>
      <c r="K31" s="331" t="s">
        <v>30</v>
      </c>
    </row>
    <row r="32" spans="1:11">
      <c r="A32" s="338" t="s">
        <v>107</v>
      </c>
      <c r="B32" s="334" t="s">
        <v>108</v>
      </c>
      <c r="C32" s="329" t="s">
        <v>747</v>
      </c>
      <c r="D32" s="340"/>
      <c r="K32" s="331" t="s">
        <v>30</v>
      </c>
    </row>
    <row r="33" spans="1:11" ht="56">
      <c r="A33" s="338" t="s">
        <v>109</v>
      </c>
      <c r="B33" s="334" t="s">
        <v>110</v>
      </c>
      <c r="C33" s="329" t="s">
        <v>748</v>
      </c>
      <c r="D33" s="342" t="s">
        <v>111</v>
      </c>
      <c r="K33" s="331" t="s">
        <v>30</v>
      </c>
    </row>
    <row r="34" spans="1:11" ht="58.5" customHeight="1">
      <c r="A34" s="338" t="s">
        <v>112</v>
      </c>
      <c r="B34" s="334" t="s">
        <v>113</v>
      </c>
      <c r="C34" s="329" t="s">
        <v>749</v>
      </c>
      <c r="D34" s="342" t="s">
        <v>114</v>
      </c>
      <c r="G34" s="331" t="s">
        <v>115</v>
      </c>
      <c r="K34" s="331" t="s">
        <v>30</v>
      </c>
    </row>
    <row r="35" spans="1:11" ht="14.5" thickBot="1">
      <c r="A35" s="338" t="s">
        <v>116</v>
      </c>
      <c r="B35" s="334" t="s">
        <v>117</v>
      </c>
      <c r="C35" s="329" t="s">
        <v>119</v>
      </c>
      <c r="D35" s="342" t="s">
        <v>118</v>
      </c>
      <c r="G35" s="331" t="s">
        <v>119</v>
      </c>
      <c r="K35" s="331" t="s">
        <v>30</v>
      </c>
    </row>
    <row r="36" spans="1:11" ht="14.5" thickBot="1">
      <c r="A36" s="338" t="s">
        <v>120</v>
      </c>
      <c r="B36" s="339" t="s">
        <v>121</v>
      </c>
      <c r="C36" s="329" t="s">
        <v>124</v>
      </c>
      <c r="D36" s="342" t="s">
        <v>122</v>
      </c>
      <c r="G36" s="331" t="s">
        <v>123</v>
      </c>
      <c r="K36" s="334" t="s">
        <v>30</v>
      </c>
    </row>
    <row r="37" spans="1:11">
      <c r="A37" s="338"/>
      <c r="C37" s="329"/>
      <c r="D37" s="340"/>
      <c r="G37" s="331" t="s">
        <v>124</v>
      </c>
      <c r="K37" s="334" t="s">
        <v>30</v>
      </c>
    </row>
    <row r="38" spans="1:11" ht="16" hidden="1">
      <c r="A38" s="324" t="s">
        <v>125</v>
      </c>
      <c r="B38" s="373" t="s">
        <v>126</v>
      </c>
      <c r="C38" s="364" t="s">
        <v>127</v>
      </c>
      <c r="D38" s="364" t="s">
        <v>128</v>
      </c>
      <c r="G38" s="331" t="s">
        <v>129</v>
      </c>
      <c r="K38" s="331" t="s">
        <v>130</v>
      </c>
    </row>
    <row r="39" spans="1:11" ht="28" hidden="1">
      <c r="A39" s="338"/>
      <c r="B39" s="374" t="s">
        <v>131</v>
      </c>
      <c r="C39" s="375"/>
      <c r="D39" s="376"/>
      <c r="G39" s="331" t="s">
        <v>132</v>
      </c>
      <c r="K39" s="331" t="s">
        <v>130</v>
      </c>
    </row>
    <row r="40" spans="1:11" ht="28" hidden="1">
      <c r="A40" s="338"/>
      <c r="B40" s="374" t="s">
        <v>133</v>
      </c>
      <c r="C40" s="375"/>
      <c r="D40" s="376"/>
      <c r="K40" s="331" t="s">
        <v>130</v>
      </c>
    </row>
    <row r="41" spans="1:11" hidden="1">
      <c r="A41" s="338"/>
      <c r="B41" s="374" t="s">
        <v>134</v>
      </c>
      <c r="C41" s="375"/>
      <c r="D41" s="376"/>
      <c r="K41" s="331" t="s">
        <v>130</v>
      </c>
    </row>
    <row r="42" spans="1:11" hidden="1">
      <c r="A42" s="338"/>
      <c r="B42" s="374" t="s">
        <v>135</v>
      </c>
      <c r="C42" s="375"/>
      <c r="D42" s="376"/>
      <c r="K42" s="331" t="s">
        <v>130</v>
      </c>
    </row>
    <row r="43" spans="1:11" hidden="1">
      <c r="A43" s="338"/>
      <c r="B43" s="374" t="s">
        <v>136</v>
      </c>
      <c r="C43" s="375"/>
      <c r="D43" s="376"/>
      <c r="K43" s="331" t="s">
        <v>130</v>
      </c>
    </row>
    <row r="44" spans="1:11" hidden="1">
      <c r="A44" s="338"/>
      <c r="B44" s="374" t="s">
        <v>137</v>
      </c>
      <c r="C44" s="375"/>
      <c r="D44" s="376"/>
      <c r="K44" s="331" t="s">
        <v>130</v>
      </c>
    </row>
    <row r="45" spans="1:11" hidden="1">
      <c r="A45" s="338"/>
      <c r="B45" s="325"/>
      <c r="C45" s="377"/>
      <c r="D45" s="378"/>
      <c r="K45" s="331" t="s">
        <v>130</v>
      </c>
    </row>
    <row r="46" spans="1:11" s="36" customFormat="1">
      <c r="A46" s="116" t="s">
        <v>138</v>
      </c>
      <c r="B46" s="260" t="s">
        <v>139</v>
      </c>
      <c r="C46" s="71"/>
      <c r="D46" s="248"/>
      <c r="E46" s="131"/>
      <c r="G46" s="36" t="s">
        <v>124</v>
      </c>
      <c r="K46" s="36" t="s">
        <v>43</v>
      </c>
    </row>
    <row r="47" spans="1:11">
      <c r="A47" s="338"/>
      <c r="B47" s="325"/>
      <c r="C47" s="346"/>
      <c r="D47" s="347"/>
      <c r="K47" s="331" t="s">
        <v>30</v>
      </c>
    </row>
    <row r="48" spans="1:11">
      <c r="A48" s="321">
        <v>1.4</v>
      </c>
      <c r="B48" s="344" t="s">
        <v>140</v>
      </c>
      <c r="C48" s="345"/>
      <c r="D48" s="348" t="s">
        <v>141</v>
      </c>
      <c r="K48" s="331" t="s">
        <v>30</v>
      </c>
    </row>
    <row r="49" spans="1:11" ht="28.5" thickBot="1">
      <c r="A49" s="324" t="s">
        <v>142</v>
      </c>
      <c r="B49" s="325" t="s">
        <v>143</v>
      </c>
      <c r="C49" s="326" t="s">
        <v>559</v>
      </c>
      <c r="D49" s="327" t="s">
        <v>144</v>
      </c>
      <c r="K49" s="331" t="s">
        <v>30</v>
      </c>
    </row>
    <row r="50" spans="1:11" ht="31.5" customHeight="1">
      <c r="A50" s="324"/>
      <c r="B50" s="562" t="s">
        <v>145</v>
      </c>
      <c r="C50" s="329" t="s">
        <v>559</v>
      </c>
      <c r="D50" s="341" t="s">
        <v>146</v>
      </c>
      <c r="K50" s="331" t="s">
        <v>30</v>
      </c>
    </row>
    <row r="51" spans="1:11" ht="31.5" customHeight="1">
      <c r="A51" s="324"/>
      <c r="B51" s="563"/>
      <c r="C51" s="329"/>
      <c r="D51" s="342" t="s">
        <v>147</v>
      </c>
      <c r="K51" s="331" t="s">
        <v>30</v>
      </c>
    </row>
    <row r="52" spans="1:11" ht="14.5" thickBot="1">
      <c r="A52" s="324"/>
      <c r="B52" s="564"/>
      <c r="C52" s="329"/>
      <c r="D52" s="349" t="s">
        <v>148</v>
      </c>
      <c r="K52" s="331" t="s">
        <v>43</v>
      </c>
    </row>
    <row r="53" spans="1:11" ht="28">
      <c r="A53" s="324"/>
      <c r="B53" s="565" t="s">
        <v>149</v>
      </c>
      <c r="C53" s="329" t="s">
        <v>559</v>
      </c>
      <c r="D53" s="341" t="s">
        <v>150</v>
      </c>
      <c r="K53" s="331" t="s">
        <v>30</v>
      </c>
    </row>
    <row r="54" spans="1:11" ht="14.5" thickBot="1">
      <c r="A54" s="324"/>
      <c r="B54" s="566"/>
      <c r="C54" s="329"/>
      <c r="D54" s="342" t="s">
        <v>151</v>
      </c>
      <c r="K54" s="331" t="s">
        <v>30</v>
      </c>
    </row>
    <row r="55" spans="1:11" s="36" customFormat="1" ht="42">
      <c r="A55" s="116"/>
      <c r="B55" s="350" t="s">
        <v>152</v>
      </c>
      <c r="C55" s="54" t="s">
        <v>559</v>
      </c>
      <c r="D55" s="118" t="s">
        <v>153</v>
      </c>
      <c r="E55" s="131"/>
      <c r="K55" s="36" t="s">
        <v>43</v>
      </c>
    </row>
    <row r="56" spans="1:11">
      <c r="A56" s="324"/>
      <c r="B56" s="328"/>
      <c r="C56" s="329"/>
      <c r="D56" s="342"/>
    </row>
    <row r="57" spans="1:11" ht="14.5" thickBot="1">
      <c r="A57" s="324" t="s">
        <v>154</v>
      </c>
      <c r="B57" s="328" t="s">
        <v>155</v>
      </c>
      <c r="C57" s="351">
        <v>2568.19</v>
      </c>
      <c r="D57" s="352"/>
      <c r="K57" s="331" t="s">
        <v>30</v>
      </c>
    </row>
    <row r="58" spans="1:11" ht="28.5" hidden="1" thickBot="1">
      <c r="A58" s="324" t="s">
        <v>156</v>
      </c>
      <c r="B58" s="328" t="s">
        <v>157</v>
      </c>
      <c r="C58" s="351"/>
      <c r="D58" s="341" t="s">
        <v>158</v>
      </c>
      <c r="K58" s="331" t="s">
        <v>49</v>
      </c>
    </row>
    <row r="59" spans="1:11" ht="28.5" hidden="1" thickBot="1">
      <c r="A59" s="324" t="s">
        <v>159</v>
      </c>
      <c r="B59" s="328" t="s">
        <v>160</v>
      </c>
      <c r="C59" s="351"/>
      <c r="D59" s="341"/>
      <c r="K59" s="331" t="s">
        <v>49</v>
      </c>
    </row>
    <row r="60" spans="1:11" ht="84.5" hidden="1" thickBot="1">
      <c r="A60" s="324" t="s">
        <v>161</v>
      </c>
      <c r="B60" s="328" t="s">
        <v>162</v>
      </c>
      <c r="C60" s="351"/>
      <c r="D60" s="341"/>
      <c r="K60" s="331" t="s">
        <v>49</v>
      </c>
    </row>
    <row r="61" spans="1:11" ht="98.5" hidden="1" thickBot="1">
      <c r="A61" s="333" t="s">
        <v>163</v>
      </c>
      <c r="B61" s="328" t="s">
        <v>164</v>
      </c>
      <c r="C61" s="351"/>
      <c r="D61" s="341"/>
      <c r="K61" s="331" t="s">
        <v>49</v>
      </c>
    </row>
    <row r="62" spans="1:11" ht="28.5" thickBot="1">
      <c r="A62" s="324" t="s">
        <v>165</v>
      </c>
      <c r="B62" s="353" t="s">
        <v>166</v>
      </c>
      <c r="C62" s="329" t="s">
        <v>137</v>
      </c>
      <c r="D62" s="342" t="s">
        <v>167</v>
      </c>
      <c r="G62" s="331" t="s">
        <v>168</v>
      </c>
      <c r="K62" s="331" t="s">
        <v>30</v>
      </c>
    </row>
    <row r="63" spans="1:11" ht="28">
      <c r="A63" s="324" t="s">
        <v>169</v>
      </c>
      <c r="B63" s="328" t="s">
        <v>170</v>
      </c>
      <c r="C63" s="329" t="s">
        <v>750</v>
      </c>
      <c r="D63" s="341" t="s">
        <v>171</v>
      </c>
      <c r="G63" s="331" t="s">
        <v>137</v>
      </c>
      <c r="K63" s="331" t="s">
        <v>30</v>
      </c>
    </row>
    <row r="64" spans="1:11" ht="105" hidden="1" customHeight="1">
      <c r="A64" s="324" t="s">
        <v>172</v>
      </c>
      <c r="B64" s="328" t="s">
        <v>173</v>
      </c>
      <c r="C64" s="379" t="s">
        <v>174</v>
      </c>
      <c r="D64" s="380" t="s">
        <v>175</v>
      </c>
      <c r="G64" s="331" t="s">
        <v>176</v>
      </c>
      <c r="K64" s="331" t="s">
        <v>49</v>
      </c>
    </row>
    <row r="65" spans="1:11" ht="49.5" hidden="1" customHeight="1">
      <c r="A65" s="324"/>
      <c r="B65" s="328" t="s">
        <v>177</v>
      </c>
      <c r="C65" s="351"/>
      <c r="D65" s="380"/>
      <c r="K65" s="331" t="s">
        <v>49</v>
      </c>
    </row>
    <row r="66" spans="1:11" ht="49.5" customHeight="1">
      <c r="A66" s="324"/>
      <c r="B66" s="350" t="s">
        <v>178</v>
      </c>
      <c r="C66" s="351" t="s">
        <v>1147</v>
      </c>
      <c r="D66" s="263" t="s">
        <v>179</v>
      </c>
      <c r="K66" s="331" t="s">
        <v>43</v>
      </c>
    </row>
    <row r="67" spans="1:11" ht="28" hidden="1">
      <c r="A67" s="324" t="s">
        <v>180</v>
      </c>
      <c r="B67" s="358" t="s">
        <v>181</v>
      </c>
      <c r="C67" s="329"/>
      <c r="D67" s="380" t="s">
        <v>182</v>
      </c>
      <c r="K67" s="331" t="s">
        <v>49</v>
      </c>
    </row>
    <row r="68" spans="1:11" ht="28.5" hidden="1" customHeight="1">
      <c r="A68" s="381" t="s">
        <v>183</v>
      </c>
      <c r="B68" s="358" t="s">
        <v>184</v>
      </c>
      <c r="C68" s="329"/>
      <c r="D68" s="380" t="s">
        <v>182</v>
      </c>
      <c r="K68" s="331" t="s">
        <v>49</v>
      </c>
    </row>
    <row r="69" spans="1:11" ht="70" hidden="1">
      <c r="A69" s="382" t="s">
        <v>185</v>
      </c>
      <c r="B69" s="328" t="s">
        <v>186</v>
      </c>
      <c r="C69" s="329"/>
      <c r="D69" s="341" t="s">
        <v>187</v>
      </c>
      <c r="K69" s="331" t="s">
        <v>49</v>
      </c>
    </row>
    <row r="70" spans="1:11" ht="70" hidden="1">
      <c r="A70" s="382" t="s">
        <v>188</v>
      </c>
      <c r="B70" s="328" t="s">
        <v>189</v>
      </c>
      <c r="C70" s="329"/>
      <c r="D70" s="352"/>
      <c r="K70" s="331" t="s">
        <v>49</v>
      </c>
    </row>
    <row r="71" spans="1:11" hidden="1">
      <c r="A71" s="382" t="s">
        <v>190</v>
      </c>
      <c r="B71" s="328" t="s">
        <v>191</v>
      </c>
      <c r="C71" s="329"/>
      <c r="D71" s="342" t="s">
        <v>192</v>
      </c>
      <c r="K71" s="331" t="s">
        <v>49</v>
      </c>
    </row>
    <row r="72" spans="1:11" ht="28">
      <c r="A72" s="324" t="s">
        <v>193</v>
      </c>
      <c r="B72" s="328" t="s">
        <v>194</v>
      </c>
      <c r="C72" s="329" t="s">
        <v>751</v>
      </c>
      <c r="D72" s="342" t="s">
        <v>195</v>
      </c>
      <c r="K72" s="331" t="s">
        <v>30</v>
      </c>
    </row>
    <row r="73" spans="1:11">
      <c r="A73" s="324" t="s">
        <v>196</v>
      </c>
      <c r="B73" s="328" t="s">
        <v>197</v>
      </c>
      <c r="C73" s="329" t="s">
        <v>752</v>
      </c>
      <c r="D73" s="342" t="s">
        <v>198</v>
      </c>
      <c r="K73" s="331" t="s">
        <v>30</v>
      </c>
    </row>
    <row r="74" spans="1:11" ht="28">
      <c r="A74" s="324" t="s">
        <v>199</v>
      </c>
      <c r="B74" s="328" t="s">
        <v>200</v>
      </c>
      <c r="C74" s="329">
        <v>49000</v>
      </c>
      <c r="D74" s="352"/>
      <c r="K74" s="331" t="s">
        <v>30</v>
      </c>
    </row>
    <row r="75" spans="1:11">
      <c r="A75" s="324"/>
      <c r="B75" s="328" t="s">
        <v>201</v>
      </c>
      <c r="C75" s="329" t="s">
        <v>1148</v>
      </c>
      <c r="D75" s="352"/>
      <c r="K75" s="331" t="s">
        <v>30</v>
      </c>
    </row>
    <row r="76" spans="1:11" ht="70" hidden="1">
      <c r="A76" s="324" t="s">
        <v>202</v>
      </c>
      <c r="B76" s="328" t="s">
        <v>203</v>
      </c>
      <c r="C76" s="329"/>
      <c r="D76" s="352"/>
      <c r="K76" s="331" t="s">
        <v>49</v>
      </c>
    </row>
    <row r="77" spans="1:11" ht="42">
      <c r="A77" s="324" t="s">
        <v>204</v>
      </c>
      <c r="B77" s="328" t="s">
        <v>205</v>
      </c>
      <c r="C77" s="329" t="s">
        <v>621</v>
      </c>
      <c r="D77" s="342" t="s">
        <v>206</v>
      </c>
      <c r="K77" s="331" t="s">
        <v>30</v>
      </c>
    </row>
    <row r="78" spans="1:11" ht="14.5" thickBot="1">
      <c r="A78" s="324" t="s">
        <v>207</v>
      </c>
      <c r="B78" s="328" t="s">
        <v>208</v>
      </c>
      <c r="C78" s="329" t="s">
        <v>753</v>
      </c>
      <c r="D78" s="342" t="s">
        <v>209</v>
      </c>
      <c r="K78" s="331" t="s">
        <v>30</v>
      </c>
    </row>
    <row r="79" spans="1:11" ht="28.5" thickBot="1">
      <c r="A79" s="324" t="s">
        <v>210</v>
      </c>
      <c r="B79" s="353" t="s">
        <v>211</v>
      </c>
      <c r="C79" s="329" t="s">
        <v>1173</v>
      </c>
      <c r="D79" s="354" t="s">
        <v>212</v>
      </c>
      <c r="K79" s="331" t="s">
        <v>30</v>
      </c>
    </row>
    <row r="80" spans="1:11">
      <c r="A80" s="324"/>
      <c r="B80" s="355" t="s">
        <v>213</v>
      </c>
      <c r="C80" s="356">
        <v>23</v>
      </c>
      <c r="D80" s="357"/>
      <c r="K80" s="331" t="s">
        <v>30</v>
      </c>
    </row>
    <row r="81" spans="1:11" ht="28">
      <c r="A81" s="324" t="s">
        <v>214</v>
      </c>
      <c r="B81" s="358" t="s">
        <v>215</v>
      </c>
      <c r="C81" s="356" t="s">
        <v>1174</v>
      </c>
      <c r="D81" s="357" t="s">
        <v>212</v>
      </c>
      <c r="K81" s="331" t="s">
        <v>30</v>
      </c>
    </row>
    <row r="82" spans="1:11">
      <c r="A82" s="324"/>
      <c r="B82" s="355" t="s">
        <v>213</v>
      </c>
      <c r="C82" s="356">
        <v>125</v>
      </c>
      <c r="D82" s="357"/>
      <c r="K82" s="331" t="s">
        <v>30</v>
      </c>
    </row>
    <row r="83" spans="1:11">
      <c r="A83" s="324" t="s">
        <v>216</v>
      </c>
      <c r="B83" s="328" t="s">
        <v>217</v>
      </c>
      <c r="C83" s="329" t="s">
        <v>754</v>
      </c>
      <c r="D83" s="342" t="s">
        <v>192</v>
      </c>
      <c r="K83" s="331" t="s">
        <v>30</v>
      </c>
    </row>
    <row r="84" spans="1:11" ht="14.5" hidden="1" thickBot="1">
      <c r="A84" s="324" t="s">
        <v>218</v>
      </c>
      <c r="B84" s="353" t="s">
        <v>219</v>
      </c>
      <c r="C84" s="329"/>
      <c r="D84" s="342" t="s">
        <v>192</v>
      </c>
      <c r="K84" s="331" t="s">
        <v>49</v>
      </c>
    </row>
    <row r="85" spans="1:11" ht="14.5" hidden="1" thickBot="1">
      <c r="A85" s="324" t="s">
        <v>220</v>
      </c>
      <c r="B85" s="353" t="s">
        <v>221</v>
      </c>
      <c r="C85" s="329"/>
      <c r="D85" s="342" t="s">
        <v>192</v>
      </c>
      <c r="K85" s="331" t="s">
        <v>49</v>
      </c>
    </row>
    <row r="86" spans="1:11">
      <c r="A86" s="324"/>
      <c r="B86" s="359"/>
      <c r="C86" s="360"/>
      <c r="D86" s="361"/>
      <c r="K86" s="331" t="s">
        <v>30</v>
      </c>
    </row>
    <row r="87" spans="1:11">
      <c r="A87" s="362" t="s">
        <v>222</v>
      </c>
      <c r="B87" s="363" t="s">
        <v>223</v>
      </c>
      <c r="C87" s="364" t="s">
        <v>224</v>
      </c>
      <c r="D87" s="364" t="s">
        <v>225</v>
      </c>
      <c r="E87" s="365"/>
      <c r="K87" s="331" t="s">
        <v>30</v>
      </c>
    </row>
    <row r="88" spans="1:11">
      <c r="A88" s="338"/>
      <c r="B88" s="366" t="s">
        <v>226</v>
      </c>
      <c r="C88" s="367"/>
      <c r="D88" s="367"/>
      <c r="K88" s="331" t="s">
        <v>30</v>
      </c>
    </row>
    <row r="89" spans="1:11">
      <c r="A89" s="338"/>
      <c r="B89" s="366" t="s">
        <v>227</v>
      </c>
      <c r="C89" s="367"/>
      <c r="D89" s="367"/>
      <c r="K89" s="331" t="s">
        <v>30</v>
      </c>
    </row>
    <row r="90" spans="1:11">
      <c r="A90" s="338"/>
      <c r="B90" s="366" t="s">
        <v>228</v>
      </c>
      <c r="C90" s="367">
        <v>2</v>
      </c>
      <c r="D90" s="367">
        <v>2568.19</v>
      </c>
      <c r="K90" s="331" t="s">
        <v>30</v>
      </c>
    </row>
    <row r="91" spans="1:11">
      <c r="A91" s="338"/>
      <c r="B91" s="366" t="s">
        <v>229</v>
      </c>
      <c r="C91" s="367"/>
      <c r="D91" s="367"/>
      <c r="K91" s="331" t="s">
        <v>30</v>
      </c>
    </row>
    <row r="92" spans="1:11">
      <c r="A92" s="338"/>
      <c r="B92" s="366" t="s">
        <v>230</v>
      </c>
      <c r="C92" s="367">
        <f>SUM(C88:C91)</f>
        <v>2</v>
      </c>
      <c r="D92" s="367">
        <v>2568.19</v>
      </c>
      <c r="K92" s="331" t="s">
        <v>30</v>
      </c>
    </row>
    <row r="93" spans="1:11">
      <c r="A93" s="368"/>
      <c r="D93" s="340"/>
      <c r="K93" s="331" t="s">
        <v>30</v>
      </c>
    </row>
    <row r="94" spans="1:11" ht="33.75" hidden="1" customHeight="1">
      <c r="A94" s="362" t="s">
        <v>231</v>
      </c>
      <c r="B94" s="567" t="s">
        <v>232</v>
      </c>
      <c r="C94" s="568"/>
      <c r="D94" s="569"/>
      <c r="E94" s="365"/>
      <c r="K94" s="331" t="s">
        <v>49</v>
      </c>
    </row>
    <row r="95" spans="1:11" ht="90" hidden="1" customHeight="1">
      <c r="A95" s="383"/>
      <c r="B95" s="384" t="s">
        <v>233</v>
      </c>
      <c r="C95" s="385" t="s">
        <v>225</v>
      </c>
      <c r="D95" s="385" t="s">
        <v>234</v>
      </c>
      <c r="E95" s="365"/>
      <c r="K95" s="331" t="s">
        <v>49</v>
      </c>
    </row>
    <row r="96" spans="1:11" ht="42" hidden="1">
      <c r="A96" s="338"/>
      <c r="B96" s="386" t="s">
        <v>235</v>
      </c>
      <c r="C96" s="387" t="s">
        <v>236</v>
      </c>
      <c r="D96" s="387" t="s">
        <v>237</v>
      </c>
      <c r="K96" s="331" t="s">
        <v>49</v>
      </c>
    </row>
    <row r="97" spans="1:27" ht="42" hidden="1">
      <c r="A97" s="338"/>
      <c r="B97" s="386" t="s">
        <v>238</v>
      </c>
      <c r="C97" s="387" t="s">
        <v>236</v>
      </c>
      <c r="D97" s="387" t="s">
        <v>239</v>
      </c>
      <c r="K97" s="331" t="s">
        <v>49</v>
      </c>
    </row>
    <row r="98" spans="1:27" hidden="1">
      <c r="A98" s="338"/>
      <c r="B98" s="388"/>
      <c r="C98" s="375"/>
      <c r="D98" s="376"/>
      <c r="K98" s="331" t="s">
        <v>49</v>
      </c>
    </row>
    <row r="99" spans="1:27" hidden="1">
      <c r="A99" s="338"/>
      <c r="B99" s="388"/>
      <c r="C99" s="375"/>
      <c r="D99" s="376"/>
      <c r="K99" s="331" t="s">
        <v>49</v>
      </c>
    </row>
    <row r="100" spans="1:27" hidden="1">
      <c r="A100" s="338"/>
      <c r="B100" s="388"/>
      <c r="C100" s="375"/>
      <c r="D100" s="376"/>
      <c r="K100" s="331" t="s">
        <v>49</v>
      </c>
    </row>
    <row r="101" spans="1:27">
      <c r="B101" s="329"/>
      <c r="C101" s="329"/>
      <c r="D101" s="369"/>
    </row>
    <row r="110" spans="1:27">
      <c r="AA110" s="331" t="s">
        <v>240</v>
      </c>
    </row>
    <row r="111" spans="1:27">
      <c r="AA111" s="331" t="s">
        <v>241</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43"/>
  <sheetViews>
    <sheetView view="pageBreakPreview" zoomScaleNormal="100" zoomScaleSheetLayoutView="100" workbookViewId="0"/>
  </sheetViews>
  <sheetFormatPr defaultColWidth="9" defaultRowHeight="12.5"/>
  <cols>
    <col min="1" max="1" width="40.453125" style="43" customWidth="1"/>
    <col min="2" max="2" width="46.453125" style="43" customWidth="1"/>
    <col min="3" max="16384" width="9" style="37"/>
  </cols>
  <sheetData>
    <row r="1" spans="1:2" ht="163.5" customHeight="1">
      <c r="A1" s="78"/>
      <c r="B1" s="35" t="s">
        <v>571</v>
      </c>
    </row>
    <row r="2" spans="1:2" ht="14">
      <c r="A2" s="79" t="s">
        <v>572</v>
      </c>
      <c r="B2" s="80"/>
    </row>
    <row r="3" spans="1:2" ht="14">
      <c r="A3" s="81" t="s">
        <v>573</v>
      </c>
      <c r="B3" s="82" t="str">
        <f>Cover!D3</f>
        <v>TWK Agri (Pty) Ltd</v>
      </c>
    </row>
    <row r="4" spans="1:2" ht="14">
      <c r="A4" s="81" t="s">
        <v>574</v>
      </c>
      <c r="B4" s="82" t="str">
        <f>Cover!D8</f>
        <v>SA-PEFC-FM-001353</v>
      </c>
    </row>
    <row r="5" spans="1:2" ht="14">
      <c r="A5" s="81" t="s">
        <v>67</v>
      </c>
      <c r="B5" s="82" t="s">
        <v>737</v>
      </c>
    </row>
    <row r="6" spans="1:2" ht="14">
      <c r="A6" s="81" t="s">
        <v>575</v>
      </c>
      <c r="B6" s="82">
        <v>2</v>
      </c>
    </row>
    <row r="7" spans="1:2" ht="14">
      <c r="A7" s="81" t="s">
        <v>576</v>
      </c>
      <c r="B7" s="82">
        <v>2568.19</v>
      </c>
    </row>
    <row r="8" spans="1:2" ht="14">
      <c r="A8" s="83" t="s">
        <v>577</v>
      </c>
      <c r="B8" s="513" t="s">
        <v>568</v>
      </c>
    </row>
    <row r="9" spans="1:2" ht="14">
      <c r="A9" s="52"/>
      <c r="B9" s="52"/>
    </row>
    <row r="10" spans="1:2" ht="14">
      <c r="A10" s="79" t="s">
        <v>578</v>
      </c>
      <c r="B10" s="80"/>
    </row>
    <row r="11" spans="1:2" ht="14">
      <c r="A11" s="81" t="s">
        <v>579</v>
      </c>
      <c r="B11" s="541" t="s">
        <v>741</v>
      </c>
    </row>
    <row r="12" spans="1:2" ht="14">
      <c r="A12" s="81" t="s">
        <v>580</v>
      </c>
      <c r="B12" s="541" t="s">
        <v>1139</v>
      </c>
    </row>
    <row r="13" spans="1:2" ht="14">
      <c r="A13" s="81" t="s">
        <v>581</v>
      </c>
      <c r="B13" s="541" t="s">
        <v>1292</v>
      </c>
    </row>
    <row r="14" spans="1:2" ht="28">
      <c r="A14" s="542" t="s">
        <v>582</v>
      </c>
      <c r="B14" s="543" t="s">
        <v>1292</v>
      </c>
    </row>
    <row r="15" spans="1:2" ht="14">
      <c r="A15" s="52"/>
      <c r="B15" s="52"/>
    </row>
    <row r="16" spans="1:2" s="52" customFormat="1" ht="14">
      <c r="A16" s="79" t="s">
        <v>583</v>
      </c>
      <c r="B16" s="80"/>
    </row>
    <row r="17" spans="1:2" s="52" customFormat="1" ht="14">
      <c r="A17" s="81" t="s">
        <v>584</v>
      </c>
      <c r="B17" s="541">
        <v>0</v>
      </c>
    </row>
    <row r="18" spans="1:2" s="52" customFormat="1" ht="14">
      <c r="A18" s="81" t="s">
        <v>585</v>
      </c>
      <c r="B18" s="541">
        <v>0</v>
      </c>
    </row>
    <row r="19" spans="1:2" s="52" customFormat="1" ht="14">
      <c r="A19" s="81" t="s">
        <v>586</v>
      </c>
      <c r="B19" s="541">
        <v>0</v>
      </c>
    </row>
    <row r="20" spans="1:2" s="52" customFormat="1" ht="14">
      <c r="A20" s="81" t="s">
        <v>587</v>
      </c>
      <c r="B20" s="541">
        <v>0</v>
      </c>
    </row>
    <row r="21" spans="1:2" s="52" customFormat="1" ht="14">
      <c r="A21" s="81" t="s">
        <v>588</v>
      </c>
      <c r="B21" s="541" t="s">
        <v>1155</v>
      </c>
    </row>
    <row r="22" spans="1:2" s="52" customFormat="1" ht="14">
      <c r="A22" s="83" t="s">
        <v>589</v>
      </c>
      <c r="B22" s="544" t="s">
        <v>590</v>
      </c>
    </row>
    <row r="23" spans="1:2" s="52" customFormat="1" ht="14"/>
    <row r="24" spans="1:2" s="52" customFormat="1" ht="14">
      <c r="A24" s="79" t="s">
        <v>591</v>
      </c>
      <c r="B24" s="84"/>
    </row>
    <row r="25" spans="1:2" s="52" customFormat="1" ht="42">
      <c r="A25" s="598" t="s">
        <v>592</v>
      </c>
      <c r="B25" s="87" t="s">
        <v>593</v>
      </c>
    </row>
    <row r="26" spans="1:2" s="52" customFormat="1" ht="14">
      <c r="A26" s="599"/>
      <c r="B26" s="85"/>
    </row>
    <row r="27" spans="1:2" s="52" customFormat="1" ht="14">
      <c r="A27" s="81"/>
      <c r="B27" s="86"/>
    </row>
    <row r="28" spans="1:2" s="52" customFormat="1" ht="14">
      <c r="A28" s="83" t="s">
        <v>594</v>
      </c>
      <c r="B28" s="539">
        <v>45386</v>
      </c>
    </row>
    <row r="29" spans="1:2" s="52" customFormat="1" ht="14">
      <c r="B29" s="56"/>
    </row>
    <row r="30" spans="1:2" s="52" customFormat="1" ht="14">
      <c r="A30" s="79" t="s">
        <v>595</v>
      </c>
      <c r="B30" s="84"/>
    </row>
    <row r="31" spans="1:2" s="43" customFormat="1" ht="14">
      <c r="A31" s="599" t="s">
        <v>596</v>
      </c>
      <c r="B31" s="87" t="s">
        <v>597</v>
      </c>
    </row>
    <row r="32" spans="1:2" s="43" customFormat="1" ht="14">
      <c r="A32" s="599"/>
      <c r="B32" s="85"/>
    </row>
    <row r="33" spans="1:2" s="43" customFormat="1" ht="14">
      <c r="A33" s="599"/>
      <c r="B33" s="235"/>
    </row>
    <row r="34" spans="1:2" s="43" customFormat="1" ht="45.75" customHeight="1">
      <c r="A34" s="81" t="s">
        <v>573</v>
      </c>
      <c r="B34" s="43" t="str">
        <f>B14</f>
        <v>Janette McKay</v>
      </c>
    </row>
    <row r="35" spans="1:2" s="43" customFormat="1" ht="58.5" customHeight="1">
      <c r="A35" s="87" t="s">
        <v>598</v>
      </c>
      <c r="B35" s="299" t="s">
        <v>1292</v>
      </c>
    </row>
    <row r="36" spans="1:2" ht="14">
      <c r="A36" s="83" t="s">
        <v>594</v>
      </c>
      <c r="B36" s="540">
        <v>45399</v>
      </c>
    </row>
    <row r="37" spans="1:2" s="88" customFormat="1" ht="10.5" customHeight="1">
      <c r="A37" s="52"/>
      <c r="B37" s="52"/>
    </row>
    <row r="38" spans="1:2" s="88" customFormat="1" ht="10.5" customHeight="1">
      <c r="A38" s="600" t="s">
        <v>599</v>
      </c>
      <c r="B38" s="600"/>
    </row>
    <row r="39" spans="1:2" s="88" customFormat="1" ht="10.5">
      <c r="A39" s="550" t="s">
        <v>23</v>
      </c>
      <c r="B39" s="550"/>
    </row>
    <row r="40" spans="1:2" s="88" customFormat="1" ht="10.5">
      <c r="A40" s="550" t="s">
        <v>600</v>
      </c>
      <c r="B40" s="550"/>
    </row>
    <row r="41" spans="1:2" s="88" customFormat="1" ht="10.5">
      <c r="A41" s="89"/>
      <c r="B41" s="89"/>
    </row>
    <row r="42" spans="1:2" s="88" customFormat="1" ht="10.5">
      <c r="A42" s="550" t="s">
        <v>25</v>
      </c>
      <c r="B42" s="550"/>
    </row>
    <row r="43" spans="1:2">
      <c r="A43" s="550" t="s">
        <v>26</v>
      </c>
      <c r="B43" s="550"/>
    </row>
  </sheetData>
  <mergeCells count="7">
    <mergeCell ref="A43:B43"/>
    <mergeCell ref="A25:A26"/>
    <mergeCell ref="A42:B42"/>
    <mergeCell ref="A38:B38"/>
    <mergeCell ref="A39:B39"/>
    <mergeCell ref="A31:A33"/>
    <mergeCell ref="A40:B40"/>
  </mergeCells>
  <phoneticPr fontId="10" type="noConversion"/>
  <pageMargins left="0.75" right="0.75" top="1" bottom="1" header="0.5" footer="0.5"/>
  <pageSetup paperSize="9" scale="82" orientation="portrait" horizontalDpi="4294967294"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18"/>
  <sheetViews>
    <sheetView view="pageBreakPreview" topLeftCell="A10" zoomScaleNormal="100" zoomScaleSheetLayoutView="100" workbookViewId="0">
      <selection activeCell="E27" sqref="E27"/>
    </sheetView>
  </sheetViews>
  <sheetFormatPr defaultColWidth="8" defaultRowHeight="12.5"/>
  <cols>
    <col min="1" max="1" width="23.453125" style="93" customWidth="1"/>
    <col min="2" max="2" width="21.7265625" style="93" customWidth="1"/>
    <col min="3" max="3" width="15.453125" style="92" customWidth="1"/>
    <col min="4" max="4" width="24.453125" style="92" customWidth="1"/>
    <col min="5" max="12" width="8" style="92" customWidth="1"/>
    <col min="13" max="16384" width="8" style="93"/>
  </cols>
  <sheetData>
    <row r="1" spans="1:66" ht="143.25" customHeight="1">
      <c r="A1" s="269"/>
      <c r="B1" s="605" t="s">
        <v>601</v>
      </c>
      <c r="C1" s="605"/>
      <c r="D1" s="90"/>
      <c r="E1" s="91"/>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row>
    <row r="2" spans="1:66" ht="9.75" customHeight="1">
      <c r="A2" s="94"/>
      <c r="B2" s="94"/>
      <c r="C2" s="95"/>
      <c r="D2" s="95"/>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row>
    <row r="3" spans="1:66">
      <c r="A3" s="606" t="s">
        <v>602</v>
      </c>
      <c r="B3" s="606"/>
      <c r="C3" s="606"/>
      <c r="D3" s="606"/>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row>
    <row r="4" spans="1:66" ht="14.25" customHeight="1">
      <c r="A4" s="606"/>
      <c r="B4" s="606"/>
      <c r="C4" s="606"/>
      <c r="D4" s="606"/>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row>
    <row r="5" spans="1:66" ht="25.5" customHeight="1">
      <c r="A5" s="606" t="s">
        <v>603</v>
      </c>
      <c r="B5" s="606"/>
      <c r="C5" s="606"/>
      <c r="D5" s="606"/>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row>
    <row r="6" spans="1:66" ht="14">
      <c r="A6" s="607" t="s">
        <v>572</v>
      </c>
      <c r="B6" s="607"/>
      <c r="C6" s="607"/>
      <c r="D6" s="96"/>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row>
    <row r="7" spans="1:66" ht="14">
      <c r="A7" s="96" t="s">
        <v>573</v>
      </c>
      <c r="B7" s="608" t="str">
        <f>'1 Basic info'!C11</f>
        <v>TWK Agri (Pty) Ltd</v>
      </c>
      <c r="C7" s="608"/>
      <c r="D7" s="608"/>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row>
    <row r="8" spans="1:66" ht="53.5" customHeight="1">
      <c r="A8" s="96" t="s">
        <v>604</v>
      </c>
      <c r="B8" s="609" t="s">
        <v>783</v>
      </c>
      <c r="C8" s="609"/>
      <c r="D8" s="609"/>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row>
    <row r="9" spans="1:66" ht="14">
      <c r="A9" s="96" t="s">
        <v>67</v>
      </c>
      <c r="B9" s="97" t="s">
        <v>784</v>
      </c>
      <c r="C9" s="97"/>
      <c r="D9" s="97"/>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row>
    <row r="10" spans="1:66" ht="14">
      <c r="A10" s="96" t="s">
        <v>574</v>
      </c>
      <c r="B10" s="608" t="str">
        <f>Cover!D8</f>
        <v>SA-PEFC-FM-001353</v>
      </c>
      <c r="C10" s="608"/>
      <c r="D10" s="97"/>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row>
    <row r="11" spans="1:66" ht="14">
      <c r="A11" s="96" t="s">
        <v>88</v>
      </c>
      <c r="B11" s="608" t="s">
        <v>1125</v>
      </c>
      <c r="C11" s="608"/>
      <c r="D11" s="97"/>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row>
    <row r="12" spans="1:66" ht="14">
      <c r="A12" s="96" t="s">
        <v>605</v>
      </c>
      <c r="B12" s="98">
        <f>Cover!D10</f>
        <v>45401</v>
      </c>
      <c r="C12" s="97" t="s">
        <v>606</v>
      </c>
      <c r="D12" s="98">
        <f>Cover!D11</f>
        <v>47226</v>
      </c>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row>
    <row r="13" spans="1:66" ht="9.75" customHeight="1">
      <c r="A13" s="96"/>
      <c r="B13" s="97"/>
      <c r="C13" s="99"/>
      <c r="D13" s="97"/>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row>
    <row r="14" spans="1:66" ht="18" customHeight="1">
      <c r="A14" s="607" t="s">
        <v>607</v>
      </c>
      <c r="B14" s="607"/>
      <c r="C14" s="607"/>
      <c r="D14" s="607"/>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row>
    <row r="15" spans="1:66" s="103" customFormat="1" ht="14">
      <c r="A15" s="100" t="s">
        <v>608</v>
      </c>
      <c r="B15" s="101" t="s">
        <v>609</v>
      </c>
      <c r="C15" s="101" t="s">
        <v>610</v>
      </c>
      <c r="D15" s="101" t="s">
        <v>611</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row>
    <row r="16" spans="1:66" s="105" customFormat="1">
      <c r="A16" s="405" t="s">
        <v>768</v>
      </c>
      <c r="B16" s="405" t="s">
        <v>769</v>
      </c>
      <c r="C16" s="405">
        <v>10100</v>
      </c>
      <c r="D16" s="405" t="s">
        <v>770</v>
      </c>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row>
    <row r="17" spans="1:66" s="105" customFormat="1">
      <c r="A17" s="405" t="s">
        <v>768</v>
      </c>
      <c r="B17" s="405" t="s">
        <v>769</v>
      </c>
      <c r="C17" s="405">
        <v>10100</v>
      </c>
      <c r="D17" s="405" t="s">
        <v>771</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row>
    <row r="18" spans="1:66" s="105" customFormat="1">
      <c r="A18" s="405" t="s">
        <v>768</v>
      </c>
      <c r="B18" s="405" t="s">
        <v>769</v>
      </c>
      <c r="C18" s="405">
        <v>10100</v>
      </c>
      <c r="D18" s="405" t="s">
        <v>772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row>
    <row r="19" spans="1:66" s="105" customFormat="1">
      <c r="A19" s="405" t="s">
        <v>768</v>
      </c>
      <c r="B19" s="405" t="s">
        <v>769</v>
      </c>
      <c r="C19" s="405">
        <v>10100</v>
      </c>
      <c r="D19" s="405" t="s">
        <v>773</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row>
    <row r="20" spans="1:66">
      <c r="A20" s="106" t="s">
        <v>768</v>
      </c>
      <c r="B20" s="106" t="s">
        <v>769</v>
      </c>
      <c r="C20" s="106">
        <v>10100</v>
      </c>
      <c r="D20" s="106" t="s">
        <v>774</v>
      </c>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row>
    <row r="21" spans="1:66">
      <c r="A21" s="106" t="s">
        <v>768</v>
      </c>
      <c r="B21" s="106" t="s">
        <v>769</v>
      </c>
      <c r="C21" s="106">
        <v>10100</v>
      </c>
      <c r="D21" s="106" t="s">
        <v>775</v>
      </c>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row>
    <row r="22" spans="1:66">
      <c r="A22" s="106" t="s">
        <v>768</v>
      </c>
      <c r="B22" s="106" t="s">
        <v>769</v>
      </c>
      <c r="C22" s="106">
        <v>10100</v>
      </c>
      <c r="D22" s="106" t="s">
        <v>776</v>
      </c>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row>
    <row r="23" spans="1:66">
      <c r="A23" s="106" t="s">
        <v>768</v>
      </c>
      <c r="B23" s="106" t="s">
        <v>769</v>
      </c>
      <c r="C23" s="106">
        <v>10100</v>
      </c>
      <c r="D23" s="106" t="s">
        <v>777</v>
      </c>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row>
    <row r="24" spans="1:66">
      <c r="A24" s="106" t="s">
        <v>768</v>
      </c>
      <c r="B24" s="106" t="s">
        <v>769</v>
      </c>
      <c r="C24" s="106">
        <v>10100</v>
      </c>
      <c r="D24" s="106" t="s">
        <v>778</v>
      </c>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row>
    <row r="25" spans="1:66">
      <c r="A25" s="106" t="s">
        <v>768</v>
      </c>
      <c r="B25" s="106" t="s">
        <v>769</v>
      </c>
      <c r="C25" s="106">
        <v>10100</v>
      </c>
      <c r="D25" s="106" t="s">
        <v>779</v>
      </c>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row>
    <row r="26" spans="1:66">
      <c r="A26" s="106" t="s">
        <v>768</v>
      </c>
      <c r="B26" s="106" t="s">
        <v>769</v>
      </c>
      <c r="C26" s="106">
        <v>10100</v>
      </c>
      <c r="D26" s="106" t="s">
        <v>780</v>
      </c>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row>
    <row r="27" spans="1:66" ht="158.5" customHeight="1">
      <c r="A27" s="106" t="s">
        <v>768</v>
      </c>
      <c r="B27" s="106" t="s">
        <v>781</v>
      </c>
      <c r="C27" s="106">
        <v>10500</v>
      </c>
      <c r="D27" s="106" t="s">
        <v>782</v>
      </c>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row>
    <row r="28" spans="1:66" hidden="1">
      <c r="A28" s="106"/>
      <c r="B28" s="106"/>
      <c r="C28" s="106"/>
      <c r="D28" s="106"/>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row>
    <row r="29" spans="1:66" hidden="1">
      <c r="A29" s="106"/>
      <c r="B29" s="106"/>
      <c r="C29" s="106"/>
      <c r="D29" s="106"/>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row>
    <row r="30" spans="1:66" hidden="1">
      <c r="A30" s="106"/>
      <c r="B30" s="106"/>
      <c r="C30" s="106"/>
      <c r="D30" s="106"/>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row>
    <row r="31" spans="1:66" hidden="1">
      <c r="A31" s="106"/>
      <c r="B31" s="106"/>
      <c r="C31" s="106"/>
      <c r="D31" s="106"/>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row>
    <row r="32" spans="1:66" ht="17.25" hidden="1" customHeight="1">
      <c r="A32" s="106"/>
      <c r="B32" s="106"/>
      <c r="C32" s="106"/>
      <c r="D32" s="106"/>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row>
    <row r="33" spans="1:66" ht="15" hidden="1" customHeight="1">
      <c r="A33" s="106"/>
      <c r="B33" s="107"/>
      <c r="C33" s="106"/>
      <c r="D33" s="107"/>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row>
    <row r="34" spans="1:66" ht="14" hidden="1">
      <c r="A34" s="97"/>
      <c r="B34" s="108"/>
      <c r="C34" s="97"/>
      <c r="D34" s="108"/>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row>
    <row r="35" spans="1:66" ht="14">
      <c r="A35" s="109" t="s">
        <v>595</v>
      </c>
      <c r="B35" s="110"/>
      <c r="C35" s="111"/>
      <c r="D35" s="11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row>
    <row r="36" spans="1:66" ht="15.75" customHeight="1">
      <c r="A36" s="610" t="s">
        <v>573</v>
      </c>
      <c r="B36" s="608"/>
      <c r="C36" s="611" t="s">
        <v>1292</v>
      </c>
      <c r="D36" s="61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row>
    <row r="37" spans="1:66" ht="26.25" customHeight="1">
      <c r="A37" s="610" t="s">
        <v>612</v>
      </c>
      <c r="B37" s="608"/>
      <c r="C37" s="611" t="s">
        <v>1292</v>
      </c>
      <c r="D37" s="61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row>
    <row r="38" spans="1:66" ht="14">
      <c r="A38" s="602" t="s">
        <v>594</v>
      </c>
      <c r="B38" s="603"/>
      <c r="C38" s="545"/>
      <c r="D38" s="113">
        <v>45399</v>
      </c>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row>
    <row r="39" spans="1:66" ht="14">
      <c r="A39" s="96"/>
      <c r="B39" s="96"/>
      <c r="C39" s="99"/>
      <c r="D39" s="96"/>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row>
    <row r="40" spans="1:66">
      <c r="A40" s="604" t="s">
        <v>22</v>
      </c>
      <c r="B40" s="604"/>
      <c r="C40" s="604"/>
      <c r="D40" s="604"/>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row>
    <row r="41" spans="1:66">
      <c r="A41" s="601" t="s">
        <v>23</v>
      </c>
      <c r="B41" s="601"/>
      <c r="C41" s="601"/>
      <c r="D41" s="601"/>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row>
    <row r="42" spans="1:66">
      <c r="A42" s="601" t="s">
        <v>613</v>
      </c>
      <c r="B42" s="601"/>
      <c r="C42" s="601"/>
      <c r="D42" s="601"/>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row>
    <row r="43" spans="1:66" ht="13.5" customHeight="1">
      <c r="A43" s="114"/>
      <c r="B43" s="114"/>
      <c r="C43" s="114"/>
      <c r="D43" s="114"/>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row>
    <row r="44" spans="1:66">
      <c r="A44" s="601" t="s">
        <v>25</v>
      </c>
      <c r="B44" s="601"/>
      <c r="C44" s="601"/>
      <c r="D44" s="601"/>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row>
    <row r="45" spans="1:66">
      <c r="A45" s="601" t="s">
        <v>26</v>
      </c>
      <c r="B45" s="601"/>
      <c r="C45" s="601"/>
      <c r="D45" s="601"/>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row>
    <row r="46" spans="1:66">
      <c r="A46" s="601" t="s">
        <v>614</v>
      </c>
      <c r="B46" s="601"/>
      <c r="C46" s="601"/>
      <c r="D46" s="601"/>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row>
    <row r="47" spans="1:66">
      <c r="A47" s="92"/>
      <c r="B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row>
    <row r="48" spans="1:66">
      <c r="A48" s="92"/>
      <c r="B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row>
    <row r="49" spans="1:66">
      <c r="A49" s="92"/>
      <c r="B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row>
    <row r="50" spans="1:66">
      <c r="A50" s="92"/>
      <c r="B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row>
    <row r="51" spans="1:66" s="92" customFormat="1"/>
    <row r="52" spans="1:66" s="92" customFormat="1"/>
    <row r="53" spans="1:66" s="92" customFormat="1"/>
    <row r="54" spans="1:66" s="92" customFormat="1"/>
    <row r="55" spans="1:66" s="92" customFormat="1"/>
    <row r="56" spans="1:66" s="92" customFormat="1"/>
    <row r="57" spans="1:66" s="92" customFormat="1"/>
    <row r="58" spans="1:66" s="92" customFormat="1"/>
    <row r="59" spans="1:66" s="92" customFormat="1"/>
    <row r="60" spans="1:66" s="92" customFormat="1"/>
    <row r="61" spans="1:66" s="92" customFormat="1"/>
    <row r="62" spans="1:66" s="92" customFormat="1"/>
    <row r="63" spans="1:66" s="92" customFormat="1"/>
    <row r="64" spans="1:66" s="92" customFormat="1"/>
    <row r="65" spans="1:31" s="92" customFormat="1"/>
    <row r="66" spans="1:31" s="92" customFormat="1"/>
    <row r="67" spans="1:31" s="92" customFormat="1"/>
    <row r="68" spans="1:31" s="92" customFormat="1"/>
    <row r="69" spans="1:31" s="92" customFormat="1"/>
    <row r="70" spans="1:31">
      <c r="A70" s="92"/>
      <c r="B70" s="92"/>
      <c r="M70" s="92"/>
      <c r="N70" s="92"/>
      <c r="O70" s="92"/>
      <c r="P70" s="92"/>
      <c r="Q70" s="92"/>
      <c r="R70" s="92"/>
      <c r="S70" s="92"/>
      <c r="T70" s="92"/>
      <c r="U70" s="92"/>
      <c r="V70" s="92"/>
      <c r="W70" s="92"/>
      <c r="X70" s="92"/>
      <c r="Y70" s="92"/>
      <c r="Z70" s="92"/>
      <c r="AA70" s="92"/>
      <c r="AB70" s="92"/>
      <c r="AC70" s="92"/>
      <c r="AD70" s="92"/>
      <c r="AE70" s="92"/>
    </row>
    <row r="71" spans="1:31">
      <c r="A71" s="92"/>
      <c r="B71" s="92"/>
      <c r="M71" s="92"/>
      <c r="N71" s="92"/>
      <c r="O71" s="92"/>
      <c r="P71" s="92"/>
      <c r="Q71" s="92"/>
      <c r="R71" s="92"/>
      <c r="S71" s="92"/>
      <c r="T71" s="92"/>
      <c r="U71" s="92"/>
      <c r="V71" s="92"/>
      <c r="W71" s="92"/>
      <c r="X71" s="92"/>
      <c r="Y71" s="92"/>
      <c r="Z71" s="92"/>
      <c r="AA71" s="92"/>
      <c r="AB71" s="92"/>
      <c r="AC71" s="92"/>
      <c r="AD71" s="92"/>
      <c r="AE71" s="92"/>
    </row>
    <row r="72" spans="1:31">
      <c r="A72" s="92"/>
      <c r="B72" s="92"/>
      <c r="M72" s="92"/>
      <c r="N72" s="92"/>
      <c r="O72" s="92"/>
      <c r="P72" s="92"/>
      <c r="Q72" s="92"/>
      <c r="R72" s="92"/>
      <c r="S72" s="92"/>
      <c r="T72" s="92"/>
      <c r="U72" s="92"/>
      <c r="V72" s="92"/>
      <c r="W72" s="92"/>
      <c r="X72" s="92"/>
      <c r="Y72" s="92"/>
      <c r="Z72" s="92"/>
      <c r="AA72" s="92"/>
      <c r="AB72" s="92"/>
      <c r="AC72" s="92"/>
      <c r="AD72" s="92"/>
      <c r="AE72" s="92"/>
    </row>
    <row r="73" spans="1:31">
      <c r="A73" s="92"/>
      <c r="B73" s="92"/>
      <c r="M73" s="92"/>
      <c r="N73" s="92"/>
      <c r="O73" s="92"/>
      <c r="P73" s="92"/>
      <c r="Q73" s="92"/>
      <c r="R73" s="92"/>
      <c r="S73" s="92"/>
      <c r="T73" s="92"/>
      <c r="U73" s="92"/>
      <c r="V73" s="92"/>
      <c r="W73" s="92"/>
      <c r="X73" s="92"/>
      <c r="Y73" s="92"/>
      <c r="Z73" s="92"/>
      <c r="AA73" s="92"/>
      <c r="AB73" s="92"/>
      <c r="AC73" s="92"/>
      <c r="AD73" s="92"/>
      <c r="AE73" s="92"/>
    </row>
    <row r="74" spans="1:31">
      <c r="A74" s="92"/>
      <c r="B74" s="92"/>
      <c r="M74" s="92"/>
      <c r="N74" s="92"/>
      <c r="O74" s="92"/>
      <c r="P74" s="92"/>
      <c r="Q74" s="92"/>
      <c r="R74" s="92"/>
      <c r="S74" s="92"/>
      <c r="T74" s="92"/>
      <c r="U74" s="92"/>
      <c r="V74" s="92"/>
      <c r="W74" s="92"/>
      <c r="X74" s="92"/>
      <c r="Y74" s="92"/>
      <c r="Z74" s="92"/>
      <c r="AA74" s="92"/>
      <c r="AB74" s="92"/>
      <c r="AC74" s="92"/>
      <c r="AD74" s="92"/>
      <c r="AE74" s="92"/>
    </row>
    <row r="75" spans="1:31">
      <c r="A75" s="92"/>
      <c r="B75" s="92"/>
      <c r="M75" s="92"/>
      <c r="N75" s="92"/>
      <c r="O75" s="92"/>
      <c r="P75" s="92"/>
      <c r="Q75" s="92"/>
      <c r="R75" s="92"/>
      <c r="S75" s="92"/>
      <c r="T75" s="92"/>
      <c r="U75" s="92"/>
      <c r="V75" s="92"/>
      <c r="W75" s="92"/>
      <c r="X75" s="92"/>
      <c r="Y75" s="92"/>
      <c r="Z75" s="92"/>
      <c r="AA75" s="92"/>
      <c r="AB75" s="92"/>
      <c r="AC75" s="92"/>
      <c r="AD75" s="92"/>
      <c r="AE75" s="92"/>
    </row>
    <row r="76" spans="1:31">
      <c r="A76" s="92"/>
      <c r="B76" s="92"/>
      <c r="M76" s="92"/>
      <c r="N76" s="92"/>
      <c r="O76" s="92"/>
      <c r="P76" s="92"/>
      <c r="Q76" s="92"/>
      <c r="R76" s="92"/>
      <c r="S76" s="92"/>
      <c r="T76" s="92"/>
      <c r="U76" s="92"/>
      <c r="V76" s="92"/>
      <c r="W76" s="92"/>
      <c r="X76" s="92"/>
      <c r="Y76" s="92"/>
      <c r="Z76" s="92"/>
      <c r="AA76" s="92"/>
      <c r="AB76" s="92"/>
      <c r="AC76" s="92"/>
      <c r="AD76" s="92"/>
      <c r="AE76" s="92"/>
    </row>
    <row r="77" spans="1:31">
      <c r="A77" s="92"/>
      <c r="B77" s="92"/>
      <c r="M77" s="92"/>
      <c r="N77" s="92"/>
      <c r="O77" s="92"/>
      <c r="P77" s="92"/>
      <c r="Q77" s="92"/>
      <c r="R77" s="92"/>
      <c r="S77" s="92"/>
      <c r="T77" s="92"/>
      <c r="U77" s="92"/>
      <c r="V77" s="92"/>
      <c r="W77" s="92"/>
      <c r="X77" s="92"/>
      <c r="Y77" s="92"/>
      <c r="Z77" s="92"/>
      <c r="AA77" s="92"/>
      <c r="AB77" s="92"/>
      <c r="AC77" s="92"/>
      <c r="AD77" s="92"/>
      <c r="AE77" s="92"/>
    </row>
    <row r="78" spans="1:31">
      <c r="A78" s="92"/>
      <c r="B78" s="92"/>
      <c r="M78" s="92"/>
      <c r="N78" s="92"/>
      <c r="O78" s="92"/>
      <c r="P78" s="92"/>
      <c r="Q78" s="92"/>
      <c r="R78" s="92"/>
      <c r="S78" s="92"/>
      <c r="T78" s="92"/>
      <c r="U78" s="92"/>
      <c r="V78" s="92"/>
      <c r="W78" s="92"/>
      <c r="X78" s="92"/>
      <c r="Y78" s="92"/>
      <c r="Z78" s="92"/>
      <c r="AA78" s="92"/>
      <c r="AB78" s="92"/>
      <c r="AC78" s="92"/>
      <c r="AD78" s="92"/>
      <c r="AE78" s="92"/>
    </row>
    <row r="79" spans="1:31">
      <c r="A79" s="92"/>
      <c r="B79" s="92"/>
      <c r="M79" s="92"/>
      <c r="N79" s="92"/>
      <c r="O79" s="92"/>
      <c r="P79" s="92"/>
      <c r="Q79" s="92"/>
      <c r="R79" s="92"/>
      <c r="S79" s="92"/>
      <c r="T79" s="92"/>
      <c r="U79" s="92"/>
      <c r="V79" s="92"/>
      <c r="W79" s="92"/>
      <c r="X79" s="92"/>
      <c r="Y79" s="92"/>
      <c r="Z79" s="92"/>
      <c r="AA79" s="92"/>
      <c r="AB79" s="92"/>
      <c r="AC79" s="92"/>
      <c r="AD79" s="92"/>
      <c r="AE79" s="92"/>
    </row>
    <row r="80" spans="1:31">
      <c r="A80" s="92"/>
      <c r="B80" s="92"/>
      <c r="M80" s="92"/>
      <c r="N80" s="92"/>
      <c r="O80" s="92"/>
      <c r="P80" s="92"/>
      <c r="Q80" s="92"/>
      <c r="R80" s="92"/>
      <c r="S80" s="92"/>
      <c r="T80" s="92"/>
      <c r="U80" s="92"/>
      <c r="V80" s="92"/>
      <c r="W80" s="92"/>
      <c r="X80" s="92"/>
      <c r="Y80" s="92"/>
      <c r="Z80" s="92"/>
      <c r="AA80" s="92"/>
      <c r="AB80" s="92"/>
      <c r="AC80" s="92"/>
      <c r="AD80" s="92"/>
      <c r="AE80" s="92"/>
    </row>
    <row r="81" spans="1:31">
      <c r="A81" s="92"/>
      <c r="B81" s="92"/>
      <c r="M81" s="92"/>
      <c r="N81" s="92"/>
      <c r="O81" s="92"/>
      <c r="P81" s="92"/>
      <c r="Q81" s="92"/>
      <c r="R81" s="92"/>
      <c r="S81" s="92"/>
      <c r="T81" s="92"/>
      <c r="U81" s="92"/>
      <c r="V81" s="92"/>
      <c r="W81" s="92"/>
      <c r="X81" s="92"/>
      <c r="Y81" s="92"/>
      <c r="Z81" s="92"/>
      <c r="AA81" s="92"/>
      <c r="AB81" s="92"/>
      <c r="AC81" s="92"/>
      <c r="AD81" s="92"/>
      <c r="AE81" s="92"/>
    </row>
    <row r="82" spans="1:31">
      <c r="A82" s="92"/>
      <c r="B82" s="92"/>
      <c r="M82" s="92"/>
      <c r="N82" s="92"/>
      <c r="O82" s="92"/>
      <c r="P82" s="92"/>
      <c r="Q82" s="92"/>
      <c r="R82" s="92"/>
      <c r="S82" s="92"/>
      <c r="T82" s="92"/>
      <c r="U82" s="92"/>
      <c r="V82" s="92"/>
      <c r="W82" s="92"/>
      <c r="X82" s="92"/>
      <c r="Y82" s="92"/>
      <c r="Z82" s="92"/>
      <c r="AA82" s="92"/>
      <c r="AB82" s="92"/>
      <c r="AC82" s="92"/>
      <c r="AD82" s="92"/>
      <c r="AE82" s="92"/>
    </row>
    <row r="83" spans="1:31">
      <c r="A83" s="92"/>
      <c r="B83" s="92"/>
      <c r="M83" s="92"/>
      <c r="N83" s="92"/>
      <c r="O83" s="92"/>
      <c r="P83" s="92"/>
      <c r="Q83" s="92"/>
      <c r="R83" s="92"/>
      <c r="S83" s="92"/>
      <c r="T83" s="92"/>
      <c r="U83" s="92"/>
      <c r="V83" s="92"/>
      <c r="W83" s="92"/>
      <c r="X83" s="92"/>
      <c r="Y83" s="92"/>
      <c r="Z83" s="92"/>
      <c r="AA83" s="92"/>
      <c r="AB83" s="92"/>
      <c r="AC83" s="92"/>
      <c r="AD83" s="92"/>
      <c r="AE83" s="92"/>
    </row>
    <row r="84" spans="1:31">
      <c r="A84" s="92"/>
      <c r="B84" s="92"/>
      <c r="M84" s="92"/>
      <c r="N84" s="92"/>
      <c r="O84" s="92"/>
      <c r="P84" s="92"/>
      <c r="Q84" s="92"/>
      <c r="R84" s="92"/>
      <c r="S84" s="92"/>
      <c r="T84" s="92"/>
      <c r="U84" s="92"/>
      <c r="V84" s="92"/>
      <c r="W84" s="92"/>
      <c r="X84" s="92"/>
      <c r="Y84" s="92"/>
      <c r="Z84" s="92"/>
      <c r="AA84" s="92"/>
      <c r="AB84" s="92"/>
      <c r="AC84" s="92"/>
      <c r="AD84" s="92"/>
      <c r="AE84" s="92"/>
    </row>
    <row r="85" spans="1:31">
      <c r="A85" s="92"/>
      <c r="B85" s="92"/>
      <c r="M85" s="92"/>
      <c r="N85" s="92"/>
      <c r="O85" s="92"/>
      <c r="P85" s="92"/>
      <c r="Q85" s="92"/>
      <c r="R85" s="92"/>
      <c r="S85" s="92"/>
      <c r="T85" s="92"/>
      <c r="U85" s="92"/>
      <c r="V85" s="92"/>
      <c r="W85" s="92"/>
      <c r="X85" s="92"/>
      <c r="Y85" s="92"/>
      <c r="Z85" s="92"/>
      <c r="AA85" s="92"/>
      <c r="AB85" s="92"/>
      <c r="AC85" s="92"/>
      <c r="AD85" s="92"/>
      <c r="AE85" s="92"/>
    </row>
    <row r="86" spans="1:31">
      <c r="A86" s="92"/>
      <c r="B86" s="92"/>
      <c r="M86" s="92"/>
      <c r="N86" s="92"/>
      <c r="O86" s="92"/>
      <c r="P86" s="92"/>
      <c r="Q86" s="92"/>
      <c r="R86" s="92"/>
      <c r="S86" s="92"/>
      <c r="T86" s="92"/>
      <c r="U86" s="92"/>
      <c r="V86" s="92"/>
      <c r="W86" s="92"/>
      <c r="X86" s="92"/>
      <c r="Y86" s="92"/>
      <c r="Z86" s="92"/>
      <c r="AA86" s="92"/>
      <c r="AB86" s="92"/>
      <c r="AC86" s="92"/>
      <c r="AD86" s="92"/>
      <c r="AE86" s="92"/>
    </row>
    <row r="87" spans="1:31">
      <c r="A87" s="92"/>
      <c r="B87" s="92"/>
      <c r="M87" s="92"/>
      <c r="N87" s="92"/>
      <c r="O87" s="92"/>
      <c r="P87" s="92"/>
      <c r="Q87" s="92"/>
      <c r="R87" s="92"/>
      <c r="S87" s="92"/>
      <c r="T87" s="92"/>
      <c r="U87" s="92"/>
      <c r="V87" s="92"/>
      <c r="W87" s="92"/>
      <c r="X87" s="92"/>
      <c r="Y87" s="92"/>
      <c r="Z87" s="92"/>
      <c r="AA87" s="92"/>
      <c r="AB87" s="92"/>
      <c r="AC87" s="92"/>
      <c r="AD87" s="92"/>
      <c r="AE87" s="92"/>
    </row>
    <row r="88" spans="1:31">
      <c r="A88" s="92"/>
      <c r="B88" s="92"/>
      <c r="M88" s="92"/>
      <c r="N88" s="92"/>
      <c r="O88" s="92"/>
      <c r="P88" s="92"/>
      <c r="Q88" s="92"/>
      <c r="R88" s="92"/>
      <c r="S88" s="92"/>
      <c r="T88" s="92"/>
      <c r="U88" s="92"/>
      <c r="V88" s="92"/>
      <c r="W88" s="92"/>
      <c r="X88" s="92"/>
      <c r="Y88" s="92"/>
      <c r="Z88" s="92"/>
      <c r="AA88" s="92"/>
      <c r="AB88" s="92"/>
      <c r="AC88" s="92"/>
      <c r="AD88" s="92"/>
      <c r="AE88" s="92"/>
    </row>
    <row r="89" spans="1:31">
      <c r="A89" s="92"/>
      <c r="B89" s="92"/>
      <c r="M89" s="92"/>
      <c r="N89" s="92"/>
      <c r="O89" s="92"/>
      <c r="P89" s="92"/>
      <c r="Q89" s="92"/>
      <c r="R89" s="92"/>
      <c r="S89" s="92"/>
      <c r="T89" s="92"/>
      <c r="U89" s="92"/>
      <c r="V89" s="92"/>
      <c r="W89" s="92"/>
      <c r="X89" s="92"/>
      <c r="Y89" s="92"/>
      <c r="Z89" s="92"/>
      <c r="AA89" s="92"/>
      <c r="AB89" s="92"/>
      <c r="AC89" s="92"/>
      <c r="AD89" s="92"/>
      <c r="AE89" s="92"/>
    </row>
    <row r="90" spans="1:31">
      <c r="A90" s="92"/>
      <c r="B90" s="92"/>
      <c r="M90" s="92"/>
      <c r="N90" s="92"/>
      <c r="O90" s="92"/>
      <c r="P90" s="92"/>
      <c r="Q90" s="92"/>
      <c r="R90" s="92"/>
      <c r="S90" s="92"/>
      <c r="T90" s="92"/>
      <c r="U90" s="92"/>
      <c r="V90" s="92"/>
      <c r="W90" s="92"/>
      <c r="X90" s="92"/>
      <c r="Y90" s="92"/>
      <c r="Z90" s="92"/>
      <c r="AA90" s="92"/>
      <c r="AB90" s="92"/>
      <c r="AC90" s="92"/>
      <c r="AD90" s="92"/>
      <c r="AE90" s="92"/>
    </row>
    <row r="91" spans="1:31">
      <c r="A91" s="92"/>
      <c r="B91" s="92"/>
      <c r="M91" s="92"/>
      <c r="N91" s="92"/>
      <c r="O91" s="92"/>
      <c r="P91" s="92"/>
      <c r="Q91" s="92"/>
      <c r="R91" s="92"/>
      <c r="S91" s="92"/>
      <c r="T91" s="92"/>
      <c r="U91" s="92"/>
      <c r="V91" s="92"/>
      <c r="W91" s="92"/>
      <c r="X91" s="92"/>
      <c r="Y91" s="92"/>
      <c r="Z91" s="92"/>
      <c r="AA91" s="92"/>
      <c r="AB91" s="92"/>
      <c r="AC91" s="92"/>
      <c r="AD91" s="92"/>
      <c r="AE91" s="92"/>
    </row>
    <row r="92" spans="1:31">
      <c r="A92" s="92"/>
      <c r="B92" s="92"/>
      <c r="M92" s="92"/>
      <c r="N92" s="92"/>
      <c r="O92" s="92"/>
      <c r="P92" s="92"/>
      <c r="Q92" s="92"/>
      <c r="R92" s="92"/>
      <c r="S92" s="92"/>
      <c r="T92" s="92"/>
      <c r="U92" s="92"/>
      <c r="V92" s="92"/>
      <c r="W92" s="92"/>
      <c r="X92" s="92"/>
      <c r="Y92" s="92"/>
      <c r="Z92" s="92"/>
      <c r="AA92" s="92"/>
      <c r="AB92" s="92"/>
      <c r="AC92" s="92"/>
      <c r="AD92" s="92"/>
      <c r="AE92" s="92"/>
    </row>
    <row r="93" spans="1:31">
      <c r="A93" s="92"/>
      <c r="B93" s="92"/>
      <c r="M93" s="92"/>
      <c r="N93" s="92"/>
      <c r="O93" s="92"/>
      <c r="P93" s="92"/>
      <c r="Q93" s="92"/>
      <c r="R93" s="92"/>
      <c r="S93" s="92"/>
      <c r="T93" s="92"/>
      <c r="U93" s="92"/>
      <c r="V93" s="92"/>
      <c r="W93" s="92"/>
      <c r="X93" s="92"/>
      <c r="Y93" s="92"/>
      <c r="Z93" s="92"/>
      <c r="AA93" s="92"/>
      <c r="AB93" s="92"/>
      <c r="AC93" s="92"/>
      <c r="AD93" s="92"/>
      <c r="AE93" s="92"/>
    </row>
    <row r="94" spans="1:31">
      <c r="A94" s="92"/>
      <c r="B94" s="92"/>
      <c r="M94" s="92"/>
      <c r="N94" s="92"/>
      <c r="O94" s="92"/>
      <c r="P94" s="92"/>
      <c r="Q94" s="92"/>
      <c r="R94" s="92"/>
      <c r="S94" s="92"/>
      <c r="T94" s="92"/>
      <c r="U94" s="92"/>
      <c r="V94" s="92"/>
      <c r="W94" s="92"/>
      <c r="X94" s="92"/>
      <c r="Y94" s="92"/>
      <c r="Z94" s="92"/>
      <c r="AA94" s="92"/>
      <c r="AB94" s="92"/>
      <c r="AC94" s="92"/>
      <c r="AD94" s="92"/>
      <c r="AE94" s="92"/>
    </row>
    <row r="95" spans="1:31">
      <c r="A95" s="92"/>
      <c r="B95" s="92"/>
      <c r="M95" s="92"/>
      <c r="N95" s="92"/>
      <c r="O95" s="92"/>
      <c r="P95" s="92"/>
      <c r="Q95" s="92"/>
      <c r="R95" s="92"/>
      <c r="S95" s="92"/>
      <c r="T95" s="92"/>
      <c r="U95" s="92"/>
      <c r="V95" s="92"/>
      <c r="W95" s="92"/>
      <c r="X95" s="92"/>
      <c r="Y95" s="92"/>
      <c r="Z95" s="92"/>
      <c r="AA95" s="92"/>
      <c r="AB95" s="92"/>
      <c r="AC95" s="92"/>
      <c r="AD95" s="92"/>
      <c r="AE95" s="92"/>
    </row>
    <row r="96" spans="1:31">
      <c r="A96" s="92"/>
      <c r="B96" s="92"/>
      <c r="M96" s="92"/>
      <c r="N96" s="92"/>
      <c r="O96" s="92"/>
      <c r="P96" s="92"/>
      <c r="Q96" s="92"/>
      <c r="R96" s="92"/>
      <c r="S96" s="92"/>
      <c r="T96" s="92"/>
      <c r="U96" s="92"/>
      <c r="V96" s="92"/>
      <c r="W96" s="92"/>
      <c r="X96" s="92"/>
      <c r="Y96" s="92"/>
      <c r="Z96" s="92"/>
      <c r="AA96" s="92"/>
      <c r="AB96" s="92"/>
      <c r="AC96" s="92"/>
      <c r="AD96" s="92"/>
      <c r="AE96" s="92"/>
    </row>
    <row r="97" spans="1:31">
      <c r="A97" s="92"/>
      <c r="B97" s="92"/>
      <c r="M97" s="92"/>
      <c r="N97" s="92"/>
      <c r="O97" s="92"/>
      <c r="P97" s="92"/>
      <c r="Q97" s="92"/>
      <c r="R97" s="92"/>
      <c r="S97" s="92"/>
      <c r="T97" s="92"/>
      <c r="U97" s="92"/>
      <c r="V97" s="92"/>
      <c r="W97" s="92"/>
      <c r="X97" s="92"/>
      <c r="Y97" s="92"/>
      <c r="Z97" s="92"/>
      <c r="AA97" s="92"/>
      <c r="AB97" s="92"/>
      <c r="AC97" s="92"/>
      <c r="AD97" s="92"/>
      <c r="AE97" s="92"/>
    </row>
    <row r="98" spans="1:31">
      <c r="A98" s="92"/>
      <c r="B98" s="92"/>
      <c r="M98" s="92"/>
      <c r="N98" s="92"/>
      <c r="O98" s="92"/>
      <c r="P98" s="92"/>
      <c r="Q98" s="92"/>
      <c r="R98" s="92"/>
      <c r="S98" s="92"/>
      <c r="T98" s="92"/>
      <c r="U98" s="92"/>
      <c r="V98" s="92"/>
      <c r="W98" s="92"/>
      <c r="X98" s="92"/>
      <c r="Y98" s="92"/>
      <c r="Z98" s="92"/>
      <c r="AA98" s="92"/>
      <c r="AB98" s="92"/>
      <c r="AC98" s="92"/>
      <c r="AD98" s="92"/>
      <c r="AE98" s="92"/>
    </row>
    <row r="99" spans="1:31">
      <c r="A99" s="92"/>
      <c r="B99" s="92"/>
      <c r="M99" s="92"/>
      <c r="N99" s="92"/>
      <c r="O99" s="92"/>
      <c r="P99" s="92"/>
      <c r="Q99" s="92"/>
      <c r="R99" s="92"/>
      <c r="S99" s="92"/>
      <c r="T99" s="92"/>
      <c r="U99" s="92"/>
      <c r="V99" s="92"/>
      <c r="W99" s="92"/>
      <c r="X99" s="92"/>
      <c r="Y99" s="92"/>
      <c r="Z99" s="92"/>
      <c r="AA99" s="92"/>
      <c r="AB99" s="92"/>
      <c r="AC99" s="92"/>
      <c r="AD99" s="92"/>
      <c r="AE99" s="92"/>
    </row>
    <row r="100" spans="1:31">
      <c r="A100" s="92"/>
      <c r="B100" s="92"/>
      <c r="M100" s="92"/>
      <c r="N100" s="92"/>
      <c r="O100" s="92"/>
      <c r="P100" s="92"/>
      <c r="Q100" s="92"/>
      <c r="R100" s="92"/>
      <c r="S100" s="92"/>
      <c r="T100" s="92"/>
      <c r="U100" s="92"/>
      <c r="V100" s="92"/>
      <c r="W100" s="92"/>
      <c r="X100" s="92"/>
      <c r="Y100" s="92"/>
      <c r="Z100" s="92"/>
      <c r="AA100" s="92"/>
      <c r="AB100" s="92"/>
      <c r="AC100" s="92"/>
      <c r="AD100" s="92"/>
      <c r="AE100" s="92"/>
    </row>
    <row r="101" spans="1:31">
      <c r="A101" s="92"/>
      <c r="B101" s="92"/>
      <c r="M101" s="92"/>
      <c r="N101" s="92"/>
      <c r="O101" s="92"/>
      <c r="P101" s="92"/>
      <c r="Q101" s="92"/>
      <c r="R101" s="92"/>
      <c r="S101" s="92"/>
      <c r="T101" s="92"/>
      <c r="U101" s="92"/>
      <c r="V101" s="92"/>
      <c r="W101" s="92"/>
      <c r="X101" s="92"/>
      <c r="Y101" s="92"/>
      <c r="Z101" s="92"/>
      <c r="AA101" s="92"/>
      <c r="AB101" s="92"/>
      <c r="AC101" s="92"/>
      <c r="AD101" s="92"/>
      <c r="AE101" s="92"/>
    </row>
    <row r="102" spans="1:31">
      <c r="A102" s="92"/>
      <c r="B102" s="92"/>
      <c r="M102" s="92"/>
      <c r="N102" s="92"/>
      <c r="O102" s="92"/>
      <c r="P102" s="92"/>
      <c r="Q102" s="92"/>
      <c r="R102" s="92"/>
      <c r="S102" s="92"/>
      <c r="T102" s="92"/>
      <c r="U102" s="92"/>
      <c r="V102" s="92"/>
      <c r="W102" s="92"/>
      <c r="X102" s="92"/>
      <c r="Y102" s="92"/>
      <c r="Z102" s="92"/>
      <c r="AA102" s="92"/>
      <c r="AB102" s="92"/>
      <c r="AC102" s="92"/>
      <c r="AD102" s="92"/>
      <c r="AE102" s="92"/>
    </row>
    <row r="103" spans="1:31">
      <c r="A103" s="92"/>
      <c r="B103" s="92"/>
      <c r="M103" s="92"/>
      <c r="N103" s="92"/>
      <c r="O103" s="92"/>
      <c r="P103" s="92"/>
      <c r="Q103" s="92"/>
      <c r="R103" s="92"/>
      <c r="S103" s="92"/>
      <c r="T103" s="92"/>
      <c r="U103" s="92"/>
      <c r="V103" s="92"/>
      <c r="W103" s="92"/>
      <c r="X103" s="92"/>
      <c r="Y103" s="92"/>
      <c r="Z103" s="92"/>
      <c r="AA103" s="92"/>
      <c r="AB103" s="92"/>
      <c r="AC103" s="92"/>
      <c r="AD103" s="92"/>
      <c r="AE103" s="92"/>
    </row>
    <row r="104" spans="1:31">
      <c r="A104" s="92"/>
      <c r="B104" s="92"/>
      <c r="M104" s="92"/>
      <c r="N104" s="92"/>
      <c r="O104" s="92"/>
      <c r="P104" s="92"/>
      <c r="Q104" s="92"/>
      <c r="R104" s="92"/>
      <c r="S104" s="92"/>
      <c r="T104" s="92"/>
      <c r="U104" s="92"/>
      <c r="V104" s="92"/>
      <c r="W104" s="92"/>
      <c r="X104" s="92"/>
      <c r="Y104" s="92"/>
      <c r="Z104" s="92"/>
      <c r="AA104" s="92"/>
      <c r="AB104" s="92"/>
      <c r="AC104" s="92"/>
      <c r="AD104" s="92"/>
      <c r="AE104" s="92"/>
    </row>
    <row r="105" spans="1:31">
      <c r="A105" s="92"/>
      <c r="B105" s="92"/>
      <c r="M105" s="92"/>
      <c r="N105" s="92"/>
      <c r="O105" s="92"/>
      <c r="P105" s="92"/>
      <c r="Q105" s="92"/>
      <c r="R105" s="92"/>
      <c r="S105" s="92"/>
      <c r="T105" s="92"/>
      <c r="U105" s="92"/>
      <c r="V105" s="92"/>
      <c r="W105" s="92"/>
      <c r="X105" s="92"/>
      <c r="Y105" s="92"/>
      <c r="Z105" s="92"/>
      <c r="AA105" s="92"/>
      <c r="AB105" s="92"/>
      <c r="AC105" s="92"/>
      <c r="AD105" s="92"/>
      <c r="AE105" s="92"/>
    </row>
    <row r="106" spans="1:31">
      <c r="A106" s="92"/>
      <c r="B106" s="92"/>
      <c r="M106" s="92"/>
      <c r="N106" s="92"/>
      <c r="O106" s="92"/>
      <c r="P106" s="92"/>
      <c r="Q106" s="92"/>
      <c r="R106" s="92"/>
      <c r="S106" s="92"/>
      <c r="T106" s="92"/>
      <c r="U106" s="92"/>
      <c r="V106" s="92"/>
      <c r="W106" s="92"/>
      <c r="X106" s="92"/>
      <c r="Y106" s="92"/>
      <c r="Z106" s="92"/>
      <c r="AA106" s="92"/>
      <c r="AB106" s="92"/>
      <c r="AC106" s="92"/>
      <c r="AD106" s="92"/>
      <c r="AE106" s="92"/>
    </row>
    <row r="107" spans="1:31">
      <c r="A107" s="92"/>
      <c r="B107" s="92"/>
      <c r="M107" s="92"/>
      <c r="N107" s="92"/>
      <c r="O107" s="92"/>
      <c r="P107" s="92"/>
      <c r="Q107" s="92"/>
      <c r="R107" s="92"/>
      <c r="S107" s="92"/>
      <c r="T107" s="92"/>
      <c r="U107" s="92"/>
      <c r="V107" s="92"/>
      <c r="W107" s="92"/>
      <c r="X107" s="92"/>
      <c r="Y107" s="92"/>
      <c r="Z107" s="92"/>
      <c r="AA107" s="92"/>
      <c r="AB107" s="92"/>
      <c r="AC107" s="92"/>
      <c r="AD107" s="92"/>
      <c r="AE107" s="92"/>
    </row>
    <row r="108" spans="1:31">
      <c r="A108" s="92"/>
      <c r="B108" s="92"/>
      <c r="M108" s="92"/>
      <c r="N108" s="92"/>
      <c r="O108" s="92"/>
      <c r="P108" s="92"/>
      <c r="Q108" s="92"/>
      <c r="R108" s="92"/>
      <c r="S108" s="92"/>
      <c r="T108" s="92"/>
      <c r="U108" s="92"/>
      <c r="V108" s="92"/>
      <c r="W108" s="92"/>
      <c r="X108" s="92"/>
      <c r="Y108" s="92"/>
      <c r="Z108" s="92"/>
      <c r="AA108" s="92"/>
      <c r="AB108" s="92"/>
      <c r="AC108" s="92"/>
      <c r="AD108" s="92"/>
      <c r="AE108" s="92"/>
    </row>
    <row r="109" spans="1:31">
      <c r="A109" s="92"/>
      <c r="B109" s="92"/>
      <c r="M109" s="92"/>
      <c r="N109" s="92"/>
      <c r="O109" s="92"/>
      <c r="P109" s="92"/>
      <c r="Q109" s="92"/>
      <c r="R109" s="92"/>
      <c r="S109" s="92"/>
      <c r="T109" s="92"/>
      <c r="U109" s="92"/>
      <c r="V109" s="92"/>
      <c r="W109" s="92"/>
      <c r="X109" s="92"/>
      <c r="Y109" s="92"/>
      <c r="Z109" s="92"/>
      <c r="AA109" s="92"/>
      <c r="AB109" s="92"/>
      <c r="AC109" s="92"/>
      <c r="AD109" s="92"/>
      <c r="AE109" s="92"/>
    </row>
    <row r="110" spans="1:31">
      <c r="A110" s="92"/>
      <c r="B110" s="92"/>
      <c r="M110" s="92"/>
      <c r="N110" s="92"/>
      <c r="O110" s="92"/>
      <c r="P110" s="92"/>
      <c r="Q110" s="92"/>
      <c r="R110" s="92"/>
      <c r="S110" s="92"/>
      <c r="T110" s="92"/>
      <c r="U110" s="92"/>
      <c r="V110" s="92"/>
      <c r="W110" s="92"/>
      <c r="X110" s="92"/>
      <c r="Y110" s="92"/>
      <c r="Z110" s="92"/>
      <c r="AA110" s="92"/>
      <c r="AB110" s="92"/>
      <c r="AC110" s="92"/>
      <c r="AD110" s="92"/>
      <c r="AE110" s="92"/>
    </row>
    <row r="111" spans="1:31">
      <c r="A111" s="92"/>
      <c r="B111" s="92"/>
      <c r="M111" s="92"/>
      <c r="N111" s="92"/>
      <c r="O111" s="92"/>
      <c r="P111" s="92"/>
      <c r="Q111" s="92"/>
      <c r="R111" s="92"/>
      <c r="S111" s="92"/>
      <c r="T111" s="92"/>
      <c r="U111" s="92"/>
      <c r="V111" s="92"/>
      <c r="W111" s="92"/>
      <c r="X111" s="92"/>
      <c r="Y111" s="92"/>
      <c r="Z111" s="92"/>
      <c r="AA111" s="92"/>
      <c r="AB111" s="92"/>
      <c r="AC111" s="92"/>
      <c r="AD111" s="92"/>
      <c r="AE111" s="92"/>
    </row>
    <row r="112" spans="1:31">
      <c r="A112" s="92"/>
      <c r="B112" s="92"/>
      <c r="M112" s="92"/>
      <c r="N112" s="92"/>
      <c r="O112" s="92"/>
      <c r="P112" s="92"/>
      <c r="Q112" s="92"/>
      <c r="R112" s="92"/>
      <c r="S112" s="92"/>
      <c r="T112" s="92"/>
      <c r="U112" s="92"/>
      <c r="V112" s="92"/>
      <c r="W112" s="92"/>
      <c r="X112" s="92"/>
      <c r="Y112" s="92"/>
      <c r="Z112" s="92"/>
      <c r="AA112" s="92"/>
      <c r="AB112" s="92"/>
      <c r="AC112" s="92"/>
      <c r="AD112" s="92"/>
      <c r="AE112" s="92"/>
    </row>
    <row r="113" spans="1:31">
      <c r="A113" s="92"/>
      <c r="B113" s="92"/>
      <c r="M113" s="92"/>
      <c r="N113" s="92"/>
      <c r="O113" s="92"/>
      <c r="P113" s="92"/>
      <c r="Q113" s="92"/>
      <c r="R113" s="92"/>
      <c r="S113" s="92"/>
      <c r="T113" s="92"/>
      <c r="U113" s="92"/>
      <c r="V113" s="92"/>
      <c r="W113" s="92"/>
      <c r="X113" s="92"/>
      <c r="Y113" s="92"/>
      <c r="Z113" s="92"/>
      <c r="AA113" s="92"/>
      <c r="AB113" s="92"/>
      <c r="AC113" s="92"/>
      <c r="AD113" s="92"/>
      <c r="AE113" s="92"/>
    </row>
    <row r="114" spans="1:31">
      <c r="A114" s="92"/>
      <c r="B114" s="92"/>
      <c r="M114" s="92"/>
      <c r="N114" s="92"/>
      <c r="O114" s="92"/>
      <c r="P114" s="92"/>
      <c r="Q114" s="92"/>
      <c r="R114" s="92"/>
      <c r="S114" s="92"/>
      <c r="T114" s="92"/>
      <c r="U114" s="92"/>
      <c r="V114" s="92"/>
      <c r="W114" s="92"/>
      <c r="X114" s="92"/>
      <c r="Y114" s="92"/>
      <c r="Z114" s="92"/>
      <c r="AA114" s="92"/>
      <c r="AB114" s="92"/>
      <c r="AC114" s="92"/>
      <c r="AD114" s="92"/>
      <c r="AE114" s="92"/>
    </row>
    <row r="115" spans="1:31">
      <c r="A115" s="92"/>
      <c r="B115" s="92"/>
    </row>
    <row r="116" spans="1:31">
      <c r="A116" s="92"/>
      <c r="B116" s="92"/>
    </row>
    <row r="117" spans="1:31">
      <c r="A117" s="92"/>
      <c r="B117" s="92"/>
    </row>
    <row r="118" spans="1:31">
      <c r="A118" s="92"/>
      <c r="B118" s="92"/>
    </row>
  </sheetData>
  <mergeCells count="20">
    <mergeCell ref="B1:C1"/>
    <mergeCell ref="A3:D4"/>
    <mergeCell ref="A5:D5"/>
    <mergeCell ref="A6:C6"/>
    <mergeCell ref="A44:D44"/>
    <mergeCell ref="B7:D7"/>
    <mergeCell ref="B8:D8"/>
    <mergeCell ref="B10:C10"/>
    <mergeCell ref="B11:C11"/>
    <mergeCell ref="A14:D14"/>
    <mergeCell ref="A36:B36"/>
    <mergeCell ref="C36:D36"/>
    <mergeCell ref="A37:B37"/>
    <mergeCell ref="C37:D37"/>
    <mergeCell ref="A46:D46"/>
    <mergeCell ref="A38:B38"/>
    <mergeCell ref="A40:D40"/>
    <mergeCell ref="A41:D41"/>
    <mergeCell ref="A42:D42"/>
    <mergeCell ref="A45:D45"/>
  </mergeCells>
  <phoneticPr fontId="10" type="noConversion"/>
  <pageMargins left="1.19" right="0.75" top="1" bottom="1" header="0.5" footer="0.5"/>
  <pageSetup paperSize="9" scale="82"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M16" sqref="M16"/>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54296875" style="4" customWidth="1"/>
    <col min="9" max="9" width="11.453125" style="4" customWidth="1"/>
    <col min="10" max="10" width="10.453125" style="4" customWidth="1"/>
    <col min="11" max="11" width="9.7265625" style="4" customWidth="1"/>
    <col min="12" max="16384" width="11.453125" style="4"/>
  </cols>
  <sheetData>
    <row r="1" spans="1:12">
      <c r="A1" s="34" t="s">
        <v>615</v>
      </c>
    </row>
    <row r="2" spans="1:12" ht="16.5" customHeight="1" thickBot="1">
      <c r="B2" s="615" t="s">
        <v>616</v>
      </c>
      <c r="C2" s="616"/>
      <c r="D2" s="616"/>
      <c r="E2" s="616"/>
      <c r="F2" s="13"/>
      <c r="G2" s="617" t="s">
        <v>617</v>
      </c>
      <c r="H2" s="617"/>
      <c r="I2" s="617"/>
      <c r="J2" s="617"/>
      <c r="K2" s="617"/>
      <c r="L2" s="618"/>
    </row>
    <row r="3" spans="1:12" ht="92.25" customHeight="1" thickTop="1" thickBot="1">
      <c r="B3" s="12"/>
      <c r="C3" s="12"/>
      <c r="D3" s="12"/>
      <c r="E3" s="12"/>
      <c r="F3" s="13"/>
      <c r="G3" s="14"/>
      <c r="H3" s="14"/>
      <c r="I3" s="14"/>
      <c r="J3" s="14"/>
      <c r="K3" s="14"/>
      <c r="L3" s="15"/>
    </row>
    <row r="4" spans="1:12" ht="40.5" customHeight="1" thickTop="1" thickBot="1">
      <c r="A4" s="5"/>
      <c r="B4" s="16" t="s">
        <v>618</v>
      </c>
      <c r="C4" s="619" t="s">
        <v>205</v>
      </c>
      <c r="D4" s="620"/>
      <c r="E4" s="621"/>
      <c r="F4" s="13"/>
      <c r="G4" s="17">
        <v>1</v>
      </c>
      <c r="H4" s="17" t="s">
        <v>619</v>
      </c>
      <c r="I4" s="622" t="s">
        <v>620</v>
      </c>
      <c r="J4" s="623"/>
      <c r="K4" s="623"/>
      <c r="L4" s="624"/>
    </row>
    <row r="5" spans="1:12" ht="36.75" customHeight="1" thickTop="1" thickBot="1">
      <c r="A5" s="6"/>
      <c r="B5" s="18">
        <v>1000</v>
      </c>
      <c r="C5" s="18" t="s">
        <v>621</v>
      </c>
      <c r="D5" s="18"/>
      <c r="E5" s="19"/>
      <c r="F5" s="13"/>
      <c r="G5" s="17">
        <v>2</v>
      </c>
      <c r="H5" s="17" t="s">
        <v>622</v>
      </c>
      <c r="I5" s="625" t="s">
        <v>623</v>
      </c>
      <c r="J5" s="626"/>
      <c r="K5" s="626"/>
      <c r="L5" s="20" t="s">
        <v>624</v>
      </c>
    </row>
    <row r="6" spans="1:12" ht="46" thickTop="1" thickBot="1">
      <c r="A6" s="6"/>
      <c r="B6" s="17">
        <v>1010</v>
      </c>
      <c r="C6" s="17"/>
      <c r="D6" s="17" t="s">
        <v>625</v>
      </c>
      <c r="E6" s="21"/>
      <c r="F6" s="13"/>
      <c r="G6" s="17">
        <v>3</v>
      </c>
      <c r="H6" s="22" t="s">
        <v>626</v>
      </c>
      <c r="I6" s="625"/>
      <c r="J6" s="626"/>
      <c r="K6" s="626"/>
      <c r="L6" s="23" t="s">
        <v>627</v>
      </c>
    </row>
    <row r="7" spans="1:12" ht="16" thickBot="1">
      <c r="A7" s="6"/>
      <c r="B7" s="17">
        <v>1020</v>
      </c>
      <c r="C7" s="17"/>
      <c r="D7" s="17" t="s">
        <v>628</v>
      </c>
      <c r="E7" s="21"/>
      <c r="F7" s="13"/>
      <c r="G7" s="24">
        <v>4</v>
      </c>
      <c r="H7" s="627" t="s">
        <v>629</v>
      </c>
      <c r="I7" s="628"/>
      <c r="J7" s="628"/>
      <c r="K7" s="628"/>
      <c r="L7" s="629"/>
    </row>
    <row r="8" spans="1:12" ht="18.5" thickBot="1">
      <c r="A8" s="6"/>
      <c r="B8" s="17">
        <v>1030</v>
      </c>
      <c r="C8" s="17"/>
      <c r="D8" s="17" t="s">
        <v>630</v>
      </c>
      <c r="E8" s="21"/>
    </row>
    <row r="9" spans="1:12" s="7" customFormat="1" ht="16" thickBot="1">
      <c r="A9" s="6"/>
      <c r="B9" s="17">
        <v>1040</v>
      </c>
      <c r="C9" s="17"/>
      <c r="D9" s="17" t="s">
        <v>631</v>
      </c>
      <c r="E9" s="21"/>
    </row>
    <row r="10" spans="1:12" s="7" customFormat="1" ht="20.25" customHeight="1" thickBot="1">
      <c r="A10" s="6"/>
      <c r="B10" s="24">
        <v>1050</v>
      </c>
      <c r="C10" s="24"/>
      <c r="D10" s="24" t="s">
        <v>632</v>
      </c>
      <c r="E10" s="25"/>
    </row>
    <row r="11" spans="1:12" ht="19" thickTop="1" thickBot="1">
      <c r="A11" s="6"/>
      <c r="B11" s="18">
        <v>2000</v>
      </c>
      <c r="C11" s="18" t="s">
        <v>633</v>
      </c>
      <c r="D11" s="18"/>
      <c r="E11" s="19"/>
    </row>
    <row r="12" spans="1:12" ht="37" thickTop="1" thickBot="1">
      <c r="A12" s="6"/>
      <c r="B12" s="17">
        <v>2010</v>
      </c>
      <c r="C12" s="17"/>
      <c r="D12" s="17" t="s">
        <v>634</v>
      </c>
      <c r="E12" s="21"/>
    </row>
    <row r="13" spans="1:12" ht="16" thickBot="1">
      <c r="A13" s="6"/>
      <c r="B13" s="24">
        <v>2020</v>
      </c>
      <c r="C13" s="24"/>
      <c r="D13" s="24" t="s">
        <v>635</v>
      </c>
      <c r="E13" s="25"/>
    </row>
    <row r="14" spans="1:12" ht="19" thickTop="1" thickBot="1">
      <c r="A14" s="6"/>
      <c r="B14" s="18">
        <v>3000</v>
      </c>
      <c r="C14" s="18" t="s">
        <v>636</v>
      </c>
      <c r="D14" s="18"/>
      <c r="E14" s="19"/>
    </row>
    <row r="15" spans="1:12" ht="31.5" customHeight="1" thickTop="1" thickBot="1">
      <c r="A15" s="6"/>
      <c r="B15" s="26">
        <v>3010</v>
      </c>
      <c r="C15" s="26"/>
      <c r="D15" s="26" t="s">
        <v>637</v>
      </c>
      <c r="E15" s="27"/>
    </row>
    <row r="16" spans="1:12" ht="16" thickBot="1">
      <c r="A16" s="6"/>
      <c r="B16" s="28">
        <v>3020</v>
      </c>
      <c r="C16" s="28"/>
      <c r="D16" s="28" t="s">
        <v>638</v>
      </c>
      <c r="E16" s="28"/>
    </row>
    <row r="17" spans="1:5" ht="19" thickTop="1" thickBot="1">
      <c r="A17" s="6"/>
      <c r="B17" s="18">
        <v>4000</v>
      </c>
      <c r="C17" s="18" t="s">
        <v>639</v>
      </c>
      <c r="D17" s="18"/>
      <c r="E17" s="19"/>
    </row>
    <row r="18" spans="1:5" ht="19" thickTop="1" thickBot="1">
      <c r="A18" s="6"/>
      <c r="B18" s="17">
        <v>4010</v>
      </c>
      <c r="C18" s="17"/>
      <c r="D18" s="17" t="s">
        <v>640</v>
      </c>
      <c r="E18" s="21"/>
    </row>
    <row r="19" spans="1:5" ht="18.5" thickBot="1">
      <c r="A19" s="6"/>
      <c r="B19" s="17">
        <v>4020</v>
      </c>
      <c r="C19" s="17"/>
      <c r="D19" s="17" t="s">
        <v>641</v>
      </c>
      <c r="E19" s="21"/>
    </row>
    <row r="20" spans="1:5" ht="18.5" thickBot="1">
      <c r="A20" s="6"/>
      <c r="B20" s="17">
        <v>4030</v>
      </c>
      <c r="C20" s="17"/>
      <c r="D20" s="17" t="s">
        <v>642</v>
      </c>
      <c r="E20" s="21"/>
    </row>
    <row r="21" spans="1:5" ht="18.5" thickBot="1">
      <c r="A21" s="6"/>
      <c r="B21" s="17">
        <v>4040</v>
      </c>
      <c r="C21" s="17"/>
      <c r="D21" s="17" t="s">
        <v>643</v>
      </c>
      <c r="E21" s="21"/>
    </row>
    <row r="22" spans="1:5" ht="27.75" customHeight="1" thickBot="1">
      <c r="A22" s="6"/>
      <c r="B22" s="17">
        <v>4050</v>
      </c>
      <c r="C22" s="17"/>
      <c r="D22" s="17" t="s">
        <v>644</v>
      </c>
      <c r="E22" s="21"/>
    </row>
    <row r="23" spans="1:5" ht="16" thickBot="1">
      <c r="A23" s="6"/>
      <c r="B23" s="17">
        <v>4060</v>
      </c>
      <c r="C23" s="17"/>
      <c r="D23" s="17" t="s">
        <v>645</v>
      </c>
      <c r="E23" s="21"/>
    </row>
    <row r="24" spans="1:5" ht="27.5" thickBot="1">
      <c r="A24" s="6"/>
      <c r="B24" s="17">
        <v>4070</v>
      </c>
      <c r="C24" s="17"/>
      <c r="D24" s="17" t="s">
        <v>646</v>
      </c>
      <c r="E24" s="21"/>
    </row>
    <row r="25" spans="1:5" ht="16" thickBot="1">
      <c r="A25" s="6"/>
      <c r="B25" s="24">
        <v>4080</v>
      </c>
      <c r="C25" s="24"/>
      <c r="D25" s="24" t="s">
        <v>647</v>
      </c>
      <c r="E25" s="25"/>
    </row>
    <row r="26" spans="1:5" ht="19" thickTop="1" thickBot="1">
      <c r="A26" s="6"/>
      <c r="B26" s="18">
        <v>5000</v>
      </c>
      <c r="C26" s="18" t="s">
        <v>648</v>
      </c>
      <c r="D26" s="18"/>
      <c r="E26" s="19"/>
    </row>
    <row r="27" spans="1:5" ht="16.5" thickTop="1" thickBot="1">
      <c r="A27" s="6"/>
      <c r="B27" s="17">
        <v>5010</v>
      </c>
      <c r="C27" s="17"/>
      <c r="D27" s="17" t="s">
        <v>649</v>
      </c>
      <c r="E27" s="21"/>
    </row>
    <row r="28" spans="1:5" ht="16" thickBot="1">
      <c r="A28" s="6"/>
      <c r="B28" s="17">
        <v>5020</v>
      </c>
      <c r="C28" s="17"/>
      <c r="D28" s="17" t="s">
        <v>650</v>
      </c>
      <c r="E28" s="21"/>
    </row>
    <row r="29" spans="1:5" ht="16" thickBot="1">
      <c r="A29" s="6"/>
      <c r="B29" s="17">
        <v>5030</v>
      </c>
      <c r="C29" s="17"/>
      <c r="D29" s="17" t="s">
        <v>651</v>
      </c>
      <c r="E29" s="21"/>
    </row>
    <row r="30" spans="1:5" ht="16" thickBot="1">
      <c r="A30" s="6"/>
      <c r="B30" s="17">
        <v>5031</v>
      </c>
      <c r="C30" s="17"/>
      <c r="D30" s="17"/>
      <c r="E30" s="21" t="s">
        <v>652</v>
      </c>
    </row>
    <row r="31" spans="1:5" ht="18.5" thickBot="1">
      <c r="A31" s="6"/>
      <c r="B31" s="17">
        <v>5032</v>
      </c>
      <c r="C31" s="17"/>
      <c r="D31" s="17"/>
      <c r="E31" s="21" t="s">
        <v>653</v>
      </c>
    </row>
    <row r="32" spans="1:5" ht="16" thickBot="1">
      <c r="A32" s="6"/>
      <c r="B32" s="17">
        <v>5040</v>
      </c>
      <c r="C32" s="17"/>
      <c r="D32" s="17" t="s">
        <v>654</v>
      </c>
      <c r="E32" s="21"/>
    </row>
    <row r="33" spans="1:5" ht="16" thickBot="1">
      <c r="A33" s="6"/>
      <c r="B33" s="17">
        <v>5041</v>
      </c>
      <c r="C33" s="17"/>
      <c r="D33" s="17"/>
      <c r="E33" s="21" t="s">
        <v>655</v>
      </c>
    </row>
    <row r="34" spans="1:5" ht="16" thickBot="1">
      <c r="A34" s="6"/>
      <c r="B34" s="17">
        <v>5042</v>
      </c>
      <c r="C34" s="17"/>
      <c r="D34" s="17"/>
      <c r="E34" s="21" t="s">
        <v>656</v>
      </c>
    </row>
    <row r="35" spans="1:5" ht="16" thickBot="1">
      <c r="A35" s="6"/>
      <c r="B35" s="17">
        <v>5043</v>
      </c>
      <c r="C35" s="17"/>
      <c r="D35" s="17"/>
      <c r="E35" s="21" t="s">
        <v>657</v>
      </c>
    </row>
    <row r="36" spans="1:5" ht="60.75" customHeight="1" thickBot="1">
      <c r="A36" s="6"/>
      <c r="B36" s="17">
        <v>5043</v>
      </c>
      <c r="C36" s="17"/>
      <c r="D36" s="17"/>
      <c r="E36" s="21" t="s">
        <v>658</v>
      </c>
    </row>
    <row r="37" spans="1:5" ht="20.25" customHeight="1" thickBot="1">
      <c r="A37" s="6"/>
      <c r="B37" s="24">
        <v>5044</v>
      </c>
      <c r="C37" s="24"/>
      <c r="D37" s="24"/>
      <c r="E37" s="25" t="s">
        <v>659</v>
      </c>
    </row>
    <row r="38" spans="1:5" ht="15.75" customHeight="1" thickTop="1" thickBot="1">
      <c r="A38" s="6"/>
      <c r="B38" s="18">
        <v>6000</v>
      </c>
      <c r="C38" s="18" t="s">
        <v>660</v>
      </c>
      <c r="D38" s="18"/>
      <c r="E38" s="19"/>
    </row>
    <row r="39" spans="1:5" ht="16.5" customHeight="1" thickTop="1" thickBot="1">
      <c r="A39" s="6"/>
      <c r="B39" s="17">
        <v>6010</v>
      </c>
      <c r="C39" s="17"/>
      <c r="D39" s="17" t="s">
        <v>661</v>
      </c>
      <c r="E39" s="21"/>
    </row>
    <row r="40" spans="1:5" ht="16" thickBot="1">
      <c r="A40" s="6"/>
      <c r="B40" s="17">
        <v>6020</v>
      </c>
      <c r="C40" s="17"/>
      <c r="D40" s="17" t="s">
        <v>662</v>
      </c>
      <c r="E40" s="21"/>
    </row>
    <row r="41" spans="1:5" ht="16" thickBot="1">
      <c r="A41" s="6"/>
      <c r="B41" s="17">
        <v>6030</v>
      </c>
      <c r="C41" s="17"/>
      <c r="D41" s="17" t="s">
        <v>663</v>
      </c>
      <c r="E41" s="21"/>
    </row>
    <row r="42" spans="1:5" ht="16" thickBot="1">
      <c r="A42" s="6"/>
      <c r="B42" s="17">
        <v>6040</v>
      </c>
      <c r="C42" s="17"/>
      <c r="D42" s="17" t="s">
        <v>664</v>
      </c>
      <c r="E42" s="21"/>
    </row>
    <row r="43" spans="1:5" ht="18.5" thickBot="1">
      <c r="A43" s="6"/>
      <c r="B43" s="17">
        <v>6041</v>
      </c>
      <c r="C43" s="17"/>
      <c r="D43" s="17"/>
      <c r="E43" s="21" t="s">
        <v>665</v>
      </c>
    </row>
    <row r="44" spans="1:5" ht="18.5" thickBot="1">
      <c r="A44" s="6"/>
      <c r="B44" s="17">
        <v>6042</v>
      </c>
      <c r="C44" s="17"/>
      <c r="D44" s="17"/>
      <c r="E44" s="21" t="s">
        <v>666</v>
      </c>
    </row>
    <row r="45" spans="1:5" ht="27.5" thickBot="1">
      <c r="A45" s="6"/>
      <c r="B45" s="17">
        <v>6043</v>
      </c>
      <c r="C45" s="17"/>
      <c r="D45" s="17"/>
      <c r="E45" s="21" t="s">
        <v>667</v>
      </c>
    </row>
    <row r="46" spans="1:5" ht="51" customHeight="1" thickBot="1">
      <c r="A46" s="6"/>
      <c r="B46" s="17">
        <v>6044</v>
      </c>
      <c r="C46" s="17"/>
      <c r="D46" s="17"/>
      <c r="E46" s="21" t="s">
        <v>668</v>
      </c>
    </row>
    <row r="47" spans="1:5" ht="16" thickBot="1">
      <c r="A47" s="6"/>
      <c r="B47" s="24">
        <v>6050</v>
      </c>
      <c r="C47" s="24"/>
      <c r="D47" s="24" t="s">
        <v>669</v>
      </c>
      <c r="E47" s="25"/>
    </row>
    <row r="48" spans="1:5" ht="19" thickTop="1" thickBot="1">
      <c r="A48" s="6"/>
      <c r="B48" s="18">
        <v>7000</v>
      </c>
      <c r="C48" s="18" t="s">
        <v>670</v>
      </c>
      <c r="D48" s="18"/>
      <c r="E48" s="19"/>
    </row>
    <row r="49" spans="1:5" ht="19.5" customHeight="1" thickTop="1" thickBot="1">
      <c r="A49" s="6"/>
      <c r="B49" s="17">
        <v>7010</v>
      </c>
      <c r="C49" s="17"/>
      <c r="D49" s="17" t="s">
        <v>671</v>
      </c>
      <c r="E49" s="21"/>
    </row>
    <row r="50" spans="1:5" ht="26.25" customHeight="1" thickBot="1">
      <c r="A50" s="6"/>
      <c r="B50" s="17">
        <v>7011</v>
      </c>
      <c r="C50" s="17"/>
      <c r="D50" s="17"/>
      <c r="E50" s="21" t="s">
        <v>672</v>
      </c>
    </row>
    <row r="51" spans="1:5" ht="21.75" customHeight="1" thickBot="1">
      <c r="A51" s="6"/>
      <c r="B51" s="17">
        <v>7012</v>
      </c>
      <c r="C51" s="17"/>
      <c r="D51" s="17"/>
      <c r="E51" s="21" t="s">
        <v>673</v>
      </c>
    </row>
    <row r="52" spans="1:5" ht="18.5" thickBot="1">
      <c r="A52" s="6"/>
      <c r="B52" s="17">
        <v>7013</v>
      </c>
      <c r="C52" s="17"/>
      <c r="D52" s="17"/>
      <c r="E52" s="21" t="s">
        <v>674</v>
      </c>
    </row>
    <row r="53" spans="1:5" ht="21" customHeight="1" thickBot="1">
      <c r="A53" s="6"/>
      <c r="B53" s="17">
        <v>7014</v>
      </c>
      <c r="C53" s="17"/>
      <c r="D53" s="17"/>
      <c r="E53" s="21" t="s">
        <v>675</v>
      </c>
    </row>
    <row r="54" spans="1:5" ht="18.5" thickBot="1">
      <c r="A54" s="6"/>
      <c r="B54" s="17">
        <v>7020</v>
      </c>
      <c r="C54" s="17"/>
      <c r="D54" s="17" t="s">
        <v>676</v>
      </c>
      <c r="E54" s="21"/>
    </row>
    <row r="55" spans="1:5" ht="18.5" thickBot="1">
      <c r="A55" s="6"/>
      <c r="B55" s="17">
        <v>7030</v>
      </c>
      <c r="C55" s="17"/>
      <c r="D55" s="17" t="s">
        <v>677</v>
      </c>
      <c r="E55" s="21"/>
    </row>
    <row r="56" spans="1:5" ht="46.5" customHeight="1" thickBot="1">
      <c r="A56" s="6"/>
      <c r="B56" s="17">
        <v>7031</v>
      </c>
      <c r="C56" s="17"/>
      <c r="D56" s="17"/>
      <c r="E56" s="21" t="s">
        <v>678</v>
      </c>
    </row>
    <row r="57" spans="1:5" ht="18.5" thickBot="1">
      <c r="A57" s="6"/>
      <c r="B57" s="17">
        <v>7032</v>
      </c>
      <c r="C57" s="17"/>
      <c r="D57" s="17"/>
      <c r="E57" s="21" t="s">
        <v>679</v>
      </c>
    </row>
    <row r="58" spans="1:5" ht="18.5" thickBot="1">
      <c r="A58" s="6"/>
      <c r="B58" s="17">
        <v>7033</v>
      </c>
      <c r="C58" s="17"/>
      <c r="D58" s="17"/>
      <c r="E58" s="21" t="s">
        <v>680</v>
      </c>
    </row>
    <row r="59" spans="1:5" ht="27.5" thickBot="1">
      <c r="A59" s="6"/>
      <c r="B59" s="17">
        <v>7034</v>
      </c>
      <c r="C59" s="17"/>
      <c r="D59" s="17"/>
      <c r="E59" s="21" t="s">
        <v>681</v>
      </c>
    </row>
    <row r="60" spans="1:5" ht="18.5" thickBot="1">
      <c r="A60" s="6"/>
      <c r="B60" s="17">
        <v>7040</v>
      </c>
      <c r="C60" s="17"/>
      <c r="D60" s="17" t="s">
        <v>682</v>
      </c>
      <c r="E60" s="21"/>
    </row>
    <row r="61" spans="1:5" ht="18.5" thickBot="1">
      <c r="A61" s="6"/>
      <c r="B61" s="17">
        <v>7050</v>
      </c>
      <c r="C61" s="17"/>
      <c r="D61" s="17" t="s">
        <v>683</v>
      </c>
      <c r="E61" s="21"/>
    </row>
    <row r="62" spans="1:5" ht="16" thickBot="1">
      <c r="A62" s="6"/>
      <c r="B62" s="24">
        <v>7060</v>
      </c>
      <c r="C62" s="24"/>
      <c r="D62" s="24" t="s">
        <v>684</v>
      </c>
      <c r="E62" s="25"/>
    </row>
    <row r="63" spans="1:5" ht="19" thickTop="1" thickBot="1">
      <c r="A63" s="6"/>
      <c r="B63" s="18">
        <v>8000</v>
      </c>
      <c r="C63" s="18" t="s">
        <v>685</v>
      </c>
      <c r="D63" s="18"/>
      <c r="E63" s="19"/>
    </row>
    <row r="64" spans="1:5" ht="19" thickTop="1" thickBot="1">
      <c r="A64" s="6"/>
      <c r="B64" s="17">
        <v>8010</v>
      </c>
      <c r="C64" s="17"/>
      <c r="D64" s="17" t="s">
        <v>686</v>
      </c>
      <c r="E64" s="21"/>
    </row>
    <row r="65" spans="1:5" ht="18.5" thickBot="1">
      <c r="A65" s="6"/>
      <c r="B65" s="17">
        <v>8011</v>
      </c>
      <c r="C65" s="17"/>
      <c r="D65" s="17"/>
      <c r="E65" s="21" t="s">
        <v>687</v>
      </c>
    </row>
    <row r="66" spans="1:5" ht="15.65" customHeight="1" thickBot="1">
      <c r="A66" s="6"/>
      <c r="B66" s="17">
        <v>8012</v>
      </c>
      <c r="C66" s="17"/>
      <c r="D66" s="17"/>
      <c r="E66" s="21" t="s">
        <v>688</v>
      </c>
    </row>
    <row r="67" spans="1:5" ht="16" thickBot="1">
      <c r="A67" s="6"/>
      <c r="B67" s="17">
        <v>8013</v>
      </c>
      <c r="C67" s="17"/>
      <c r="D67" s="17"/>
      <c r="E67" s="21" t="s">
        <v>689</v>
      </c>
    </row>
    <row r="68" spans="1:5" ht="16" thickBot="1">
      <c r="A68" s="6"/>
      <c r="B68" s="17">
        <v>8020</v>
      </c>
      <c r="C68" s="17"/>
      <c r="D68" s="17" t="s">
        <v>690</v>
      </c>
      <c r="E68" s="21"/>
    </row>
    <row r="69" spans="1:5" ht="16" thickBot="1">
      <c r="A69" s="6"/>
      <c r="B69" s="17">
        <v>8030</v>
      </c>
      <c r="C69" s="17"/>
      <c r="D69" s="17" t="s">
        <v>691</v>
      </c>
      <c r="E69" s="21"/>
    </row>
    <row r="70" spans="1:5" ht="31.4" customHeight="1" thickBot="1">
      <c r="A70" s="6"/>
      <c r="B70" s="17">
        <v>8031</v>
      </c>
      <c r="C70" s="17"/>
      <c r="D70" s="17"/>
      <c r="E70" s="21" t="s">
        <v>692</v>
      </c>
    </row>
    <row r="71" spans="1:5" ht="15.75" customHeight="1" thickBot="1">
      <c r="A71" s="6"/>
      <c r="B71" s="17">
        <v>8032</v>
      </c>
      <c r="C71" s="17"/>
      <c r="D71" s="17"/>
      <c r="E71" s="21" t="s">
        <v>693</v>
      </c>
    </row>
    <row r="72" spans="1:5" ht="18.5" thickBot="1">
      <c r="A72" s="6"/>
      <c r="B72" s="17">
        <v>8033</v>
      </c>
      <c r="C72" s="17"/>
      <c r="D72" s="17"/>
      <c r="E72" s="21" t="s">
        <v>694</v>
      </c>
    </row>
    <row r="73" spans="1:5" ht="16" thickBot="1">
      <c r="A73" s="6"/>
      <c r="B73" s="17">
        <v>8034</v>
      </c>
      <c r="C73" s="17"/>
      <c r="D73" s="17"/>
      <c r="E73" s="21" t="s">
        <v>695</v>
      </c>
    </row>
    <row r="74" spans="1:5" ht="15.75" customHeight="1" thickBot="1">
      <c r="A74" s="6"/>
      <c r="B74" s="17">
        <v>8035</v>
      </c>
      <c r="C74" s="17"/>
      <c r="D74" s="17"/>
      <c r="E74" s="21" t="s">
        <v>696</v>
      </c>
    </row>
    <row r="75" spans="1:5" ht="16" thickBot="1">
      <c r="A75" s="6"/>
      <c r="B75" s="17">
        <v>8040</v>
      </c>
      <c r="C75" s="17"/>
      <c r="D75" s="17" t="s">
        <v>697</v>
      </c>
      <c r="E75" s="21"/>
    </row>
    <row r="76" spans="1:5" ht="18.5" thickBot="1">
      <c r="A76" s="6"/>
      <c r="B76" s="17">
        <v>8050</v>
      </c>
      <c r="C76" s="17"/>
      <c r="D76" s="17" t="s">
        <v>698</v>
      </c>
      <c r="E76" s="21"/>
    </row>
    <row r="77" spans="1:5" ht="16" thickBot="1">
      <c r="A77" s="6"/>
      <c r="B77" s="17">
        <v>8051</v>
      </c>
      <c r="C77" s="17"/>
      <c r="D77" s="17"/>
      <c r="E77" s="21" t="s">
        <v>699</v>
      </c>
    </row>
    <row r="78" spans="1:5" ht="16" thickBot="1">
      <c r="A78" s="6"/>
      <c r="B78" s="17">
        <v>8052</v>
      </c>
      <c r="C78" s="17"/>
      <c r="D78" s="17"/>
      <c r="E78" s="21" t="s">
        <v>700</v>
      </c>
    </row>
    <row r="79" spans="1:5" ht="16" thickBot="1">
      <c r="A79" s="6"/>
      <c r="B79" s="17">
        <v>8053</v>
      </c>
      <c r="C79" s="17"/>
      <c r="D79" s="17"/>
      <c r="E79" s="21" t="s">
        <v>701</v>
      </c>
    </row>
    <row r="80" spans="1:5" ht="48" customHeight="1" thickBot="1">
      <c r="A80" s="6"/>
      <c r="B80" s="17">
        <v>8054</v>
      </c>
      <c r="C80" s="17"/>
      <c r="D80" s="17"/>
      <c r="E80" s="21" t="s">
        <v>702</v>
      </c>
    </row>
    <row r="81" spans="1:5" ht="16" thickBot="1">
      <c r="A81" s="6"/>
      <c r="B81" s="17">
        <v>8055</v>
      </c>
      <c r="C81" s="17"/>
      <c r="D81" s="17"/>
      <c r="E81" s="21" t="s">
        <v>647</v>
      </c>
    </row>
    <row r="82" spans="1:5" ht="16" thickBot="1">
      <c r="A82" s="6"/>
      <c r="B82" s="24">
        <v>8060</v>
      </c>
      <c r="C82" s="24"/>
      <c r="D82" s="24" t="s">
        <v>647</v>
      </c>
      <c r="E82" s="25"/>
    </row>
    <row r="83" spans="1:5" ht="19" thickTop="1" thickBot="1">
      <c r="A83" s="6"/>
      <c r="B83" s="18">
        <v>9000</v>
      </c>
      <c r="C83" s="18" t="s">
        <v>703</v>
      </c>
      <c r="D83" s="18"/>
      <c r="E83" s="19"/>
    </row>
    <row r="84" spans="1:5" ht="20.25" customHeight="1" thickTop="1" thickBot="1">
      <c r="A84" s="6"/>
      <c r="B84" s="17">
        <v>9010</v>
      </c>
      <c r="C84" s="17"/>
      <c r="D84" s="17" t="s">
        <v>704</v>
      </c>
      <c r="E84" s="21"/>
    </row>
    <row r="85" spans="1:5" ht="27.5" thickBot="1">
      <c r="A85" s="6"/>
      <c r="B85" s="17">
        <v>9020</v>
      </c>
      <c r="C85" s="17"/>
      <c r="D85" s="17" t="s">
        <v>705</v>
      </c>
      <c r="E85" s="21"/>
    </row>
    <row r="86" spans="1:5" ht="31.4" customHeight="1" thickBot="1">
      <c r="A86" s="6"/>
      <c r="B86" s="17">
        <v>9021</v>
      </c>
      <c r="C86" s="17"/>
      <c r="D86" s="17"/>
      <c r="E86" s="21" t="s">
        <v>706</v>
      </c>
    </row>
    <row r="87" spans="1:5" ht="78.25" customHeight="1" thickBot="1">
      <c r="A87" s="6"/>
      <c r="B87" s="17">
        <v>9022</v>
      </c>
      <c r="C87" s="17"/>
      <c r="D87" s="17"/>
      <c r="E87" s="21" t="s">
        <v>707</v>
      </c>
    </row>
    <row r="88" spans="1:5" ht="16" thickBot="1">
      <c r="A88" s="6"/>
      <c r="B88" s="17">
        <v>9023</v>
      </c>
      <c r="C88" s="17"/>
      <c r="D88" s="17"/>
      <c r="E88" s="21" t="s">
        <v>708</v>
      </c>
    </row>
    <row r="89" spans="1:5" ht="16" thickBot="1">
      <c r="A89" s="6"/>
      <c r="B89" s="24">
        <v>9030</v>
      </c>
      <c r="C89" s="24"/>
      <c r="D89" s="24" t="s">
        <v>647</v>
      </c>
      <c r="E89" s="25"/>
    </row>
    <row r="90" spans="1:5" ht="16.5" thickTop="1" thickBot="1">
      <c r="A90" s="6"/>
      <c r="B90" s="18">
        <v>11000</v>
      </c>
      <c r="C90" s="613" t="s">
        <v>709</v>
      </c>
      <c r="D90" s="614"/>
      <c r="E90" s="19"/>
    </row>
    <row r="91" spans="1:5" ht="19" thickTop="1" thickBot="1">
      <c r="A91" s="6"/>
      <c r="B91" s="17">
        <v>11010</v>
      </c>
      <c r="C91" s="17"/>
      <c r="D91" s="17" t="s">
        <v>710</v>
      </c>
      <c r="E91" s="21"/>
    </row>
    <row r="92" spans="1:5" ht="18.5" thickBot="1">
      <c r="A92" s="6"/>
      <c r="B92" s="17">
        <v>11020</v>
      </c>
      <c r="C92" s="17"/>
      <c r="D92" s="17" t="s">
        <v>711</v>
      </c>
      <c r="E92" s="21"/>
    </row>
    <row r="93" spans="1:5" ht="16" thickBot="1">
      <c r="A93" s="6"/>
      <c r="B93" s="18">
        <v>12000</v>
      </c>
      <c r="C93" s="18" t="s">
        <v>712</v>
      </c>
      <c r="D93" s="18"/>
      <c r="E93" s="19"/>
    </row>
    <row r="94" spans="1:5" ht="25.5" customHeight="1" thickTop="1" thickBot="1">
      <c r="A94" s="6"/>
      <c r="B94" s="18">
        <v>13000</v>
      </c>
      <c r="C94" s="18" t="s">
        <v>713</v>
      </c>
      <c r="D94" s="18"/>
      <c r="E94" s="19"/>
    </row>
    <row r="95" spans="1:5" ht="16" thickTop="1">
      <c r="A95" s="8"/>
      <c r="B95" s="29">
        <v>14000</v>
      </c>
      <c r="C95" s="29" t="s">
        <v>647</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topLeftCell="A4" workbookViewId="0">
      <selection activeCell="D5" sqref="D5"/>
    </sheetView>
  </sheetViews>
  <sheetFormatPr defaultRowHeight="14"/>
  <sheetData>
    <row r="1" spans="1:14" ht="14.5">
      <c r="A1" s="266" t="s">
        <v>714</v>
      </c>
      <c r="B1" s="266"/>
      <c r="C1" s="266"/>
      <c r="D1" s="266"/>
      <c r="E1" s="266"/>
      <c r="F1" s="266"/>
      <c r="G1" s="266"/>
      <c r="H1" s="266"/>
      <c r="I1" s="267"/>
      <c r="J1" s="267"/>
      <c r="K1" s="267"/>
      <c r="L1" s="267"/>
      <c r="M1" s="267"/>
      <c r="N1" s="267"/>
    </row>
    <row r="2" spans="1:14" ht="14.5">
      <c r="A2" s="268">
        <v>1</v>
      </c>
      <c r="B2" s="267"/>
      <c r="C2" s="267" t="s">
        <v>715</v>
      </c>
      <c r="D2" s="267"/>
      <c r="E2" s="267"/>
      <c r="F2" s="267"/>
      <c r="G2" s="267"/>
      <c r="H2" s="267"/>
      <c r="I2" s="267"/>
      <c r="J2" s="267"/>
      <c r="K2" s="267"/>
      <c r="L2" s="267"/>
      <c r="M2" s="267"/>
      <c r="N2" s="267"/>
    </row>
    <row r="3" spans="1:14" ht="14.5">
      <c r="A3" s="268">
        <v>2</v>
      </c>
      <c r="B3" s="267"/>
      <c r="C3" s="267" t="s">
        <v>716</v>
      </c>
      <c r="D3" s="267"/>
      <c r="E3" s="267"/>
      <c r="F3" s="267"/>
      <c r="G3" s="267"/>
      <c r="H3" s="267"/>
      <c r="I3" s="267"/>
      <c r="J3" s="267"/>
      <c r="K3" s="267"/>
      <c r="L3" s="267"/>
      <c r="M3" s="267"/>
      <c r="N3" s="267"/>
    </row>
    <row r="4" spans="1:14" ht="14.5">
      <c r="A4" s="268">
        <v>3</v>
      </c>
      <c r="B4" s="267"/>
      <c r="C4" s="267" t="s">
        <v>717</v>
      </c>
      <c r="D4" s="267"/>
      <c r="E4" s="267"/>
      <c r="F4" s="267"/>
      <c r="G4" s="267"/>
      <c r="H4" s="267"/>
      <c r="I4" s="267"/>
      <c r="J4" s="267"/>
      <c r="K4" s="267"/>
      <c r="L4" s="267"/>
      <c r="M4" s="267"/>
      <c r="N4" s="267"/>
    </row>
    <row r="5" spans="1:14" ht="14.5">
      <c r="A5" s="268">
        <v>4</v>
      </c>
      <c r="B5" s="267"/>
      <c r="C5" s="267" t="s">
        <v>718</v>
      </c>
      <c r="D5" s="267"/>
      <c r="E5" s="267"/>
      <c r="F5" s="267"/>
      <c r="G5" s="267"/>
      <c r="H5" s="267"/>
      <c r="I5" s="267"/>
      <c r="J5" s="267"/>
      <c r="K5" s="267"/>
      <c r="L5" s="267"/>
      <c r="M5" s="267"/>
      <c r="N5" s="267"/>
    </row>
    <row r="6" spans="1:14" ht="14.5">
      <c r="A6" s="268">
        <v>5</v>
      </c>
      <c r="B6" s="267"/>
      <c r="C6" s="267" t="s">
        <v>719</v>
      </c>
      <c r="D6" s="267"/>
      <c r="E6" s="267"/>
      <c r="F6" s="267"/>
      <c r="G6" s="267"/>
      <c r="H6" s="267"/>
      <c r="I6" s="267"/>
      <c r="J6" s="267"/>
      <c r="K6" s="267"/>
      <c r="L6" s="267"/>
      <c r="M6" s="267"/>
      <c r="N6" s="267"/>
    </row>
    <row r="7" spans="1:14" ht="14.5">
      <c r="A7" s="268">
        <v>6</v>
      </c>
      <c r="B7" s="267"/>
      <c r="C7" s="267" t="s">
        <v>720</v>
      </c>
      <c r="D7" s="267"/>
      <c r="E7" s="267"/>
      <c r="F7" s="267"/>
      <c r="G7" s="267"/>
      <c r="H7" s="267"/>
      <c r="I7" s="267"/>
      <c r="J7" s="267"/>
      <c r="K7" s="267"/>
      <c r="L7" s="267"/>
      <c r="M7" s="267"/>
      <c r="N7" s="267"/>
    </row>
    <row r="8" spans="1:14" ht="14.5">
      <c r="A8" s="268">
        <v>7</v>
      </c>
      <c r="B8" s="267"/>
      <c r="C8" s="267" t="s">
        <v>721</v>
      </c>
      <c r="D8" s="267"/>
      <c r="E8" s="267"/>
      <c r="F8" s="267"/>
      <c r="G8" s="267"/>
      <c r="H8" s="267"/>
      <c r="I8" s="267"/>
      <c r="J8" s="267"/>
      <c r="K8" s="267"/>
      <c r="L8" s="267"/>
      <c r="M8" s="267"/>
      <c r="N8" s="267"/>
    </row>
    <row r="9" spans="1:14" ht="14.5">
      <c r="A9" s="268">
        <v>8</v>
      </c>
      <c r="B9" s="267"/>
      <c r="C9" s="267" t="s">
        <v>722</v>
      </c>
      <c r="D9" s="267"/>
      <c r="E9" s="267"/>
      <c r="F9" s="267"/>
      <c r="G9" s="267"/>
      <c r="H9" s="267"/>
      <c r="I9" s="267"/>
      <c r="J9" s="267"/>
      <c r="K9" s="267"/>
      <c r="L9" s="267"/>
      <c r="M9" s="267"/>
      <c r="N9" s="267"/>
    </row>
    <row r="10" spans="1:14" ht="14.5">
      <c r="A10" s="268">
        <v>9</v>
      </c>
      <c r="B10" s="267"/>
      <c r="C10" s="267" t="s">
        <v>723</v>
      </c>
      <c r="D10" s="267"/>
      <c r="E10" s="267"/>
      <c r="F10" s="267"/>
      <c r="G10" s="267"/>
      <c r="H10" s="267"/>
      <c r="I10" s="267"/>
      <c r="J10" s="267"/>
      <c r="K10" s="267"/>
      <c r="L10" s="267"/>
      <c r="M10" s="267"/>
      <c r="N10" s="267"/>
    </row>
    <row r="11" spans="1:14" ht="14.5">
      <c r="A11" s="268">
        <v>10</v>
      </c>
      <c r="B11" s="267"/>
      <c r="C11" s="267" t="s">
        <v>724</v>
      </c>
      <c r="D11" s="267"/>
      <c r="E11" s="267"/>
      <c r="F11" s="267"/>
      <c r="G11" s="267"/>
      <c r="H11" s="267"/>
      <c r="I11" s="267"/>
      <c r="J11" s="267"/>
      <c r="K11" s="267"/>
      <c r="L11" s="267"/>
      <c r="M11" s="267"/>
      <c r="N11" s="267"/>
    </row>
    <row r="12" spans="1:14" ht="14.5">
      <c r="A12" s="268">
        <v>11</v>
      </c>
      <c r="B12" s="267"/>
      <c r="C12" s="267" t="s">
        <v>725</v>
      </c>
      <c r="D12" s="267"/>
      <c r="E12" s="267"/>
      <c r="F12" s="267"/>
      <c r="G12" s="267"/>
      <c r="H12" s="267"/>
      <c r="I12" s="267"/>
      <c r="J12" s="267"/>
      <c r="K12" s="267"/>
      <c r="L12" s="267"/>
      <c r="M12" s="267"/>
      <c r="N12" s="267"/>
    </row>
    <row r="13" spans="1:14" ht="14.5">
      <c r="A13" s="268">
        <v>12</v>
      </c>
      <c r="B13" s="267"/>
      <c r="C13" s="267" t="s">
        <v>726</v>
      </c>
      <c r="D13" s="267"/>
      <c r="E13" s="267"/>
      <c r="F13" s="267"/>
      <c r="G13" s="267"/>
      <c r="H13" s="267"/>
      <c r="I13" s="267"/>
      <c r="J13" s="267"/>
      <c r="K13" s="267"/>
      <c r="L13" s="267"/>
      <c r="M13" s="267"/>
      <c r="N13" s="267"/>
    </row>
    <row r="14" spans="1:14" ht="14.5">
      <c r="A14" s="268">
        <v>13</v>
      </c>
      <c r="B14" s="267"/>
      <c r="C14" s="267" t="s">
        <v>727</v>
      </c>
      <c r="D14" s="267"/>
      <c r="E14" s="267"/>
      <c r="F14" s="267"/>
      <c r="G14" s="267"/>
      <c r="H14" s="267"/>
      <c r="I14" s="267"/>
      <c r="J14" s="267"/>
      <c r="K14" s="267"/>
      <c r="L14" s="267"/>
      <c r="M14" s="267"/>
      <c r="N14" s="267"/>
    </row>
    <row r="15" spans="1:14" ht="14.5">
      <c r="A15" s="268">
        <v>14</v>
      </c>
      <c r="B15" s="267"/>
      <c r="C15" s="267" t="s">
        <v>728</v>
      </c>
      <c r="D15" s="267"/>
      <c r="E15" s="267"/>
      <c r="F15" s="267"/>
      <c r="G15" s="267"/>
      <c r="H15" s="267"/>
      <c r="I15" s="267"/>
      <c r="J15" s="267"/>
      <c r="K15" s="267"/>
      <c r="L15" s="267"/>
      <c r="M15" s="267"/>
      <c r="N15" s="267"/>
    </row>
    <row r="16" spans="1:14" ht="14.5">
      <c r="A16" s="268">
        <v>15</v>
      </c>
      <c r="B16" s="267"/>
      <c r="C16" s="267" t="s">
        <v>729</v>
      </c>
      <c r="D16" s="267"/>
      <c r="E16" s="267"/>
      <c r="F16" s="267"/>
      <c r="G16" s="267"/>
      <c r="H16" s="267"/>
      <c r="I16" s="267"/>
      <c r="J16" s="267"/>
      <c r="K16" s="267"/>
      <c r="L16" s="267"/>
      <c r="M16" s="267"/>
      <c r="N16" s="267"/>
    </row>
    <row r="17" spans="1:14" ht="14.5">
      <c r="A17" s="268"/>
      <c r="B17" s="267"/>
      <c r="C17" s="267"/>
      <c r="D17" s="267"/>
      <c r="E17" s="267"/>
      <c r="F17" s="267"/>
      <c r="G17" s="267"/>
      <c r="H17" s="267"/>
      <c r="I17" s="267"/>
      <c r="J17" s="267"/>
      <c r="K17" s="267"/>
      <c r="L17" s="267"/>
      <c r="M17" s="267"/>
      <c r="N17" s="267"/>
    </row>
    <row r="18" spans="1:14" ht="14.5">
      <c r="A18" s="266" t="s">
        <v>730</v>
      </c>
      <c r="B18" s="266"/>
      <c r="C18" s="266"/>
      <c r="D18" s="266"/>
      <c r="E18" s="266"/>
      <c r="F18" s="266"/>
      <c r="G18" s="266"/>
      <c r="H18" s="266"/>
      <c r="I18" s="267"/>
      <c r="J18" s="267"/>
      <c r="K18" s="267"/>
      <c r="L18" s="267"/>
      <c r="M18" s="267"/>
      <c r="N18" s="267"/>
    </row>
    <row r="19" spans="1:14" ht="14.5">
      <c r="A19" s="268">
        <v>1</v>
      </c>
      <c r="B19" s="267"/>
      <c r="C19" s="267" t="s">
        <v>731</v>
      </c>
      <c r="D19" s="267"/>
      <c r="E19" s="267"/>
      <c r="F19" s="267"/>
      <c r="G19" s="267"/>
      <c r="H19" s="267"/>
      <c r="I19" s="267"/>
      <c r="J19" s="267"/>
      <c r="K19" s="267"/>
      <c r="L19" s="267"/>
      <c r="M19" s="267"/>
      <c r="N19" s="267"/>
    </row>
    <row r="20" spans="1:14" ht="14.5">
      <c r="A20" s="268">
        <v>2</v>
      </c>
      <c r="B20" s="267"/>
      <c r="C20" s="267" t="s">
        <v>732</v>
      </c>
      <c r="D20" s="267"/>
      <c r="E20" s="267"/>
      <c r="F20" s="267"/>
      <c r="G20" s="267"/>
      <c r="H20" s="267"/>
      <c r="I20" s="267"/>
      <c r="J20" s="267"/>
      <c r="K20" s="267"/>
      <c r="L20" s="267"/>
      <c r="M20" s="267"/>
      <c r="N20" s="267"/>
    </row>
    <row r="21" spans="1:14" ht="14.5">
      <c r="A21" s="268">
        <v>3</v>
      </c>
      <c r="B21" s="267"/>
      <c r="C21" s="267" t="s">
        <v>733</v>
      </c>
      <c r="D21" s="267"/>
      <c r="E21" s="267"/>
      <c r="F21" s="267"/>
      <c r="G21" s="267"/>
      <c r="H21" s="267"/>
      <c r="I21" s="267"/>
      <c r="J21" s="267"/>
      <c r="K21" s="267"/>
      <c r="L21" s="267"/>
      <c r="M21" s="267"/>
      <c r="N21" s="267"/>
    </row>
    <row r="22" spans="1:14" ht="14.5">
      <c r="A22" s="268">
        <v>4</v>
      </c>
      <c r="B22" s="267"/>
      <c r="C22" s="267" t="s">
        <v>734</v>
      </c>
      <c r="D22" s="267"/>
      <c r="E22" s="267"/>
      <c r="F22" s="267"/>
      <c r="G22" s="267"/>
      <c r="H22" s="267"/>
      <c r="I22" s="267"/>
      <c r="J22" s="267"/>
      <c r="K22" s="267"/>
      <c r="L22" s="267"/>
      <c r="M22" s="267"/>
      <c r="N22" s="267"/>
    </row>
    <row r="23" spans="1:14" ht="14.5">
      <c r="A23" s="268">
        <v>5</v>
      </c>
      <c r="B23" s="267"/>
      <c r="C23" s="267" t="s">
        <v>735</v>
      </c>
      <c r="D23" s="267"/>
      <c r="E23" s="267"/>
      <c r="F23" s="267"/>
      <c r="G23" s="267"/>
      <c r="H23" s="267"/>
      <c r="I23" s="267"/>
      <c r="J23" s="267"/>
      <c r="K23" s="267"/>
      <c r="L23" s="267"/>
      <c r="M23" s="267"/>
      <c r="N23" s="267"/>
    </row>
    <row r="24" spans="1:14" ht="14.5">
      <c r="A24" s="268">
        <v>6</v>
      </c>
      <c r="B24" s="267"/>
      <c r="C24" s="267" t="s">
        <v>728</v>
      </c>
      <c r="D24" s="267"/>
      <c r="E24" s="267"/>
      <c r="F24" s="267"/>
      <c r="G24" s="267"/>
      <c r="H24" s="267"/>
      <c r="I24" s="267"/>
      <c r="J24" s="267"/>
      <c r="K24" s="267"/>
      <c r="L24" s="267"/>
      <c r="M24" s="267"/>
      <c r="N24" s="26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8E342-6C70-4757-A969-3818C78C2976}">
  <sheetPr>
    <tabColor rgb="FFFFFF00"/>
    <pageSetUpPr fitToPage="1"/>
  </sheetPr>
  <dimension ref="A1:N343"/>
  <sheetViews>
    <sheetView view="pageBreakPreview" zoomScale="75" zoomScaleSheetLayoutView="75" workbookViewId="0">
      <pane ySplit="5" topLeftCell="A7" activePane="bottomLeft" state="frozen"/>
      <selection pane="bottomLeft" activeCell="A4" sqref="A4"/>
    </sheetView>
  </sheetViews>
  <sheetFormatPr defaultColWidth="9" defaultRowHeight="14"/>
  <cols>
    <col min="1" max="1" width="10.26953125" style="54" customWidth="1"/>
    <col min="2" max="2" width="7.1796875" style="54" customWidth="1"/>
    <col min="3" max="3" width="36.7265625" style="54" customWidth="1"/>
    <col min="4" max="4" width="9.7265625" style="57" customWidth="1"/>
    <col min="5" max="7" width="30.7265625" style="54" customWidth="1"/>
    <col min="8" max="8" width="12.26953125" style="54" customWidth="1"/>
    <col min="9" max="9" width="29.26953125" style="54" customWidth="1"/>
    <col min="10" max="10" width="7.1796875" style="54" customWidth="1"/>
    <col min="11" max="11" width="13.7265625" style="54" customWidth="1"/>
    <col min="12" max="12" width="3" style="54" customWidth="1"/>
    <col min="13" max="13" width="9" style="36"/>
    <col min="14" max="14" width="9" style="36" customWidth="1"/>
    <col min="15" max="16384" width="9" style="36"/>
  </cols>
  <sheetData>
    <row r="1" spans="1:14" s="72" customFormat="1" ht="21" hidden="1" customHeight="1">
      <c r="A1" s="572" t="s">
        <v>242</v>
      </c>
      <c r="B1" s="572"/>
      <c r="C1" s="572"/>
      <c r="D1" s="241"/>
      <c r="E1" s="131"/>
      <c r="F1" s="131"/>
      <c r="G1" s="131"/>
      <c r="H1" s="131"/>
      <c r="I1" s="131"/>
      <c r="J1" s="131"/>
      <c r="K1" s="131"/>
      <c r="L1" s="131"/>
      <c r="N1" s="72" t="s">
        <v>243</v>
      </c>
    </row>
    <row r="2" spans="1:14" s="72" customFormat="1" ht="13.5" hidden="1" customHeight="1">
      <c r="A2" s="131"/>
      <c r="B2" s="131"/>
      <c r="C2" s="131"/>
      <c r="D2" s="241"/>
      <c r="E2" s="131"/>
      <c r="F2" s="131"/>
      <c r="G2" s="131"/>
      <c r="H2" s="131"/>
      <c r="I2" s="131"/>
      <c r="J2" s="131"/>
      <c r="K2" s="131"/>
      <c r="L2" s="131"/>
      <c r="N2" s="72" t="s">
        <v>244</v>
      </c>
    </row>
    <row r="3" spans="1:14" s="72" customFormat="1" hidden="1">
      <c r="A3" s="131"/>
      <c r="B3" s="131"/>
      <c r="C3" s="131"/>
      <c r="D3" s="241"/>
      <c r="E3" s="131"/>
      <c r="F3" s="131"/>
      <c r="G3" s="131"/>
      <c r="H3" s="131"/>
      <c r="I3" s="131"/>
      <c r="J3" s="131"/>
      <c r="K3" s="131"/>
      <c r="L3" s="131"/>
      <c r="N3" s="72" t="s">
        <v>245</v>
      </c>
    </row>
    <row r="4" spans="1:14" s="123" customFormat="1" ht="24" customHeight="1">
      <c r="A4" s="119">
        <v>2</v>
      </c>
      <c r="B4" s="120" t="s">
        <v>246</v>
      </c>
      <c r="C4" s="121"/>
      <c r="D4" s="573" t="str">
        <f>[1]Cover!D4</f>
        <v>TWK Agri (Pty) Ltd</v>
      </c>
      <c r="E4" s="573"/>
      <c r="F4" s="573"/>
      <c r="G4" s="573"/>
      <c r="H4" s="573"/>
      <c r="I4" s="121" t="str">
        <f>[1]Cover!D7</f>
        <v>SA-PEFC-FM-001353</v>
      </c>
      <c r="J4" s="121"/>
      <c r="K4" s="237"/>
      <c r="L4" s="122"/>
    </row>
    <row r="5" spans="1:14" ht="49.5" customHeight="1">
      <c r="A5" s="238" t="s">
        <v>247</v>
      </c>
      <c r="B5" s="238" t="s">
        <v>248</v>
      </c>
      <c r="C5" s="238" t="s">
        <v>249</v>
      </c>
      <c r="D5" s="236" t="s">
        <v>250</v>
      </c>
      <c r="E5" s="238" t="s">
        <v>251</v>
      </c>
      <c r="F5" s="265" t="s">
        <v>252</v>
      </c>
      <c r="G5" s="265" t="s">
        <v>253</v>
      </c>
      <c r="H5" s="238" t="s">
        <v>254</v>
      </c>
      <c r="I5" s="238" t="s">
        <v>255</v>
      </c>
      <c r="J5" s="238" t="s">
        <v>256</v>
      </c>
      <c r="K5" s="237" t="s">
        <v>257</v>
      </c>
      <c r="L5" s="60"/>
    </row>
    <row r="6" spans="1:14" hidden="1">
      <c r="A6" s="61" t="s">
        <v>258</v>
      </c>
      <c r="B6" s="55"/>
      <c r="C6" s="55"/>
      <c r="D6" s="242"/>
      <c r="E6" s="55"/>
      <c r="F6" s="574" t="s">
        <v>259</v>
      </c>
      <c r="G6" s="575"/>
      <c r="H6" s="55"/>
      <c r="I6" s="55"/>
      <c r="J6" s="55"/>
      <c r="K6" s="55"/>
      <c r="L6" s="60"/>
    </row>
    <row r="7" spans="1:14">
      <c r="A7" s="570"/>
      <c r="B7" s="571"/>
      <c r="C7" s="571"/>
      <c r="D7" s="571"/>
      <c r="E7" s="571"/>
      <c r="F7" s="571"/>
      <c r="G7" s="571"/>
      <c r="H7" s="571"/>
      <c r="I7" s="571"/>
      <c r="J7" s="571"/>
      <c r="K7" s="571"/>
      <c r="L7" s="60"/>
    </row>
    <row r="8" spans="1:14">
      <c r="A8" s="401"/>
      <c r="B8" s="115"/>
      <c r="C8" s="115"/>
      <c r="D8" s="115"/>
      <c r="E8" s="59"/>
      <c r="F8" s="59"/>
      <c r="G8" s="59"/>
      <c r="H8" s="59"/>
      <c r="I8" s="59"/>
      <c r="J8" s="59"/>
      <c r="K8" s="402"/>
      <c r="L8" s="62"/>
    </row>
    <row r="9" spans="1:14" ht="15" customHeight="1">
      <c r="A9" s="576" t="s">
        <v>260</v>
      </c>
      <c r="B9" s="577"/>
      <c r="C9" s="577"/>
      <c r="D9" s="577"/>
      <c r="E9" s="577"/>
      <c r="F9" s="577"/>
      <c r="G9" s="577"/>
      <c r="H9" s="577"/>
      <c r="I9" s="577"/>
      <c r="J9" s="577"/>
      <c r="K9" s="578"/>
      <c r="L9" s="63"/>
    </row>
    <row r="10" spans="1:14" s="404" customFormat="1" ht="98">
      <c r="A10" s="471">
        <v>2023.1</v>
      </c>
      <c r="B10" s="472" t="s">
        <v>244</v>
      </c>
      <c r="C10" s="473" t="s">
        <v>757</v>
      </c>
      <c r="D10" s="473" t="s">
        <v>758</v>
      </c>
      <c r="E10" s="472" t="s">
        <v>759</v>
      </c>
      <c r="F10" s="472" t="s">
        <v>760</v>
      </c>
      <c r="G10" s="472" t="s">
        <v>760</v>
      </c>
      <c r="H10" s="472" t="s">
        <v>761</v>
      </c>
      <c r="I10" s="472" t="s">
        <v>1149</v>
      </c>
      <c r="J10" s="472" t="s">
        <v>756</v>
      </c>
      <c r="K10" s="474">
        <v>45350</v>
      </c>
      <c r="L10" s="403"/>
    </row>
    <row r="11" spans="1:14" s="54" customFormat="1">
      <c r="A11" s="570" t="s">
        <v>1150</v>
      </c>
      <c r="B11" s="571"/>
      <c r="C11" s="571"/>
      <c r="D11" s="571"/>
      <c r="E11" s="571"/>
      <c r="F11" s="571"/>
      <c r="G11" s="571"/>
      <c r="H11" s="571"/>
      <c r="I11" s="571"/>
      <c r="J11" s="571"/>
      <c r="K11" s="571"/>
      <c r="M11" s="36"/>
      <c r="N11" s="36"/>
    </row>
    <row r="12" spans="1:14" s="54" customFormat="1">
      <c r="B12" s="56"/>
      <c r="D12" s="57"/>
      <c r="M12" s="36"/>
      <c r="N12" s="36"/>
    </row>
    <row r="13" spans="1:14" s="54" customFormat="1">
      <c r="B13" s="56"/>
      <c r="D13" s="57"/>
      <c r="M13" s="36"/>
      <c r="N13" s="36"/>
    </row>
    <row r="14" spans="1:14" s="54" customFormat="1">
      <c r="B14" s="56"/>
      <c r="D14" s="57"/>
      <c r="M14" s="36"/>
      <c r="N14" s="36"/>
    </row>
    <row r="15" spans="1:14" s="54" customFormat="1">
      <c r="B15" s="56"/>
      <c r="D15" s="57"/>
      <c r="M15" s="36"/>
      <c r="N15" s="36"/>
    </row>
    <row r="16" spans="1:14" s="54" customFormat="1">
      <c r="B16" s="56"/>
      <c r="D16" s="57"/>
      <c r="M16" s="36"/>
      <c r="N16" s="36"/>
    </row>
    <row r="17" spans="1:14" s="54" customFormat="1">
      <c r="B17" s="56"/>
      <c r="D17" s="57"/>
      <c r="M17" s="36"/>
      <c r="N17" s="36"/>
    </row>
    <row r="18" spans="1:14" s="54" customFormat="1">
      <c r="B18" s="56"/>
      <c r="D18" s="57"/>
      <c r="M18" s="36"/>
      <c r="N18" s="36"/>
    </row>
    <row r="19" spans="1:14" s="54" customFormat="1">
      <c r="B19" s="56"/>
      <c r="D19" s="57"/>
      <c r="M19" s="36"/>
      <c r="N19" s="36"/>
    </row>
    <row r="20" spans="1:14" s="54" customFormat="1">
      <c r="A20" s="54" t="s">
        <v>261</v>
      </c>
      <c r="B20" s="56"/>
      <c r="D20" s="57"/>
      <c r="M20" s="36"/>
      <c r="N20" s="36"/>
    </row>
    <row r="21" spans="1:14" s="54" customFormat="1">
      <c r="B21" s="56"/>
      <c r="D21" s="57"/>
      <c r="M21" s="36"/>
      <c r="N21" s="36"/>
    </row>
    <row r="22" spans="1:14" s="54" customFormat="1">
      <c r="B22" s="56"/>
      <c r="D22" s="57"/>
      <c r="M22" s="36"/>
      <c r="N22" s="36"/>
    </row>
    <row r="23" spans="1:14" s="54" customFormat="1">
      <c r="B23" s="56"/>
      <c r="D23" s="57"/>
      <c r="M23" s="36"/>
      <c r="N23" s="36"/>
    </row>
    <row r="24" spans="1:14" s="54" customFormat="1">
      <c r="B24" s="56"/>
      <c r="D24" s="57"/>
      <c r="M24" s="36"/>
      <c r="N24" s="36"/>
    </row>
    <row r="25" spans="1:14" s="54" customFormat="1">
      <c r="B25" s="56"/>
      <c r="D25" s="57"/>
      <c r="M25" s="36"/>
      <c r="N25" s="36"/>
    </row>
    <row r="26" spans="1:14" s="54" customFormat="1">
      <c r="B26" s="56"/>
      <c r="D26" s="57"/>
      <c r="M26" s="36"/>
      <c r="N26" s="36"/>
    </row>
    <row r="27" spans="1:14" s="54" customFormat="1">
      <c r="B27" s="56"/>
      <c r="D27" s="57"/>
      <c r="M27" s="36"/>
      <c r="N27" s="36"/>
    </row>
    <row r="28" spans="1:14" s="54" customFormat="1">
      <c r="B28" s="56"/>
      <c r="D28" s="57"/>
      <c r="M28" s="36"/>
      <c r="N28" s="36"/>
    </row>
    <row r="29" spans="1:14" s="54" customFormat="1">
      <c r="B29" s="56"/>
      <c r="D29" s="57"/>
      <c r="M29" s="36"/>
      <c r="N29" s="36"/>
    </row>
    <row r="30" spans="1:14" s="54" customFormat="1">
      <c r="B30" s="56"/>
      <c r="D30" s="57"/>
      <c r="M30" s="36"/>
      <c r="N30" s="36"/>
    </row>
    <row r="31" spans="1:14" s="54" customFormat="1">
      <c r="B31" s="56"/>
      <c r="D31" s="57"/>
      <c r="M31" s="36"/>
      <c r="N31" s="36"/>
    </row>
    <row r="32" spans="1:14" s="54" customFormat="1">
      <c r="B32" s="56"/>
      <c r="D32" s="57"/>
      <c r="M32" s="36"/>
      <c r="N32" s="36"/>
    </row>
    <row r="33" spans="2:14" s="54" customFormat="1">
      <c r="B33" s="56"/>
      <c r="D33" s="57"/>
      <c r="M33" s="36"/>
      <c r="N33" s="36"/>
    </row>
    <row r="34" spans="2:14" s="54" customFormat="1">
      <c r="B34" s="56"/>
      <c r="D34" s="57"/>
      <c r="M34" s="36"/>
      <c r="N34" s="36"/>
    </row>
    <row r="35" spans="2:14" s="54" customFormat="1">
      <c r="B35" s="56"/>
      <c r="D35" s="57"/>
      <c r="M35" s="36"/>
      <c r="N35" s="36"/>
    </row>
    <row r="36" spans="2:14" s="54" customFormat="1">
      <c r="B36" s="56"/>
      <c r="D36" s="57"/>
      <c r="M36" s="36"/>
      <c r="N36" s="36"/>
    </row>
    <row r="37" spans="2:14" s="54" customFormat="1">
      <c r="B37" s="56"/>
      <c r="D37" s="57"/>
      <c r="M37" s="36"/>
      <c r="N37" s="36"/>
    </row>
    <row r="38" spans="2:14" s="54" customFormat="1">
      <c r="B38" s="56"/>
      <c r="D38" s="57"/>
      <c r="M38" s="36"/>
      <c r="N38" s="36"/>
    </row>
    <row r="39" spans="2:14" s="54" customFormat="1">
      <c r="B39" s="56"/>
      <c r="D39" s="57"/>
      <c r="M39" s="36"/>
      <c r="N39" s="36"/>
    </row>
    <row r="40" spans="2:14" s="54" customFormat="1">
      <c r="B40" s="56"/>
      <c r="D40" s="57"/>
      <c r="M40" s="36"/>
      <c r="N40" s="36"/>
    </row>
    <row r="41" spans="2:14">
      <c r="B41" s="56"/>
    </row>
    <row r="42" spans="2:14">
      <c r="B42" s="56"/>
    </row>
    <row r="43" spans="2:14">
      <c r="B43" s="56"/>
    </row>
    <row r="44" spans="2:14">
      <c r="B44" s="56"/>
    </row>
    <row r="45" spans="2:14">
      <c r="B45" s="56"/>
    </row>
    <row r="46" spans="2:14">
      <c r="B46" s="56"/>
    </row>
    <row r="47" spans="2:14">
      <c r="B47" s="56"/>
    </row>
    <row r="48" spans="2:14">
      <c r="B48" s="5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row r="59" spans="2:2">
      <c r="B59" s="56"/>
    </row>
    <row r="60" spans="2:2">
      <c r="B60" s="56"/>
    </row>
    <row r="61" spans="2:2">
      <c r="B61" s="56"/>
    </row>
    <row r="62" spans="2:2">
      <c r="B62" s="56"/>
    </row>
    <row r="63" spans="2:2">
      <c r="B63" s="56"/>
    </row>
    <row r="64" spans="2:2">
      <c r="B64" s="56"/>
    </row>
    <row r="65" spans="2:2">
      <c r="B65" s="56"/>
    </row>
    <row r="66" spans="2:2">
      <c r="B66" s="56"/>
    </row>
    <row r="67" spans="2:2">
      <c r="B67" s="56"/>
    </row>
    <row r="68" spans="2:2">
      <c r="B68" s="56"/>
    </row>
    <row r="69" spans="2:2">
      <c r="B69" s="56"/>
    </row>
    <row r="70" spans="2:2">
      <c r="B70" s="56"/>
    </row>
    <row r="71" spans="2:2">
      <c r="B71" s="56"/>
    </row>
    <row r="72" spans="2:2">
      <c r="B72" s="56"/>
    </row>
    <row r="73" spans="2:2">
      <c r="B73" s="56"/>
    </row>
    <row r="74" spans="2:2">
      <c r="B74" s="56"/>
    </row>
    <row r="75" spans="2:2">
      <c r="B75" s="56"/>
    </row>
    <row r="76" spans="2:2">
      <c r="B76" s="56"/>
    </row>
    <row r="77" spans="2:2">
      <c r="B77" s="56"/>
    </row>
    <row r="78" spans="2:2">
      <c r="B78" s="56"/>
    </row>
    <row r="79" spans="2:2">
      <c r="B79" s="56"/>
    </row>
    <row r="80" spans="2:2">
      <c r="B80" s="56"/>
    </row>
    <row r="81" spans="2:2">
      <c r="B81" s="56"/>
    </row>
    <row r="82" spans="2:2">
      <c r="B82" s="56"/>
    </row>
    <row r="83" spans="2:2">
      <c r="B83" s="56"/>
    </row>
    <row r="84" spans="2:2">
      <c r="B84" s="56"/>
    </row>
    <row r="85" spans="2:2">
      <c r="B85" s="56"/>
    </row>
    <row r="86" spans="2:2">
      <c r="B86" s="56"/>
    </row>
    <row r="87" spans="2:2">
      <c r="B87" s="56"/>
    </row>
    <row r="88" spans="2:2">
      <c r="B88" s="56"/>
    </row>
    <row r="89" spans="2:2">
      <c r="B89" s="56"/>
    </row>
    <row r="90" spans="2:2">
      <c r="B90" s="56"/>
    </row>
    <row r="91" spans="2:2">
      <c r="B91" s="56"/>
    </row>
    <row r="92" spans="2:2">
      <c r="B92" s="56"/>
    </row>
    <row r="93" spans="2:2">
      <c r="B93" s="56"/>
    </row>
    <row r="94" spans="2:2">
      <c r="B94" s="56"/>
    </row>
    <row r="95" spans="2:2">
      <c r="B95" s="56"/>
    </row>
    <row r="96" spans="2:2">
      <c r="B96" s="56"/>
    </row>
    <row r="97" spans="2:2">
      <c r="B97" s="56"/>
    </row>
    <row r="98" spans="2:2">
      <c r="B98" s="56"/>
    </row>
    <row r="99" spans="2:2">
      <c r="B99" s="56"/>
    </row>
    <row r="100" spans="2:2">
      <c r="B100" s="56"/>
    </row>
    <row r="101" spans="2:2">
      <c r="B101" s="56"/>
    </row>
    <row r="102" spans="2:2">
      <c r="B102" s="56"/>
    </row>
    <row r="103" spans="2:2">
      <c r="B103" s="56"/>
    </row>
    <row r="104" spans="2:2">
      <c r="B104" s="56"/>
    </row>
    <row r="105" spans="2:2">
      <c r="B105" s="56"/>
    </row>
    <row r="106" spans="2:2">
      <c r="B106" s="56"/>
    </row>
    <row r="107" spans="2:2">
      <c r="B107" s="56"/>
    </row>
    <row r="108" spans="2:2">
      <c r="B108" s="56"/>
    </row>
    <row r="109" spans="2:2">
      <c r="B109" s="56"/>
    </row>
    <row r="110" spans="2:2">
      <c r="B110" s="56"/>
    </row>
    <row r="111" spans="2:2">
      <c r="B111" s="56"/>
    </row>
    <row r="112" spans="2:2">
      <c r="B112" s="56"/>
    </row>
    <row r="113" spans="2:14">
      <c r="B113" s="56"/>
    </row>
    <row r="114" spans="2:14">
      <c r="B114" s="56"/>
    </row>
    <row r="115" spans="2:14">
      <c r="B115" s="56"/>
    </row>
    <row r="116" spans="2:14">
      <c r="B116" s="56"/>
    </row>
    <row r="117" spans="2:14">
      <c r="B117" s="56"/>
    </row>
    <row r="118" spans="2:14">
      <c r="B118" s="239"/>
    </row>
    <row r="119" spans="2:14">
      <c r="B119" s="240"/>
    </row>
    <row r="120" spans="2:14">
      <c r="B120" s="240"/>
    </row>
    <row r="121" spans="2:14" s="54" customFormat="1">
      <c r="B121" s="240"/>
      <c r="D121" s="57"/>
      <c r="M121" s="36"/>
      <c r="N121" s="36"/>
    </row>
    <row r="122" spans="2:14" s="54" customFormat="1">
      <c r="B122" s="240"/>
      <c r="D122" s="57"/>
      <c r="M122" s="36"/>
      <c r="N122" s="36"/>
    </row>
    <row r="123" spans="2:14" s="54" customFormat="1">
      <c r="B123" s="240"/>
      <c r="D123" s="57"/>
      <c r="M123" s="36"/>
      <c r="N123" s="36"/>
    </row>
    <row r="124" spans="2:14" s="54" customFormat="1">
      <c r="B124" s="240"/>
      <c r="D124" s="57"/>
      <c r="M124" s="36"/>
      <c r="N124" s="36"/>
    </row>
    <row r="125" spans="2:14" s="54" customFormat="1">
      <c r="B125" s="240"/>
      <c r="D125" s="57"/>
      <c r="M125" s="36"/>
      <c r="N125" s="36"/>
    </row>
    <row r="126" spans="2:14" s="54" customFormat="1">
      <c r="B126" s="240"/>
      <c r="D126" s="57"/>
      <c r="M126" s="36"/>
      <c r="N126" s="36"/>
    </row>
    <row r="127" spans="2:14" s="54" customFormat="1">
      <c r="B127" s="240"/>
      <c r="D127" s="57"/>
      <c r="M127" s="36"/>
      <c r="N127" s="36"/>
    </row>
    <row r="128" spans="2:14" s="54" customFormat="1">
      <c r="B128" s="240"/>
      <c r="D128" s="57"/>
      <c r="M128" s="36"/>
      <c r="N128" s="36"/>
    </row>
    <row r="129" spans="2:14" s="54" customFormat="1">
      <c r="B129" s="240"/>
      <c r="D129" s="57"/>
      <c r="M129" s="36"/>
      <c r="N129" s="36"/>
    </row>
    <row r="130" spans="2:14" s="54" customFormat="1">
      <c r="B130" s="240"/>
      <c r="D130" s="57"/>
      <c r="M130" s="36"/>
      <c r="N130" s="36"/>
    </row>
    <row r="131" spans="2:14" s="54" customFormat="1">
      <c r="B131" s="240"/>
      <c r="D131" s="57"/>
      <c r="M131" s="36"/>
      <c r="N131" s="36"/>
    </row>
    <row r="132" spans="2:14" s="54" customFormat="1">
      <c r="B132" s="240"/>
      <c r="D132" s="57"/>
      <c r="M132" s="36"/>
      <c r="N132" s="36"/>
    </row>
    <row r="133" spans="2:14" s="54" customFormat="1">
      <c r="B133" s="240"/>
      <c r="D133" s="57"/>
      <c r="M133" s="36"/>
      <c r="N133" s="36"/>
    </row>
    <row r="134" spans="2:14" s="54" customFormat="1">
      <c r="B134" s="240"/>
      <c r="D134" s="57"/>
      <c r="M134" s="36"/>
      <c r="N134" s="36"/>
    </row>
    <row r="135" spans="2:14" s="54" customFormat="1">
      <c r="B135" s="240"/>
      <c r="D135" s="57"/>
      <c r="M135" s="36"/>
      <c r="N135" s="36"/>
    </row>
    <row r="136" spans="2:14" s="54" customFormat="1">
      <c r="B136" s="240"/>
      <c r="D136" s="57"/>
      <c r="M136" s="36"/>
      <c r="N136" s="36"/>
    </row>
    <row r="137" spans="2:14" s="54" customFormat="1">
      <c r="B137" s="240"/>
      <c r="D137" s="57"/>
      <c r="M137" s="36"/>
      <c r="N137" s="36"/>
    </row>
    <row r="138" spans="2:14" s="54" customFormat="1">
      <c r="B138" s="240"/>
      <c r="D138" s="57"/>
      <c r="M138" s="36"/>
      <c r="N138" s="36"/>
    </row>
    <row r="139" spans="2:14" s="54" customFormat="1">
      <c r="B139" s="240"/>
      <c r="D139" s="57"/>
      <c r="M139" s="36"/>
      <c r="N139" s="36"/>
    </row>
    <row r="140" spans="2:14" s="54" customFormat="1">
      <c r="B140" s="240"/>
      <c r="D140" s="57"/>
      <c r="M140" s="36"/>
      <c r="N140" s="36"/>
    </row>
    <row r="141" spans="2:14" s="54" customFormat="1">
      <c r="B141" s="240"/>
      <c r="D141" s="57"/>
      <c r="M141" s="36"/>
      <c r="N141" s="36"/>
    </row>
    <row r="142" spans="2:14" s="54" customFormat="1">
      <c r="B142" s="240"/>
      <c r="D142" s="57"/>
      <c r="M142" s="36"/>
      <c r="N142" s="36"/>
    </row>
    <row r="143" spans="2:14" s="54" customFormat="1">
      <c r="B143" s="240"/>
      <c r="D143" s="57"/>
      <c r="M143" s="36"/>
      <c r="N143" s="36"/>
    </row>
    <row r="144" spans="2:14" s="54" customFormat="1">
      <c r="B144" s="240"/>
      <c r="D144" s="57"/>
      <c r="M144" s="36"/>
      <c r="N144" s="36"/>
    </row>
    <row r="145" spans="2:14" s="54" customFormat="1">
      <c r="B145" s="240"/>
      <c r="D145" s="57"/>
      <c r="M145" s="36"/>
      <c r="N145" s="36"/>
    </row>
    <row r="146" spans="2:14" s="54" customFormat="1">
      <c r="B146" s="240"/>
      <c r="D146" s="57"/>
      <c r="M146" s="36"/>
      <c r="N146" s="36"/>
    </row>
    <row r="147" spans="2:14" s="54" customFormat="1">
      <c r="B147" s="240"/>
      <c r="D147" s="57"/>
      <c r="M147" s="36"/>
      <c r="N147" s="36"/>
    </row>
    <row r="148" spans="2:14" s="54" customFormat="1">
      <c r="B148" s="240"/>
      <c r="D148" s="57"/>
      <c r="M148" s="36"/>
      <c r="N148" s="36"/>
    </row>
    <row r="149" spans="2:14" s="54" customFormat="1">
      <c r="B149" s="240"/>
      <c r="D149" s="57"/>
      <c r="M149" s="36"/>
      <c r="N149" s="36"/>
    </row>
    <row r="150" spans="2:14" s="54" customFormat="1">
      <c r="B150" s="240"/>
      <c r="D150" s="57"/>
      <c r="M150" s="36"/>
      <c r="N150" s="36"/>
    </row>
    <row r="151" spans="2:14" s="54" customFormat="1">
      <c r="B151" s="240"/>
      <c r="D151" s="57"/>
      <c r="M151" s="36"/>
      <c r="N151" s="36"/>
    </row>
    <row r="152" spans="2:14" s="54" customFormat="1">
      <c r="B152" s="240"/>
      <c r="D152" s="57"/>
      <c r="M152" s="36"/>
      <c r="N152" s="36"/>
    </row>
    <row r="153" spans="2:14" s="54" customFormat="1">
      <c r="B153" s="240"/>
      <c r="D153" s="57"/>
      <c r="M153" s="36"/>
      <c r="N153" s="36"/>
    </row>
    <row r="154" spans="2:14" s="54" customFormat="1">
      <c r="B154" s="240"/>
      <c r="D154" s="57"/>
      <c r="M154" s="36"/>
      <c r="N154" s="36"/>
    </row>
    <row r="155" spans="2:14" s="54" customFormat="1">
      <c r="B155" s="240"/>
      <c r="D155" s="57"/>
      <c r="M155" s="36"/>
      <c r="N155" s="36"/>
    </row>
    <row r="156" spans="2:14" s="54" customFormat="1">
      <c r="B156" s="240"/>
      <c r="D156" s="57"/>
      <c r="M156" s="36"/>
      <c r="N156" s="36"/>
    </row>
    <row r="157" spans="2:14" s="54" customFormat="1">
      <c r="B157" s="240"/>
      <c r="D157" s="57"/>
      <c r="M157" s="36"/>
      <c r="N157" s="36"/>
    </row>
    <row r="158" spans="2:14" s="54" customFormat="1">
      <c r="B158" s="240"/>
      <c r="D158" s="57"/>
      <c r="M158" s="36"/>
      <c r="N158" s="36"/>
    </row>
    <row r="159" spans="2:14" s="54" customFormat="1">
      <c r="B159" s="240"/>
      <c r="D159" s="57"/>
      <c r="M159" s="36"/>
      <c r="N159" s="36"/>
    </row>
    <row r="160" spans="2:14" s="54" customFormat="1">
      <c r="B160" s="240"/>
      <c r="D160" s="57"/>
      <c r="M160" s="36"/>
      <c r="N160" s="36"/>
    </row>
    <row r="161" spans="2:14" s="54" customFormat="1">
      <c r="B161" s="240"/>
      <c r="D161" s="57"/>
      <c r="M161" s="36"/>
      <c r="N161" s="36"/>
    </row>
    <row r="162" spans="2:14" s="54" customFormat="1">
      <c r="B162" s="240"/>
      <c r="D162" s="57"/>
      <c r="M162" s="36"/>
      <c r="N162" s="36"/>
    </row>
    <row r="163" spans="2:14" s="54" customFormat="1">
      <c r="B163" s="240"/>
      <c r="D163" s="57"/>
      <c r="M163" s="36"/>
      <c r="N163" s="36"/>
    </row>
    <row r="164" spans="2:14" s="54" customFormat="1">
      <c r="B164" s="240"/>
      <c r="D164" s="57"/>
      <c r="M164" s="36"/>
      <c r="N164" s="36"/>
    </row>
    <row r="165" spans="2:14" s="54" customFormat="1">
      <c r="B165" s="240"/>
      <c r="D165" s="57"/>
      <c r="M165" s="36"/>
      <c r="N165" s="36"/>
    </row>
    <row r="166" spans="2:14" s="54" customFormat="1">
      <c r="B166" s="240"/>
      <c r="D166" s="57"/>
      <c r="M166" s="36"/>
      <c r="N166" s="36"/>
    </row>
    <row r="167" spans="2:14" s="54" customFormat="1">
      <c r="B167" s="240"/>
      <c r="D167" s="57"/>
      <c r="M167" s="36"/>
      <c r="N167" s="36"/>
    </row>
    <row r="168" spans="2:14" s="54" customFormat="1">
      <c r="B168" s="240"/>
      <c r="D168" s="57"/>
      <c r="M168" s="36"/>
      <c r="N168" s="36"/>
    </row>
    <row r="169" spans="2:14" s="54" customFormat="1">
      <c r="B169" s="240"/>
      <c r="D169" s="57"/>
      <c r="M169" s="36"/>
      <c r="N169" s="36"/>
    </row>
    <row r="170" spans="2:14" s="54" customFormat="1">
      <c r="B170" s="240"/>
      <c r="D170" s="57"/>
      <c r="M170" s="36"/>
      <c r="N170" s="36"/>
    </row>
    <row r="171" spans="2:14" s="54" customFormat="1">
      <c r="B171" s="240"/>
      <c r="D171" s="57"/>
      <c r="M171" s="36"/>
      <c r="N171" s="36"/>
    </row>
    <row r="172" spans="2:14" s="54" customFormat="1">
      <c r="B172" s="240"/>
      <c r="D172" s="57"/>
      <c r="M172" s="36"/>
      <c r="N172" s="36"/>
    </row>
    <row r="173" spans="2:14" s="54" customFormat="1">
      <c r="B173" s="240"/>
      <c r="D173" s="57"/>
      <c r="M173" s="36"/>
      <c r="N173" s="36"/>
    </row>
    <row r="174" spans="2:14" s="54" customFormat="1">
      <c r="B174" s="240"/>
      <c r="D174" s="57"/>
      <c r="M174" s="36"/>
      <c r="N174" s="36"/>
    </row>
    <row r="175" spans="2:14" s="54" customFormat="1">
      <c r="B175" s="240"/>
      <c r="D175" s="57"/>
      <c r="M175" s="36"/>
      <c r="N175" s="36"/>
    </row>
    <row r="176" spans="2:14" s="54" customFormat="1">
      <c r="B176" s="240"/>
      <c r="D176" s="57"/>
      <c r="M176" s="36"/>
      <c r="N176" s="36"/>
    </row>
    <row r="177" spans="2:14" s="54" customFormat="1">
      <c r="B177" s="240"/>
      <c r="D177" s="57"/>
      <c r="M177" s="36"/>
      <c r="N177" s="36"/>
    </row>
    <row r="178" spans="2:14" s="54" customFormat="1">
      <c r="B178" s="240"/>
      <c r="D178" s="57"/>
      <c r="M178" s="36"/>
      <c r="N178" s="36"/>
    </row>
    <row r="179" spans="2:14" s="54" customFormat="1">
      <c r="B179" s="240"/>
      <c r="D179" s="57"/>
      <c r="M179" s="36"/>
      <c r="N179" s="36"/>
    </row>
    <row r="180" spans="2:14" s="54" customFormat="1">
      <c r="B180" s="240"/>
      <c r="D180" s="57"/>
      <c r="M180" s="36"/>
      <c r="N180" s="36"/>
    </row>
    <row r="181" spans="2:14" s="54" customFormat="1">
      <c r="B181" s="240"/>
      <c r="D181" s="57"/>
      <c r="M181" s="36"/>
      <c r="N181" s="36"/>
    </row>
    <row r="182" spans="2:14" s="54" customFormat="1">
      <c r="B182" s="240"/>
      <c r="D182" s="57"/>
      <c r="M182" s="36"/>
      <c r="N182" s="36"/>
    </row>
    <row r="183" spans="2:14" s="54" customFormat="1">
      <c r="B183" s="240"/>
      <c r="D183" s="57"/>
      <c r="M183" s="36"/>
      <c r="N183" s="36"/>
    </row>
    <row r="184" spans="2:14" s="54" customFormat="1">
      <c r="B184" s="240"/>
      <c r="D184" s="57"/>
      <c r="M184" s="36"/>
      <c r="N184" s="36"/>
    </row>
    <row r="185" spans="2:14" s="54" customFormat="1">
      <c r="B185" s="240"/>
      <c r="D185" s="57"/>
      <c r="M185" s="36"/>
      <c r="N185" s="36"/>
    </row>
    <row r="186" spans="2:14" s="54" customFormat="1">
      <c r="B186" s="240"/>
      <c r="D186" s="57"/>
      <c r="M186" s="36"/>
      <c r="N186" s="36"/>
    </row>
    <row r="187" spans="2:14" s="54" customFormat="1">
      <c r="B187" s="240"/>
      <c r="D187" s="57"/>
      <c r="M187" s="36"/>
      <c r="N187" s="36"/>
    </row>
    <row r="188" spans="2:14" s="54" customFormat="1">
      <c r="B188" s="240"/>
      <c r="D188" s="57"/>
      <c r="M188" s="36"/>
      <c r="N188" s="36"/>
    </row>
    <row r="189" spans="2:14" s="54" customFormat="1">
      <c r="B189" s="240"/>
      <c r="D189" s="57"/>
      <c r="M189" s="36"/>
      <c r="N189" s="36"/>
    </row>
    <row r="190" spans="2:14" s="54" customFormat="1">
      <c r="B190" s="240"/>
      <c r="D190" s="57"/>
      <c r="M190" s="36"/>
      <c r="N190" s="36"/>
    </row>
    <row r="191" spans="2:14" s="54" customFormat="1">
      <c r="B191" s="240"/>
      <c r="D191" s="57"/>
      <c r="M191" s="36"/>
      <c r="N191" s="36"/>
    </row>
    <row r="192" spans="2:14" s="54" customFormat="1">
      <c r="B192" s="240"/>
      <c r="D192" s="57"/>
      <c r="M192" s="36"/>
      <c r="N192" s="36"/>
    </row>
    <row r="193" spans="2:14" s="54" customFormat="1">
      <c r="B193" s="240"/>
      <c r="D193" s="57"/>
      <c r="M193" s="36"/>
      <c r="N193" s="36"/>
    </row>
    <row r="194" spans="2:14" s="54" customFormat="1">
      <c r="B194" s="240"/>
      <c r="D194" s="57"/>
      <c r="M194" s="36"/>
      <c r="N194" s="36"/>
    </row>
    <row r="195" spans="2:14" s="54" customFormat="1">
      <c r="B195" s="240"/>
      <c r="D195" s="57"/>
      <c r="M195" s="36"/>
      <c r="N195" s="36"/>
    </row>
    <row r="196" spans="2:14" s="54" customFormat="1">
      <c r="B196" s="240"/>
      <c r="D196" s="57"/>
      <c r="M196" s="36"/>
      <c r="N196" s="36"/>
    </row>
    <row r="197" spans="2:14" s="54" customFormat="1">
      <c r="B197" s="240"/>
      <c r="D197" s="57"/>
      <c r="M197" s="36"/>
      <c r="N197" s="36"/>
    </row>
    <row r="198" spans="2:14" s="54" customFormat="1">
      <c r="B198" s="240"/>
      <c r="D198" s="57"/>
      <c r="M198" s="36"/>
      <c r="N198" s="36"/>
    </row>
    <row r="199" spans="2:14" s="54" customFormat="1">
      <c r="B199" s="240"/>
      <c r="D199" s="57"/>
      <c r="M199" s="36"/>
      <c r="N199" s="36"/>
    </row>
    <row r="200" spans="2:14" s="54" customFormat="1">
      <c r="B200" s="240"/>
      <c r="D200" s="57"/>
      <c r="M200" s="36"/>
      <c r="N200" s="36"/>
    </row>
    <row r="201" spans="2:14" s="54" customFormat="1">
      <c r="B201" s="240"/>
      <c r="D201" s="57"/>
      <c r="M201" s="36"/>
      <c r="N201" s="36"/>
    </row>
    <row r="202" spans="2:14" s="54" customFormat="1">
      <c r="B202" s="240"/>
      <c r="D202" s="57"/>
      <c r="M202" s="36"/>
      <c r="N202" s="36"/>
    </row>
    <row r="203" spans="2:14" s="54" customFormat="1">
      <c r="B203" s="240"/>
      <c r="D203" s="57"/>
      <c r="M203" s="36"/>
      <c r="N203" s="36"/>
    </row>
    <row r="204" spans="2:14" s="54" customFormat="1">
      <c r="B204" s="240"/>
      <c r="D204" s="57"/>
      <c r="M204" s="36"/>
      <c r="N204" s="36"/>
    </row>
    <row r="205" spans="2:14" s="54" customFormat="1">
      <c r="B205" s="240"/>
      <c r="D205" s="57"/>
      <c r="M205" s="36"/>
      <c r="N205" s="36"/>
    </row>
    <row r="206" spans="2:14" s="54" customFormat="1">
      <c r="B206" s="240"/>
      <c r="D206" s="57"/>
      <c r="M206" s="36"/>
      <c r="N206" s="36"/>
    </row>
    <row r="207" spans="2:14" s="54" customFormat="1">
      <c r="B207" s="240"/>
      <c r="D207" s="57"/>
      <c r="M207" s="36"/>
      <c r="N207" s="36"/>
    </row>
    <row r="208" spans="2:14" s="54" customFormat="1">
      <c r="B208" s="240"/>
      <c r="D208" s="57"/>
      <c r="M208" s="36"/>
      <c r="N208" s="36"/>
    </row>
    <row r="209" spans="2:14" s="54" customFormat="1">
      <c r="B209" s="240"/>
      <c r="D209" s="57"/>
      <c r="M209" s="36"/>
      <c r="N209" s="36"/>
    </row>
    <row r="210" spans="2:14" s="54" customFormat="1">
      <c r="B210" s="240"/>
      <c r="D210" s="57"/>
      <c r="M210" s="36"/>
      <c r="N210" s="36"/>
    </row>
    <row r="211" spans="2:14" s="54" customFormat="1">
      <c r="B211" s="240"/>
      <c r="D211" s="57"/>
      <c r="M211" s="36"/>
      <c r="N211" s="36"/>
    </row>
    <row r="212" spans="2:14" s="54" customFormat="1">
      <c r="B212" s="240"/>
      <c r="D212" s="57"/>
      <c r="M212" s="36"/>
      <c r="N212" s="36"/>
    </row>
    <row r="213" spans="2:14" s="54" customFormat="1">
      <c r="B213" s="240"/>
      <c r="D213" s="57"/>
      <c r="M213" s="36"/>
      <c r="N213" s="36"/>
    </row>
    <row r="214" spans="2:14" s="54" customFormat="1">
      <c r="B214" s="240"/>
      <c r="D214" s="57"/>
      <c r="M214" s="36"/>
      <c r="N214" s="36"/>
    </row>
    <row r="215" spans="2:14" s="54" customFormat="1">
      <c r="B215" s="240"/>
      <c r="D215" s="57"/>
      <c r="M215" s="36"/>
      <c r="N215" s="36"/>
    </row>
    <row r="216" spans="2:14" s="54" customFormat="1">
      <c r="B216" s="240"/>
      <c r="D216" s="57"/>
      <c r="M216" s="36"/>
      <c r="N216" s="36"/>
    </row>
    <row r="217" spans="2:14" s="54" customFormat="1">
      <c r="B217" s="240"/>
      <c r="D217" s="57"/>
      <c r="M217" s="36"/>
      <c r="N217" s="36"/>
    </row>
    <row r="218" spans="2:14" s="54" customFormat="1">
      <c r="B218" s="240"/>
      <c r="D218" s="57"/>
      <c r="M218" s="36"/>
      <c r="N218" s="36"/>
    </row>
    <row r="219" spans="2:14" s="54" customFormat="1">
      <c r="B219" s="240"/>
      <c r="D219" s="57"/>
      <c r="M219" s="36"/>
      <c r="N219" s="36"/>
    </row>
    <row r="220" spans="2:14" s="54" customFormat="1">
      <c r="B220" s="240"/>
      <c r="D220" s="57"/>
      <c r="M220" s="36"/>
      <c r="N220" s="36"/>
    </row>
    <row r="221" spans="2:14" s="54" customFormat="1">
      <c r="B221" s="240"/>
      <c r="D221" s="57"/>
      <c r="M221" s="36"/>
      <c r="N221" s="36"/>
    </row>
    <row r="222" spans="2:14" s="54" customFormat="1">
      <c r="B222" s="240"/>
      <c r="D222" s="57"/>
      <c r="M222" s="36"/>
      <c r="N222" s="36"/>
    </row>
    <row r="223" spans="2:14" s="54" customFormat="1">
      <c r="B223" s="240"/>
      <c r="D223" s="57"/>
      <c r="M223" s="36"/>
      <c r="N223" s="36"/>
    </row>
    <row r="224" spans="2:14" s="54" customFormat="1">
      <c r="B224" s="240"/>
      <c r="D224" s="57"/>
      <c r="M224" s="36"/>
      <c r="N224" s="36"/>
    </row>
    <row r="225" spans="2:14" s="54" customFormat="1">
      <c r="B225" s="240"/>
      <c r="D225" s="57"/>
      <c r="M225" s="36"/>
      <c r="N225" s="36"/>
    </row>
    <row r="226" spans="2:14" s="54" customFormat="1">
      <c r="B226" s="240"/>
      <c r="D226" s="57"/>
      <c r="M226" s="36"/>
      <c r="N226" s="36"/>
    </row>
    <row r="227" spans="2:14" s="54" customFormat="1">
      <c r="B227" s="240"/>
      <c r="D227" s="57"/>
      <c r="M227" s="36"/>
      <c r="N227" s="36"/>
    </row>
    <row r="228" spans="2:14" s="54" customFormat="1">
      <c r="B228" s="240"/>
      <c r="D228" s="57"/>
      <c r="M228" s="36"/>
      <c r="N228" s="36"/>
    </row>
    <row r="229" spans="2:14" s="54" customFormat="1">
      <c r="B229" s="240"/>
      <c r="D229" s="57"/>
      <c r="M229" s="36"/>
      <c r="N229" s="36"/>
    </row>
    <row r="230" spans="2:14" s="54" customFormat="1">
      <c r="B230" s="240"/>
      <c r="D230" s="57"/>
      <c r="M230" s="36"/>
      <c r="N230" s="36"/>
    </row>
    <row r="231" spans="2:14" s="54" customFormat="1">
      <c r="B231" s="240"/>
      <c r="D231" s="57"/>
      <c r="M231" s="36"/>
      <c r="N231" s="36"/>
    </row>
    <row r="232" spans="2:14" s="54" customFormat="1">
      <c r="B232" s="240"/>
      <c r="D232" s="57"/>
      <c r="M232" s="36"/>
      <c r="N232" s="36"/>
    </row>
    <row r="233" spans="2:14" s="54" customFormat="1">
      <c r="B233" s="240"/>
      <c r="D233" s="57"/>
      <c r="M233" s="36"/>
      <c r="N233" s="36"/>
    </row>
    <row r="234" spans="2:14" s="54" customFormat="1">
      <c r="B234" s="240"/>
      <c r="D234" s="57"/>
      <c r="M234" s="36"/>
      <c r="N234" s="36"/>
    </row>
    <row r="235" spans="2:14" s="54" customFormat="1">
      <c r="B235" s="240"/>
      <c r="D235" s="57"/>
      <c r="M235" s="36"/>
      <c r="N235" s="36"/>
    </row>
    <row r="236" spans="2:14" s="54" customFormat="1">
      <c r="B236" s="240"/>
      <c r="D236" s="57"/>
      <c r="M236" s="36"/>
      <c r="N236" s="36"/>
    </row>
    <row r="237" spans="2:14" s="54" customFormat="1">
      <c r="B237" s="240"/>
      <c r="D237" s="57"/>
      <c r="M237" s="36"/>
      <c r="N237" s="36"/>
    </row>
    <row r="238" spans="2:14" s="54" customFormat="1">
      <c r="B238" s="240"/>
      <c r="D238" s="57"/>
      <c r="M238" s="36"/>
      <c r="N238" s="36"/>
    </row>
    <row r="239" spans="2:14" s="54" customFormat="1">
      <c r="B239" s="240"/>
      <c r="D239" s="57"/>
      <c r="M239" s="36"/>
      <c r="N239" s="36"/>
    </row>
    <row r="240" spans="2:14" s="54" customFormat="1">
      <c r="B240" s="240"/>
      <c r="D240" s="57"/>
      <c r="M240" s="36"/>
      <c r="N240" s="36"/>
    </row>
    <row r="241" spans="2:14" s="54" customFormat="1">
      <c r="B241" s="240"/>
      <c r="D241" s="57"/>
      <c r="M241" s="36"/>
      <c r="N241" s="36"/>
    </row>
    <row r="242" spans="2:14" s="54" customFormat="1">
      <c r="B242" s="240"/>
      <c r="D242" s="57"/>
      <c r="M242" s="36"/>
      <c r="N242" s="36"/>
    </row>
    <row r="243" spans="2:14" s="54" customFormat="1">
      <c r="B243" s="240"/>
      <c r="D243" s="57"/>
      <c r="M243" s="36"/>
      <c r="N243" s="36"/>
    </row>
    <row r="244" spans="2:14" s="54" customFormat="1">
      <c r="B244" s="240"/>
      <c r="D244" s="57"/>
      <c r="M244" s="36"/>
      <c r="N244" s="36"/>
    </row>
    <row r="245" spans="2:14" s="54" customFormat="1">
      <c r="B245" s="240"/>
      <c r="D245" s="57"/>
      <c r="M245" s="36"/>
      <c r="N245" s="36"/>
    </row>
    <row r="246" spans="2:14" s="54" customFormat="1">
      <c r="B246" s="240"/>
      <c r="D246" s="57"/>
      <c r="M246" s="36"/>
      <c r="N246" s="36"/>
    </row>
    <row r="247" spans="2:14" s="54" customFormat="1">
      <c r="B247" s="240"/>
      <c r="D247" s="57"/>
      <c r="M247" s="36"/>
      <c r="N247" s="36"/>
    </row>
    <row r="248" spans="2:14" s="54" customFormat="1">
      <c r="B248" s="240"/>
      <c r="D248" s="57"/>
      <c r="M248" s="36"/>
      <c r="N248" s="36"/>
    </row>
    <row r="249" spans="2:14" s="54" customFormat="1">
      <c r="B249" s="240"/>
      <c r="D249" s="57"/>
      <c r="M249" s="36"/>
      <c r="N249" s="36"/>
    </row>
    <row r="250" spans="2:14" s="54" customFormat="1">
      <c r="B250" s="240"/>
      <c r="D250" s="57"/>
      <c r="M250" s="36"/>
      <c r="N250" s="36"/>
    </row>
    <row r="251" spans="2:14" s="54" customFormat="1">
      <c r="B251" s="240"/>
      <c r="D251" s="57"/>
      <c r="M251" s="36"/>
      <c r="N251" s="36"/>
    </row>
    <row r="252" spans="2:14" s="54" customFormat="1">
      <c r="B252" s="240"/>
      <c r="D252" s="57"/>
      <c r="M252" s="36"/>
      <c r="N252" s="36"/>
    </row>
    <row r="253" spans="2:14" s="54" customFormat="1">
      <c r="B253" s="240"/>
      <c r="D253" s="57"/>
      <c r="M253" s="36"/>
      <c r="N253" s="36"/>
    </row>
    <row r="254" spans="2:14" s="54" customFormat="1">
      <c r="B254" s="240"/>
      <c r="D254" s="57"/>
      <c r="M254" s="36"/>
      <c r="N254" s="36"/>
    </row>
    <row r="255" spans="2:14" s="54" customFormat="1">
      <c r="B255" s="240"/>
      <c r="D255" s="57"/>
      <c r="M255" s="36"/>
      <c r="N255" s="36"/>
    </row>
    <row r="256" spans="2:14" s="54" customFormat="1">
      <c r="B256" s="240"/>
      <c r="D256" s="57"/>
      <c r="M256" s="36"/>
      <c r="N256" s="36"/>
    </row>
    <row r="257" spans="2:14" s="54" customFormat="1">
      <c r="B257" s="240"/>
      <c r="D257" s="57"/>
      <c r="M257" s="36"/>
      <c r="N257" s="36"/>
    </row>
    <row r="258" spans="2:14" s="54" customFormat="1">
      <c r="B258" s="240"/>
      <c r="D258" s="57"/>
      <c r="M258" s="36"/>
      <c r="N258" s="36"/>
    </row>
    <row r="259" spans="2:14" s="54" customFormat="1">
      <c r="B259" s="240"/>
      <c r="D259" s="57"/>
      <c r="M259" s="36"/>
      <c r="N259" s="36"/>
    </row>
    <row r="260" spans="2:14" s="54" customFormat="1">
      <c r="B260" s="240"/>
      <c r="D260" s="57"/>
      <c r="M260" s="36"/>
      <c r="N260" s="36"/>
    </row>
    <row r="261" spans="2:14" s="54" customFormat="1">
      <c r="B261" s="240"/>
      <c r="D261" s="57"/>
      <c r="M261" s="36"/>
      <c r="N261" s="36"/>
    </row>
    <row r="262" spans="2:14" s="54" customFormat="1">
      <c r="B262" s="240"/>
      <c r="D262" s="57"/>
      <c r="M262" s="36"/>
      <c r="N262" s="36"/>
    </row>
    <row r="263" spans="2:14" s="54" customFormat="1">
      <c r="B263" s="240"/>
      <c r="D263" s="57"/>
      <c r="M263" s="36"/>
      <c r="N263" s="36"/>
    </row>
    <row r="264" spans="2:14" s="54" customFormat="1">
      <c r="B264" s="240"/>
      <c r="D264" s="57"/>
      <c r="M264" s="36"/>
      <c r="N264" s="36"/>
    </row>
    <row r="265" spans="2:14" s="54" customFormat="1">
      <c r="B265" s="240"/>
      <c r="D265" s="57"/>
      <c r="M265" s="36"/>
      <c r="N265" s="36"/>
    </row>
    <row r="266" spans="2:14" s="54" customFormat="1">
      <c r="B266" s="240"/>
      <c r="D266" s="57"/>
      <c r="M266" s="36"/>
      <c r="N266" s="36"/>
    </row>
    <row r="267" spans="2:14" s="54" customFormat="1">
      <c r="B267" s="240"/>
      <c r="D267" s="57"/>
      <c r="M267" s="36"/>
      <c r="N267" s="36"/>
    </row>
    <row r="268" spans="2:14" s="54" customFormat="1">
      <c r="B268" s="240"/>
      <c r="D268" s="57"/>
      <c r="M268" s="36"/>
      <c r="N268" s="36"/>
    </row>
    <row r="269" spans="2:14" s="54" customFormat="1">
      <c r="B269" s="240"/>
      <c r="D269" s="57"/>
      <c r="M269" s="36"/>
      <c r="N269" s="36"/>
    </row>
    <row r="270" spans="2:14" s="54" customFormat="1">
      <c r="B270" s="240"/>
      <c r="D270" s="57"/>
      <c r="M270" s="36"/>
      <c r="N270" s="36"/>
    </row>
    <row r="271" spans="2:14" s="54" customFormat="1">
      <c r="B271" s="240"/>
      <c r="D271" s="57"/>
      <c r="M271" s="36"/>
      <c r="N271" s="36"/>
    </row>
    <row r="272" spans="2:14" s="54" customFormat="1">
      <c r="B272" s="240"/>
      <c r="D272" s="57"/>
      <c r="M272" s="36"/>
      <c r="N272" s="36"/>
    </row>
    <row r="273" spans="2:14" s="54" customFormat="1">
      <c r="B273" s="240"/>
      <c r="D273" s="57"/>
      <c r="M273" s="36"/>
      <c r="N273" s="36"/>
    </row>
    <row r="274" spans="2:14" s="54" customFormat="1">
      <c r="B274" s="240"/>
      <c r="D274" s="57"/>
      <c r="M274" s="36"/>
      <c r="N274" s="36"/>
    </row>
    <row r="275" spans="2:14" s="54" customFormat="1">
      <c r="B275" s="240"/>
      <c r="D275" s="57"/>
      <c r="M275" s="36"/>
      <c r="N275" s="36"/>
    </row>
    <row r="276" spans="2:14" s="54" customFormat="1">
      <c r="B276" s="240"/>
      <c r="D276" s="57"/>
      <c r="M276" s="36"/>
      <c r="N276" s="36"/>
    </row>
    <row r="277" spans="2:14" s="54" customFormat="1">
      <c r="B277" s="240"/>
      <c r="D277" s="57"/>
      <c r="M277" s="36"/>
      <c r="N277" s="36"/>
    </row>
    <row r="278" spans="2:14" s="54" customFormat="1">
      <c r="B278" s="240"/>
      <c r="D278" s="57"/>
      <c r="M278" s="36"/>
      <c r="N278" s="36"/>
    </row>
    <row r="279" spans="2:14" s="54" customFormat="1">
      <c r="B279" s="240"/>
      <c r="D279" s="57"/>
      <c r="M279" s="36"/>
      <c r="N279" s="36"/>
    </row>
    <row r="280" spans="2:14" s="54" customFormat="1">
      <c r="B280" s="240"/>
      <c r="D280" s="57"/>
      <c r="M280" s="36"/>
      <c r="N280" s="36"/>
    </row>
    <row r="281" spans="2:14" s="54" customFormat="1">
      <c r="B281" s="240"/>
      <c r="D281" s="57"/>
      <c r="M281" s="36"/>
      <c r="N281" s="36"/>
    </row>
    <row r="282" spans="2:14" s="54" customFormat="1">
      <c r="B282" s="240"/>
      <c r="D282" s="57"/>
      <c r="M282" s="36"/>
      <c r="N282" s="36"/>
    </row>
    <row r="283" spans="2:14" s="54" customFormat="1">
      <c r="B283" s="240"/>
      <c r="D283" s="57"/>
      <c r="M283" s="36"/>
      <c r="N283" s="36"/>
    </row>
    <row r="284" spans="2:14" s="54" customFormat="1">
      <c r="B284" s="240"/>
      <c r="D284" s="57"/>
      <c r="M284" s="36"/>
      <c r="N284" s="36"/>
    </row>
    <row r="285" spans="2:14" s="54" customFormat="1">
      <c r="B285" s="240"/>
      <c r="D285" s="57"/>
      <c r="M285" s="36"/>
      <c r="N285" s="36"/>
    </row>
    <row r="286" spans="2:14" s="54" customFormat="1">
      <c r="B286" s="240"/>
      <c r="D286" s="57"/>
      <c r="M286" s="36"/>
      <c r="N286" s="36"/>
    </row>
    <row r="287" spans="2:14" s="54" customFormat="1">
      <c r="B287" s="240"/>
      <c r="D287" s="57"/>
      <c r="M287" s="36"/>
      <c r="N287" s="36"/>
    </row>
    <row r="288" spans="2:14" s="54" customFormat="1">
      <c r="B288" s="240"/>
      <c r="D288" s="57"/>
      <c r="M288" s="36"/>
      <c r="N288" s="36"/>
    </row>
    <row r="289" spans="2:14" s="54" customFormat="1">
      <c r="B289" s="240"/>
      <c r="D289" s="57"/>
      <c r="M289" s="36"/>
      <c r="N289" s="36"/>
    </row>
    <row r="290" spans="2:14" s="54" customFormat="1">
      <c r="B290" s="240"/>
      <c r="D290" s="57"/>
      <c r="M290" s="36"/>
      <c r="N290" s="36"/>
    </row>
    <row r="291" spans="2:14" s="54" customFormat="1">
      <c r="B291" s="240"/>
      <c r="D291" s="57"/>
      <c r="M291" s="36"/>
      <c r="N291" s="36"/>
    </row>
    <row r="292" spans="2:14" s="54" customFormat="1">
      <c r="B292" s="240"/>
      <c r="D292" s="57"/>
      <c r="M292" s="36"/>
      <c r="N292" s="36"/>
    </row>
    <row r="293" spans="2:14" s="54" customFormat="1">
      <c r="B293" s="240"/>
      <c r="D293" s="57"/>
      <c r="M293" s="36"/>
      <c r="N293" s="36"/>
    </row>
    <row r="294" spans="2:14" s="54" customFormat="1">
      <c r="B294" s="240"/>
      <c r="D294" s="57"/>
      <c r="M294" s="36"/>
      <c r="N294" s="36"/>
    </row>
    <row r="295" spans="2:14" s="54" customFormat="1">
      <c r="B295" s="240"/>
      <c r="D295" s="57"/>
      <c r="M295" s="36"/>
      <c r="N295" s="36"/>
    </row>
    <row r="296" spans="2:14" s="54" customFormat="1">
      <c r="B296" s="240"/>
      <c r="D296" s="57"/>
      <c r="M296" s="36"/>
      <c r="N296" s="36"/>
    </row>
    <row r="297" spans="2:14" s="54" customFormat="1">
      <c r="B297" s="240"/>
      <c r="D297" s="57"/>
      <c r="M297" s="36"/>
      <c r="N297" s="36"/>
    </row>
    <row r="298" spans="2:14" s="54" customFormat="1">
      <c r="B298" s="240"/>
      <c r="D298" s="57"/>
      <c r="M298" s="36"/>
      <c r="N298" s="36"/>
    </row>
    <row r="299" spans="2:14" s="54" customFormat="1">
      <c r="B299" s="240"/>
      <c r="D299" s="57"/>
      <c r="M299" s="36"/>
      <c r="N299" s="36"/>
    </row>
    <row r="300" spans="2:14" s="54" customFormat="1">
      <c r="B300" s="240"/>
      <c r="D300" s="57"/>
      <c r="M300" s="36"/>
      <c r="N300" s="36"/>
    </row>
    <row r="301" spans="2:14" s="54" customFormat="1">
      <c r="B301" s="240"/>
      <c r="D301" s="57"/>
      <c r="M301" s="36"/>
      <c r="N301" s="36"/>
    </row>
    <row r="302" spans="2:14" s="54" customFormat="1">
      <c r="B302" s="240"/>
      <c r="D302" s="57"/>
      <c r="M302" s="36"/>
      <c r="N302" s="36"/>
    </row>
    <row r="303" spans="2:14" s="54" customFormat="1">
      <c r="B303" s="240"/>
      <c r="D303" s="57"/>
      <c r="M303" s="36"/>
      <c r="N303" s="36"/>
    </row>
    <row r="304" spans="2:14" s="54" customFormat="1">
      <c r="B304" s="240"/>
      <c r="D304" s="57"/>
      <c r="M304" s="36"/>
      <c r="N304" s="36"/>
    </row>
    <row r="305" spans="2:14" s="54" customFormat="1">
      <c r="B305" s="240"/>
      <c r="D305" s="57"/>
      <c r="M305" s="36"/>
      <c r="N305" s="36"/>
    </row>
    <row r="306" spans="2:14" s="54" customFormat="1">
      <c r="B306" s="240"/>
      <c r="D306" s="57"/>
      <c r="M306" s="36"/>
      <c r="N306" s="36"/>
    </row>
    <row r="307" spans="2:14" s="54" customFormat="1">
      <c r="B307" s="240"/>
      <c r="D307" s="57"/>
      <c r="M307" s="36"/>
      <c r="N307" s="36"/>
    </row>
    <row r="308" spans="2:14" s="54" customFormat="1">
      <c r="B308" s="240"/>
      <c r="D308" s="57"/>
      <c r="M308" s="36"/>
      <c r="N308" s="36"/>
    </row>
    <row r="309" spans="2:14" s="54" customFormat="1">
      <c r="B309" s="240"/>
      <c r="D309" s="57"/>
      <c r="M309" s="36"/>
      <c r="N309" s="36"/>
    </row>
    <row r="310" spans="2:14" s="54" customFormat="1">
      <c r="B310" s="240"/>
      <c r="D310" s="57"/>
      <c r="M310" s="36"/>
      <c r="N310" s="36"/>
    </row>
    <row r="311" spans="2:14" s="54" customFormat="1">
      <c r="B311" s="240"/>
      <c r="D311" s="57"/>
      <c r="M311" s="36"/>
      <c r="N311" s="36"/>
    </row>
    <row r="312" spans="2:14" s="54" customFormat="1">
      <c r="B312" s="240"/>
      <c r="D312" s="57"/>
      <c r="M312" s="36"/>
      <c r="N312" s="36"/>
    </row>
    <row r="313" spans="2:14" s="54" customFormat="1">
      <c r="B313" s="240"/>
      <c r="D313" s="57"/>
      <c r="M313" s="36"/>
      <c r="N313" s="36"/>
    </row>
    <row r="314" spans="2:14" s="54" customFormat="1">
      <c r="B314" s="240"/>
      <c r="D314" s="57"/>
      <c r="M314" s="36"/>
      <c r="N314" s="36"/>
    </row>
    <row r="315" spans="2:14" s="54" customFormat="1">
      <c r="B315" s="240"/>
      <c r="D315" s="57"/>
      <c r="M315" s="36"/>
      <c r="N315" s="36"/>
    </row>
    <row r="316" spans="2:14" s="54" customFormat="1">
      <c r="B316" s="240"/>
      <c r="D316" s="57"/>
      <c r="M316" s="36"/>
      <c r="N316" s="36"/>
    </row>
    <row r="317" spans="2:14" s="54" customFormat="1">
      <c r="B317" s="240"/>
      <c r="D317" s="57"/>
      <c r="M317" s="36"/>
      <c r="N317" s="36"/>
    </row>
    <row r="318" spans="2:14" s="54" customFormat="1">
      <c r="B318" s="240"/>
      <c r="D318" s="57"/>
      <c r="M318" s="36"/>
      <c r="N318" s="36"/>
    </row>
    <row r="319" spans="2:14" s="54" customFormat="1">
      <c r="B319" s="240"/>
      <c r="D319" s="57"/>
      <c r="M319" s="36"/>
      <c r="N319" s="36"/>
    </row>
    <row r="320" spans="2:14" s="54" customFormat="1">
      <c r="B320" s="240"/>
      <c r="D320" s="57"/>
      <c r="M320" s="36"/>
      <c r="N320" s="36"/>
    </row>
    <row r="321" spans="2:14" s="54" customFormat="1">
      <c r="B321" s="240"/>
      <c r="D321" s="57"/>
      <c r="M321" s="36"/>
      <c r="N321" s="36"/>
    </row>
    <row r="322" spans="2:14" s="54" customFormat="1">
      <c r="B322" s="240"/>
      <c r="D322" s="57"/>
      <c r="M322" s="36"/>
      <c r="N322" s="36"/>
    </row>
    <row r="323" spans="2:14" s="54" customFormat="1">
      <c r="B323" s="240"/>
      <c r="D323" s="57"/>
      <c r="M323" s="36"/>
      <c r="N323" s="36"/>
    </row>
    <row r="324" spans="2:14" s="54" customFormat="1">
      <c r="B324" s="240"/>
      <c r="D324" s="57"/>
      <c r="M324" s="36"/>
      <c r="N324" s="36"/>
    </row>
    <row r="325" spans="2:14" s="54" customFormat="1">
      <c r="B325" s="240"/>
      <c r="D325" s="57"/>
      <c r="M325" s="36"/>
      <c r="N325" s="36"/>
    </row>
    <row r="326" spans="2:14" s="54" customFormat="1">
      <c r="B326" s="240"/>
      <c r="D326" s="57"/>
      <c r="M326" s="36"/>
      <c r="N326" s="36"/>
    </row>
    <row r="327" spans="2:14" s="54" customFormat="1">
      <c r="B327" s="240"/>
      <c r="D327" s="57"/>
      <c r="M327" s="36"/>
      <c r="N327" s="36"/>
    </row>
    <row r="328" spans="2:14" s="54" customFormat="1">
      <c r="B328" s="240"/>
      <c r="D328" s="57"/>
      <c r="M328" s="36"/>
      <c r="N328" s="36"/>
    </row>
    <row r="329" spans="2:14" s="54" customFormat="1">
      <c r="B329" s="240"/>
      <c r="D329" s="57"/>
      <c r="M329" s="36"/>
      <c r="N329" s="36"/>
    </row>
    <row r="330" spans="2:14" s="54" customFormat="1">
      <c r="B330" s="240"/>
      <c r="D330" s="57"/>
      <c r="M330" s="36"/>
      <c r="N330" s="36"/>
    </row>
    <row r="331" spans="2:14" s="54" customFormat="1">
      <c r="B331" s="240"/>
      <c r="D331" s="57"/>
      <c r="M331" s="36"/>
      <c r="N331" s="36"/>
    </row>
    <row r="332" spans="2:14" s="54" customFormat="1">
      <c r="B332" s="240"/>
      <c r="D332" s="57"/>
      <c r="M332" s="36"/>
      <c r="N332" s="36"/>
    </row>
    <row r="333" spans="2:14" s="54" customFormat="1">
      <c r="B333" s="240"/>
      <c r="D333" s="57"/>
      <c r="M333" s="36"/>
      <c r="N333" s="36"/>
    </row>
    <row r="334" spans="2:14" s="54" customFormat="1">
      <c r="B334" s="240"/>
      <c r="D334" s="57"/>
      <c r="M334" s="36"/>
      <c r="N334" s="36"/>
    </row>
    <row r="335" spans="2:14" s="54" customFormat="1">
      <c r="B335" s="240"/>
      <c r="D335" s="57"/>
      <c r="M335" s="36"/>
      <c r="N335" s="36"/>
    </row>
    <row r="336" spans="2:14" s="54" customFormat="1">
      <c r="B336" s="240"/>
      <c r="D336" s="57"/>
      <c r="M336" s="36"/>
      <c r="N336" s="36"/>
    </row>
    <row r="337" spans="2:14" s="54" customFormat="1">
      <c r="B337" s="240"/>
      <c r="D337" s="57"/>
      <c r="M337" s="36"/>
      <c r="N337" s="36"/>
    </row>
    <row r="338" spans="2:14" s="54" customFormat="1">
      <c r="B338" s="240"/>
      <c r="D338" s="57"/>
      <c r="M338" s="36"/>
      <c r="N338" s="36"/>
    </row>
    <row r="339" spans="2:14" s="54" customFormat="1">
      <c r="B339" s="240"/>
      <c r="D339" s="57"/>
      <c r="M339" s="36"/>
      <c r="N339" s="36"/>
    </row>
    <row r="340" spans="2:14" s="54" customFormat="1">
      <c r="B340" s="240"/>
      <c r="D340" s="57"/>
      <c r="M340" s="36"/>
      <c r="N340" s="36"/>
    </row>
    <row r="341" spans="2:14" s="54" customFormat="1">
      <c r="B341" s="240"/>
      <c r="D341" s="57"/>
      <c r="M341" s="36"/>
      <c r="N341" s="36"/>
    </row>
    <row r="342" spans="2:14" s="54" customFormat="1">
      <c r="B342" s="240"/>
      <c r="D342" s="57"/>
      <c r="M342" s="36"/>
      <c r="N342" s="36"/>
    </row>
    <row r="343" spans="2:14" s="54" customFormat="1">
      <c r="B343" s="240"/>
      <c r="D343" s="57"/>
      <c r="M343" s="36"/>
      <c r="N343" s="36"/>
    </row>
  </sheetData>
  <mergeCells count="6">
    <mergeCell ref="A11:K11"/>
    <mergeCell ref="A1:C1"/>
    <mergeCell ref="D4:H4"/>
    <mergeCell ref="F6:G6"/>
    <mergeCell ref="A7:K7"/>
    <mergeCell ref="A9:K9"/>
  </mergeCells>
  <conditionalFormatting sqref="A9:K9 B10 A12:A293 C12:K293 B12:B343">
    <cfRule type="expression" dxfId="3" priority="1" stopIfTrue="1">
      <formula>ISNUMBER(SEARCH("Closed",$J9))</formula>
    </cfRule>
    <cfRule type="expression" dxfId="2" priority="2" stopIfTrue="1">
      <formula>IF($B9="Minor", TRUE, FALSE)</formula>
    </cfRule>
    <cfRule type="expression" dxfId="1" priority="3" stopIfTrue="1">
      <formula>IF(OR($B9="Major",$B9="Pre-Condition"), TRUE, FALSE)</formula>
    </cfRule>
  </conditionalFormatting>
  <dataValidations count="1">
    <dataValidation type="list" allowBlank="1" showInputMessage="1" showErrorMessage="1" sqref="B8 B10 B12:B343" xr:uid="{2C2DFA26-0DBF-4F5D-BD1C-0A9B74BD7065}">
      <formula1>$N$1:$N$3</formula1>
    </dataValidation>
  </dataValidations>
  <pageMargins left="0.74803149606299213" right="0.74803149606299213" top="0.98425196850393704" bottom="0.98425196850393704" header="0.51181102362204722" footer="0.51181102362204722"/>
  <pageSetup paperSize="9" scale="55" fitToHeight="0" orientation="landscape" horizontalDpi="4294967294"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2"/>
  <sheetViews>
    <sheetView view="pageBreakPreview" zoomScaleNormal="75" zoomScaleSheetLayoutView="100" workbookViewId="0"/>
  </sheetViews>
  <sheetFormatPr defaultColWidth="9" defaultRowHeight="14"/>
  <cols>
    <col min="1" max="1" width="8.1796875" style="129" customWidth="1"/>
    <col min="2" max="2" width="78.81640625" style="54" customWidth="1"/>
    <col min="3" max="3" width="3" style="131" customWidth="1"/>
    <col min="4" max="4" width="19" style="62" customWidth="1"/>
    <col min="5" max="16384" width="9" style="36"/>
  </cols>
  <sheetData>
    <row r="1" spans="1:4" ht="28">
      <c r="A1" s="124">
        <v>3</v>
      </c>
      <c r="B1" s="125" t="s">
        <v>262</v>
      </c>
      <c r="C1" s="126"/>
      <c r="D1" s="60"/>
    </row>
    <row r="2" spans="1:4">
      <c r="A2" s="127">
        <v>3.1</v>
      </c>
      <c r="B2" s="128" t="s">
        <v>263</v>
      </c>
      <c r="C2" s="126"/>
      <c r="D2" s="60"/>
    </row>
    <row r="3" spans="1:4">
      <c r="B3" s="130" t="s">
        <v>264</v>
      </c>
      <c r="C3" s="126"/>
      <c r="D3" s="60"/>
    </row>
    <row r="4" spans="1:4">
      <c r="B4" s="87"/>
    </row>
    <row r="5" spans="1:4">
      <c r="B5" s="130" t="s">
        <v>265</v>
      </c>
      <c r="C5" s="126"/>
      <c r="D5" s="60"/>
    </row>
    <row r="6" spans="1:4">
      <c r="B6" s="130" t="s">
        <v>1166</v>
      </c>
      <c r="C6" s="126"/>
      <c r="D6" s="60"/>
    </row>
    <row r="7" spans="1:4">
      <c r="B7" s="130" t="s">
        <v>266</v>
      </c>
    </row>
    <row r="8" spans="1:4" ht="70">
      <c r="B8" s="87" t="s">
        <v>1189</v>
      </c>
    </row>
    <row r="9" spans="1:4">
      <c r="B9" s="87" t="s">
        <v>1161</v>
      </c>
    </row>
    <row r="10" spans="1:4">
      <c r="B10" s="87" t="s">
        <v>1162</v>
      </c>
    </row>
    <row r="11" spans="1:4">
      <c r="B11" s="87" t="s">
        <v>1163</v>
      </c>
    </row>
    <row r="12" spans="1:4">
      <c r="B12" s="87" t="s">
        <v>1164</v>
      </c>
    </row>
    <row r="13" spans="1:4">
      <c r="B13" s="87" t="s">
        <v>1165</v>
      </c>
    </row>
    <row r="14" spans="1:4" ht="84">
      <c r="B14" s="87" t="s">
        <v>1190</v>
      </c>
    </row>
    <row r="15" spans="1:4">
      <c r="B15" s="132"/>
    </row>
    <row r="16" spans="1:4">
      <c r="B16" s="130" t="s">
        <v>272</v>
      </c>
      <c r="C16" s="126"/>
      <c r="D16" s="60"/>
    </row>
    <row r="17" spans="1:4">
      <c r="B17" s="132"/>
    </row>
    <row r="18" spans="1:4">
      <c r="B18" s="87" t="s">
        <v>1191</v>
      </c>
    </row>
    <row r="19" spans="1:4">
      <c r="B19" s="132"/>
    </row>
    <row r="20" spans="1:4">
      <c r="A20" s="134" t="s">
        <v>274</v>
      </c>
      <c r="B20" s="36" t="s">
        <v>1192</v>
      </c>
    </row>
    <row r="21" spans="1:4">
      <c r="A21" s="134"/>
      <c r="B21" s="36"/>
    </row>
    <row r="22" spans="1:4">
      <c r="A22" s="134" t="s">
        <v>276</v>
      </c>
      <c r="B22" s="36" t="s">
        <v>1193</v>
      </c>
    </row>
    <row r="23" spans="1:4">
      <c r="B23" s="87"/>
    </row>
    <row r="24" spans="1:4">
      <c r="A24" s="127">
        <v>3.2</v>
      </c>
      <c r="B24" s="133" t="s">
        <v>278</v>
      </c>
      <c r="C24" s="126"/>
      <c r="D24" s="60"/>
    </row>
    <row r="25" spans="1:4">
      <c r="B25" s="87" t="s">
        <v>279</v>
      </c>
    </row>
    <row r="26" spans="1:4">
      <c r="B26" s="87" t="s">
        <v>1160</v>
      </c>
    </row>
    <row r="27" spans="1:4">
      <c r="B27" s="87" t="s">
        <v>1159</v>
      </c>
    </row>
    <row r="28" spans="1:4">
      <c r="B28" s="87"/>
    </row>
    <row r="29" spans="1:4">
      <c r="B29" s="87" t="s">
        <v>280</v>
      </c>
    </row>
    <row r="30" spans="1:4">
      <c r="B30" s="87"/>
    </row>
    <row r="31" spans="1:4">
      <c r="A31" s="134" t="s">
        <v>281</v>
      </c>
      <c r="B31" s="130" t="s">
        <v>282</v>
      </c>
      <c r="C31" s="126"/>
      <c r="D31" s="60"/>
    </row>
    <row r="32" spans="1:4">
      <c r="A32" s="134"/>
      <c r="B32" s="87" t="s">
        <v>1157</v>
      </c>
      <c r="C32" s="126"/>
      <c r="D32" s="60"/>
    </row>
    <row r="33" spans="1:4">
      <c r="B33" s="87"/>
    </row>
    <row r="34" spans="1:4" s="255" customFormat="1">
      <c r="A34" s="127">
        <v>3.3</v>
      </c>
      <c r="B34" s="133" t="s">
        <v>283</v>
      </c>
      <c r="C34" s="253"/>
      <c r="D34" s="254"/>
    </row>
    <row r="35" spans="1:4" s="255" customFormat="1" ht="28">
      <c r="A35" s="256"/>
      <c r="B35" s="87" t="s">
        <v>284</v>
      </c>
      <c r="C35" s="258"/>
      <c r="D35" s="259"/>
    </row>
    <row r="36" spans="1:4" s="255" customFormat="1">
      <c r="A36" s="256"/>
      <c r="B36" s="476" t="s">
        <v>285</v>
      </c>
      <c r="C36" s="258"/>
      <c r="D36" s="259"/>
    </row>
    <row r="37" spans="1:4" s="255" customFormat="1">
      <c r="A37" s="256"/>
      <c r="B37" s="476" t="s">
        <v>285</v>
      </c>
      <c r="C37" s="258"/>
      <c r="D37" s="259"/>
    </row>
    <row r="38" spans="1:4" s="255" customFormat="1">
      <c r="A38" s="256"/>
      <c r="B38" s="87" t="s">
        <v>286</v>
      </c>
      <c r="C38" s="258"/>
      <c r="D38" s="259"/>
    </row>
    <row r="39" spans="1:4" s="255" customFormat="1">
      <c r="A39" s="256"/>
      <c r="B39" s="257"/>
      <c r="C39" s="258"/>
      <c r="D39" s="259"/>
    </row>
    <row r="40" spans="1:4">
      <c r="A40" s="127">
        <v>3.4</v>
      </c>
      <c r="B40" s="133" t="s">
        <v>287</v>
      </c>
      <c r="C40" s="126"/>
      <c r="D40" s="55"/>
    </row>
    <row r="41" spans="1:4">
      <c r="B41" s="87" t="s">
        <v>288</v>
      </c>
      <c r="D41" s="54"/>
    </row>
    <row r="42" spans="1:4">
      <c r="B42" s="87"/>
    </row>
    <row r="43" spans="1:4">
      <c r="A43" s="127">
        <v>3.5</v>
      </c>
      <c r="B43" s="133" t="s">
        <v>289</v>
      </c>
      <c r="C43" s="126"/>
      <c r="D43" s="60"/>
    </row>
    <row r="44" spans="1:4" ht="99" customHeight="1">
      <c r="B44" s="244" t="s">
        <v>1158</v>
      </c>
      <c r="C44" s="135"/>
      <c r="D44" s="64"/>
    </row>
    <row r="45" spans="1:4">
      <c r="B45" s="87"/>
    </row>
    <row r="46" spans="1:4">
      <c r="A46" s="127">
        <v>3.6</v>
      </c>
      <c r="B46" s="133" t="s">
        <v>290</v>
      </c>
      <c r="C46" s="126"/>
      <c r="D46" s="60"/>
    </row>
    <row r="47" spans="1:4" ht="28">
      <c r="B47" s="87" t="s">
        <v>1194</v>
      </c>
      <c r="C47" s="136"/>
      <c r="D47" s="63"/>
    </row>
    <row r="48" spans="1:4" ht="112">
      <c r="B48" s="87" t="s">
        <v>1195</v>
      </c>
      <c r="C48" s="136"/>
      <c r="D48" s="63"/>
    </row>
    <row r="49" spans="1:4">
      <c r="B49" s="85"/>
      <c r="C49" s="136"/>
      <c r="D49" s="63"/>
    </row>
    <row r="50" spans="1:4">
      <c r="B50" s="87"/>
    </row>
    <row r="51" spans="1:4">
      <c r="B51" s="85"/>
      <c r="C51" s="136"/>
      <c r="D51" s="63"/>
    </row>
    <row r="52" spans="1:4">
      <c r="B52" s="87"/>
    </row>
    <row r="53" spans="1:4">
      <c r="A53" s="127">
        <v>3.7</v>
      </c>
      <c r="B53" s="133" t="s">
        <v>294</v>
      </c>
      <c r="C53" s="126"/>
      <c r="D53" s="55"/>
    </row>
    <row r="54" spans="1:4" ht="154">
      <c r="A54" s="134" t="s">
        <v>295</v>
      </c>
      <c r="B54" s="130" t="s">
        <v>296</v>
      </c>
      <c r="C54" s="126"/>
      <c r="D54" s="55"/>
    </row>
    <row r="55" spans="1:4" ht="56">
      <c r="A55" s="134" t="s">
        <v>297</v>
      </c>
      <c r="B55" s="130" t="s">
        <v>1156</v>
      </c>
      <c r="C55" s="126"/>
      <c r="D55" s="55"/>
    </row>
    <row r="56" spans="1:4">
      <c r="A56" s="134"/>
      <c r="B56" s="118"/>
      <c r="C56" s="126"/>
      <c r="D56" s="55"/>
    </row>
    <row r="57" spans="1:4" s="65" customFormat="1">
      <c r="A57" s="129"/>
      <c r="B57" s="11"/>
      <c r="C57" s="136"/>
      <c r="D57" s="63"/>
    </row>
    <row r="58" spans="1:4" ht="46.5" customHeight="1">
      <c r="A58" s="137"/>
      <c r="B58" s="475" t="s">
        <v>299</v>
      </c>
      <c r="C58" s="136"/>
      <c r="D58" s="56"/>
    </row>
    <row r="59" spans="1:4">
      <c r="A59" s="137"/>
      <c r="B59" s="85"/>
      <c r="C59" s="136"/>
      <c r="D59" s="56"/>
    </row>
    <row r="60" spans="1:4">
      <c r="A60" s="250" t="s">
        <v>300</v>
      </c>
      <c r="B60" s="264" t="s">
        <v>301</v>
      </c>
      <c r="C60" s="136"/>
      <c r="D60" s="56"/>
    </row>
    <row r="61" spans="1:4">
      <c r="B61" s="87"/>
    </row>
    <row r="62" spans="1:4">
      <c r="A62" s="134" t="s">
        <v>295</v>
      </c>
      <c r="B62" s="130" t="s">
        <v>302</v>
      </c>
      <c r="C62" s="126"/>
      <c r="D62" s="60"/>
    </row>
    <row r="63" spans="1:4">
      <c r="B63" s="87" t="s">
        <v>1155</v>
      </c>
      <c r="C63" s="136"/>
      <c r="D63" s="63"/>
    </row>
    <row r="64" spans="1:4">
      <c r="B64" s="87"/>
    </row>
    <row r="65" spans="1:4">
      <c r="A65" s="127">
        <v>3.8</v>
      </c>
      <c r="B65" s="133" t="s">
        <v>303</v>
      </c>
      <c r="C65" s="126"/>
      <c r="D65" s="55"/>
    </row>
    <row r="66" spans="1:4">
      <c r="A66" s="134" t="s">
        <v>304</v>
      </c>
      <c r="B66" s="130" t="s">
        <v>305</v>
      </c>
      <c r="C66" s="126"/>
      <c r="D66" s="55"/>
    </row>
    <row r="67" spans="1:4">
      <c r="B67" s="87" t="s">
        <v>1152</v>
      </c>
      <c r="C67" s="136"/>
      <c r="D67" s="56"/>
    </row>
    <row r="68" spans="1:4">
      <c r="B68" s="87" t="s">
        <v>1153</v>
      </c>
      <c r="C68" s="136"/>
      <c r="D68" s="56"/>
    </row>
    <row r="69" spans="1:4">
      <c r="B69" s="87" t="s">
        <v>1151</v>
      </c>
      <c r="C69" s="136"/>
      <c r="D69" s="56"/>
    </row>
    <row r="70" spans="1:4">
      <c r="B70" s="87" t="s">
        <v>1196</v>
      </c>
      <c r="C70" s="136"/>
      <c r="D70" s="56"/>
    </row>
    <row r="71" spans="1:4">
      <c r="B71" s="87" t="s">
        <v>309</v>
      </c>
      <c r="D71" s="54"/>
    </row>
    <row r="72" spans="1:4">
      <c r="B72" s="85"/>
      <c r="D72" s="54"/>
    </row>
    <row r="73" spans="1:4">
      <c r="A73" s="246"/>
      <c r="B73" s="247"/>
      <c r="D73" s="54"/>
    </row>
    <row r="74" spans="1:4">
      <c r="A74" s="127">
        <v>3.9</v>
      </c>
      <c r="B74" s="133" t="s">
        <v>310</v>
      </c>
      <c r="C74" s="126"/>
      <c r="D74" s="60"/>
    </row>
    <row r="75" spans="1:4" ht="117" customHeight="1">
      <c r="B75" s="10" t="s">
        <v>1154</v>
      </c>
      <c r="C75" s="136"/>
      <c r="D75" s="63"/>
    </row>
    <row r="76" spans="1:4">
      <c r="B76" s="87"/>
    </row>
    <row r="77" spans="1:4">
      <c r="B77" s="87"/>
    </row>
    <row r="78" spans="1:4">
      <c r="A78" s="138">
        <v>3.1</v>
      </c>
      <c r="B78" s="133" t="s">
        <v>311</v>
      </c>
      <c r="C78" s="126"/>
      <c r="D78" s="60"/>
    </row>
    <row r="79" spans="1:4" ht="28">
      <c r="A79" s="134"/>
      <c r="B79" s="87" t="s">
        <v>312</v>
      </c>
    </row>
    <row r="80" spans="1:4">
      <c r="A80" s="134" t="s">
        <v>313</v>
      </c>
      <c r="B80" s="130" t="s">
        <v>314</v>
      </c>
      <c r="C80" s="126"/>
      <c r="D80" s="60"/>
    </row>
    <row r="81" spans="1:4" ht="28">
      <c r="A81" s="137" t="s">
        <v>315</v>
      </c>
      <c r="B81" s="87" t="s">
        <v>1155</v>
      </c>
    </row>
    <row r="82" spans="1:4">
      <c r="A82" s="137"/>
      <c r="B82" s="87"/>
    </row>
    <row r="83" spans="1:4" ht="28">
      <c r="A83" s="137" t="s">
        <v>316</v>
      </c>
      <c r="B83" s="87"/>
    </row>
    <row r="84" spans="1:4">
      <c r="A84" s="137" t="s">
        <v>317</v>
      </c>
      <c r="B84" s="87"/>
    </row>
    <row r="85" spans="1:4">
      <c r="B85" s="87"/>
    </row>
    <row r="86" spans="1:4">
      <c r="A86" s="137"/>
      <c r="B86" s="87"/>
    </row>
    <row r="87" spans="1:4">
      <c r="A87" s="137"/>
      <c r="B87" s="87"/>
    </row>
    <row r="88" spans="1:4">
      <c r="B88" s="87"/>
    </row>
    <row r="89" spans="1:4">
      <c r="A89" s="138">
        <v>3.11</v>
      </c>
      <c r="B89" s="2" t="s">
        <v>318</v>
      </c>
      <c r="C89" s="126"/>
      <c r="D89" s="60"/>
    </row>
    <row r="90" spans="1:4" ht="140">
      <c r="A90" s="134"/>
      <c r="B90" s="1" t="s">
        <v>319</v>
      </c>
    </row>
    <row r="91" spans="1:4" ht="28">
      <c r="A91" s="134"/>
      <c r="B91" s="1" t="s">
        <v>320</v>
      </c>
    </row>
    <row r="92" spans="1:4" ht="70">
      <c r="A92" s="137" t="s">
        <v>321</v>
      </c>
      <c r="B92" s="1" t="s">
        <v>322</v>
      </c>
    </row>
  </sheetData>
  <phoneticPr fontId="10"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view="pageBreakPreview" zoomScaleNormal="100" zoomScaleSheetLayoutView="100" workbookViewId="0"/>
  </sheetViews>
  <sheetFormatPr defaultColWidth="9.1796875" defaultRowHeight="14"/>
  <cols>
    <col min="1" max="1" width="6.81640625" style="134" customWidth="1"/>
    <col min="2" max="2" width="79.1796875" style="243" customWidth="1"/>
    <col min="3" max="3" width="2.453125" style="243" customWidth="1"/>
    <col min="4" max="16384" width="9.1796875" style="52"/>
  </cols>
  <sheetData>
    <row r="1" spans="1:3" ht="28">
      <c r="A1" s="124">
        <v>5</v>
      </c>
      <c r="B1" s="140" t="s">
        <v>323</v>
      </c>
      <c r="C1" s="60"/>
    </row>
    <row r="2" spans="1:3" ht="28">
      <c r="A2" s="127">
        <v>5.3</v>
      </c>
      <c r="B2" s="133" t="s">
        <v>324</v>
      </c>
      <c r="C2" s="60"/>
    </row>
    <row r="3" spans="1:3">
      <c r="A3" s="245" t="s">
        <v>325</v>
      </c>
      <c r="B3" s="130" t="s">
        <v>326</v>
      </c>
      <c r="C3" s="62"/>
    </row>
    <row r="4" spans="1:3">
      <c r="B4" s="244" t="s">
        <v>1144</v>
      </c>
      <c r="C4" s="62"/>
    </row>
    <row r="5" spans="1:3" ht="70">
      <c r="B5" s="87" t="s">
        <v>1146</v>
      </c>
      <c r="C5" s="62"/>
    </row>
    <row r="6" spans="1:3" ht="28">
      <c r="B6" s="87" t="s">
        <v>1145</v>
      </c>
      <c r="C6" s="62"/>
    </row>
    <row r="7" spans="1:3">
      <c r="A7" s="245" t="s">
        <v>327</v>
      </c>
      <c r="B7" s="130" t="s">
        <v>328</v>
      </c>
      <c r="C7" s="60"/>
    </row>
    <row r="8" spans="1:3">
      <c r="B8" s="470" t="s">
        <v>1140</v>
      </c>
      <c r="C8" s="62"/>
    </row>
    <row r="9" spans="1:3" ht="210">
      <c r="A9" s="129"/>
      <c r="B9" s="244" t="s">
        <v>1141</v>
      </c>
    </row>
    <row r="10" spans="1:3">
      <c r="A10" s="129"/>
      <c r="B10" s="244"/>
    </row>
    <row r="11" spans="1:3">
      <c r="B11" s="87"/>
      <c r="C11" s="62"/>
    </row>
    <row r="12" spans="1:3" ht="42">
      <c r="A12" s="251">
        <v>5.4</v>
      </c>
      <c r="B12" s="252" t="s">
        <v>329</v>
      </c>
      <c r="C12" s="57"/>
    </row>
    <row r="13" spans="1:3" ht="42">
      <c r="A13" s="245" t="s">
        <v>330</v>
      </c>
      <c r="B13" s="242" t="s">
        <v>331</v>
      </c>
      <c r="C13" s="57"/>
    </row>
    <row r="14" spans="1:3" ht="98">
      <c r="B14" s="57" t="s">
        <v>1142</v>
      </c>
      <c r="C14" s="57"/>
    </row>
    <row r="15" spans="1:3">
      <c r="B15" s="87"/>
      <c r="C15" s="55"/>
    </row>
    <row r="16" spans="1:3">
      <c r="A16" s="245" t="s">
        <v>332</v>
      </c>
      <c r="B16" s="130" t="s">
        <v>326</v>
      </c>
      <c r="C16" s="55"/>
    </row>
    <row r="17" spans="1:3" ht="112">
      <c r="A17" s="129"/>
      <c r="B17" s="244" t="s">
        <v>1143</v>
      </c>
    </row>
    <row r="18" spans="1:3">
      <c r="A18" s="129"/>
      <c r="B18" s="244"/>
    </row>
    <row r="19" spans="1:3">
      <c r="B19" s="87"/>
    </row>
    <row r="20" spans="1:3" ht="42">
      <c r="A20" s="251" t="s">
        <v>333</v>
      </c>
      <c r="B20" s="252" t="s">
        <v>334</v>
      </c>
      <c r="C20" s="57"/>
    </row>
    <row r="21" spans="1:3">
      <c r="A21" s="245" t="s">
        <v>335</v>
      </c>
      <c r="B21" s="130" t="s">
        <v>336</v>
      </c>
      <c r="C21" s="57"/>
    </row>
    <row r="22" spans="1:3" ht="112">
      <c r="B22" s="244" t="s">
        <v>1143</v>
      </c>
      <c r="C22" s="57"/>
    </row>
    <row r="23" spans="1:3">
      <c r="B23" s="87"/>
      <c r="C23" s="55"/>
    </row>
    <row r="24" spans="1:3">
      <c r="B24" s="87"/>
      <c r="C24" s="55"/>
    </row>
    <row r="25" spans="1:3">
      <c r="A25" s="129"/>
      <c r="B25" s="244"/>
    </row>
    <row r="26" spans="1:3">
      <c r="B26" s="87"/>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zoomScaleNormal="100" workbookViewId="0">
      <selection activeCell="B34" sqref="B34"/>
    </sheetView>
  </sheetViews>
  <sheetFormatPr defaultColWidth="9" defaultRowHeight="14"/>
  <cols>
    <col min="1" max="1" width="7.1796875" style="158" customWidth="1"/>
    <col min="2" max="2" width="80.453125" style="62" customWidth="1"/>
    <col min="3" max="3" width="2" style="62" customWidth="1"/>
    <col min="4" max="16384" width="9" style="36"/>
  </cols>
  <sheetData>
    <row r="1" spans="1:3" ht="28">
      <c r="A1" s="139">
        <v>6</v>
      </c>
      <c r="B1" s="140" t="s">
        <v>337</v>
      </c>
      <c r="C1" s="126"/>
    </row>
    <row r="2" spans="1:3">
      <c r="A2" s="141">
        <v>6.1</v>
      </c>
      <c r="B2" s="142" t="s">
        <v>338</v>
      </c>
      <c r="C2" s="126"/>
    </row>
    <row r="3" spans="1:3">
      <c r="A3" s="141"/>
      <c r="B3" s="143"/>
      <c r="C3" s="131"/>
    </row>
    <row r="4" spans="1:3">
      <c r="A4" s="141"/>
      <c r="B4" s="147"/>
      <c r="C4" s="131"/>
    </row>
    <row r="5" spans="1:3">
      <c r="A5" s="141"/>
      <c r="B5" s="148" t="s">
        <v>266</v>
      </c>
      <c r="C5" s="131"/>
    </row>
    <row r="6" spans="1:3">
      <c r="A6" s="141"/>
      <c r="B6" s="271" t="s">
        <v>339</v>
      </c>
      <c r="C6" s="131"/>
    </row>
    <row r="7" spans="1:3">
      <c r="A7" s="141"/>
      <c r="B7" s="271" t="s">
        <v>267</v>
      </c>
      <c r="C7" s="131"/>
    </row>
    <row r="8" spans="1:3">
      <c r="A8" s="141"/>
      <c r="B8" s="271" t="s">
        <v>268</v>
      </c>
      <c r="C8" s="131"/>
    </row>
    <row r="9" spans="1:3">
      <c r="A9" s="141"/>
      <c r="B9" s="271" t="s">
        <v>269</v>
      </c>
      <c r="C9" s="131"/>
    </row>
    <row r="10" spans="1:3">
      <c r="A10" s="141"/>
      <c r="B10" s="271" t="s">
        <v>269</v>
      </c>
      <c r="C10" s="131"/>
    </row>
    <row r="11" spans="1:3">
      <c r="A11" s="141"/>
      <c r="B11" s="271" t="s">
        <v>270</v>
      </c>
      <c r="C11" s="131"/>
    </row>
    <row r="12" spans="1:3">
      <c r="A12" s="141"/>
      <c r="B12" s="271" t="s">
        <v>271</v>
      </c>
      <c r="C12" s="131"/>
    </row>
    <row r="13" spans="1:3">
      <c r="A13" s="141"/>
      <c r="B13" s="271" t="s">
        <v>340</v>
      </c>
      <c r="C13" s="131"/>
    </row>
    <row r="14" spans="1:3">
      <c r="A14" s="141"/>
      <c r="B14" s="271"/>
      <c r="C14" s="131"/>
    </row>
    <row r="15" spans="1:3">
      <c r="A15" s="141" t="s">
        <v>341</v>
      </c>
      <c r="B15" s="36" t="s">
        <v>275</v>
      </c>
      <c r="C15" s="131"/>
    </row>
    <row r="16" spans="1:3">
      <c r="A16" s="141"/>
      <c r="B16" s="36"/>
      <c r="C16" s="131"/>
    </row>
    <row r="17" spans="1:3">
      <c r="A17" s="141" t="s">
        <v>342</v>
      </c>
      <c r="B17" s="36" t="s">
        <v>277</v>
      </c>
      <c r="C17" s="131"/>
    </row>
    <row r="18" spans="1:3">
      <c r="A18" s="141"/>
      <c r="B18" s="36"/>
      <c r="C18" s="131"/>
    </row>
    <row r="19" spans="1:3">
      <c r="A19" s="141">
        <v>6.2</v>
      </c>
      <c r="B19" s="145" t="s">
        <v>343</v>
      </c>
      <c r="C19" s="126"/>
    </row>
    <row r="20" spans="1:3" ht="33.75" customHeight="1">
      <c r="A20" s="141"/>
      <c r="B20" s="132" t="s">
        <v>273</v>
      </c>
      <c r="C20" s="131"/>
    </row>
    <row r="21" spans="1:3" ht="14.25" customHeight="1">
      <c r="A21" s="141"/>
      <c r="B21" s="132"/>
      <c r="C21" s="131"/>
    </row>
    <row r="22" spans="1:3" ht="15" customHeight="1">
      <c r="A22" s="141"/>
      <c r="B22" s="144"/>
      <c r="C22" s="131"/>
    </row>
    <row r="23" spans="1:3">
      <c r="A23" s="141">
        <v>6.3</v>
      </c>
      <c r="B23" s="145" t="s">
        <v>344</v>
      </c>
      <c r="C23" s="126"/>
    </row>
    <row r="24" spans="1:3">
      <c r="A24" s="141"/>
      <c r="B24" s="146" t="s">
        <v>345</v>
      </c>
      <c r="C24" s="126"/>
    </row>
    <row r="25" spans="1:3">
      <c r="A25" s="141"/>
      <c r="B25" s="147" t="s">
        <v>346</v>
      </c>
      <c r="C25" s="131"/>
    </row>
    <row r="26" spans="1:3">
      <c r="A26" s="141"/>
      <c r="B26" s="147" t="s">
        <v>347</v>
      </c>
      <c r="C26" s="131"/>
    </row>
    <row r="27" spans="1:3">
      <c r="A27" s="141"/>
      <c r="B27" s="147" t="s">
        <v>348</v>
      </c>
      <c r="C27" s="131"/>
    </row>
    <row r="28" spans="1:3">
      <c r="A28" s="141"/>
      <c r="B28" s="147" t="s">
        <v>349</v>
      </c>
      <c r="C28" s="131"/>
    </row>
    <row r="29" spans="1:3">
      <c r="A29" s="141"/>
      <c r="B29" s="147"/>
      <c r="C29" s="131"/>
    </row>
    <row r="30" spans="1:3">
      <c r="A30" s="141" t="s">
        <v>350</v>
      </c>
      <c r="B30" s="148" t="s">
        <v>282</v>
      </c>
      <c r="C30" s="126"/>
    </row>
    <row r="31" spans="1:3">
      <c r="A31" s="141"/>
      <c r="B31" s="147"/>
      <c r="C31" s="131"/>
    </row>
    <row r="32" spans="1:3">
      <c r="A32" s="141"/>
      <c r="B32" s="144"/>
      <c r="C32" s="131"/>
    </row>
    <row r="33" spans="1:3">
      <c r="A33" s="141">
        <v>6.4</v>
      </c>
      <c r="B33" s="145" t="s">
        <v>351</v>
      </c>
      <c r="C33" s="126"/>
    </row>
    <row r="34" spans="1:3" ht="154">
      <c r="A34" s="141" t="s">
        <v>352</v>
      </c>
      <c r="B34" s="130" t="s">
        <v>296</v>
      </c>
      <c r="C34" s="126"/>
    </row>
    <row r="35" spans="1:3" ht="56">
      <c r="A35" s="141" t="s">
        <v>353</v>
      </c>
      <c r="B35" s="130" t="s">
        <v>298</v>
      </c>
      <c r="C35" s="126"/>
    </row>
    <row r="36" spans="1:3">
      <c r="A36" s="141"/>
      <c r="B36" s="300"/>
      <c r="C36" s="126"/>
    </row>
    <row r="37" spans="1:3">
      <c r="A37" s="141"/>
      <c r="B37" s="300"/>
      <c r="C37" s="126"/>
    </row>
    <row r="38" spans="1:3">
      <c r="A38" s="141"/>
      <c r="B38" s="149"/>
      <c r="C38" s="135"/>
    </row>
    <row r="39" spans="1:3">
      <c r="A39" s="141"/>
      <c r="B39" s="150"/>
      <c r="C39" s="135"/>
    </row>
    <row r="40" spans="1:3">
      <c r="A40" s="141"/>
      <c r="B40" s="151" t="s">
        <v>354</v>
      </c>
      <c r="C40" s="152"/>
    </row>
    <row r="41" spans="1:3">
      <c r="A41" s="141"/>
      <c r="B41" s="150"/>
      <c r="C41" s="135"/>
    </row>
    <row r="42" spans="1:3" ht="84">
      <c r="A42" s="141"/>
      <c r="B42" s="150" t="s">
        <v>355</v>
      </c>
      <c r="C42" s="135"/>
    </row>
    <row r="43" spans="1:3">
      <c r="A43" s="141"/>
      <c r="B43" s="153" t="s">
        <v>356</v>
      </c>
      <c r="C43" s="136"/>
    </row>
    <row r="44" spans="1:3">
      <c r="A44" s="141"/>
      <c r="B44" s="153"/>
      <c r="C44" s="136"/>
    </row>
    <row r="45" spans="1:3">
      <c r="A45" s="141" t="s">
        <v>357</v>
      </c>
      <c r="B45" s="148" t="s">
        <v>358</v>
      </c>
      <c r="C45" s="136"/>
    </row>
    <row r="46" spans="1:3" ht="84">
      <c r="A46" s="141"/>
      <c r="B46" s="301" t="s">
        <v>359</v>
      </c>
      <c r="C46" s="131"/>
    </row>
    <row r="47" spans="1:3">
      <c r="A47" s="141">
        <v>6.5</v>
      </c>
      <c r="B47" s="145" t="s">
        <v>360</v>
      </c>
      <c r="C47" s="126"/>
    </row>
    <row r="48" spans="1:3">
      <c r="A48" s="141"/>
      <c r="B48" s="154" t="s">
        <v>306</v>
      </c>
      <c r="C48" s="126"/>
    </row>
    <row r="49" spans="1:3">
      <c r="A49" s="141"/>
      <c r="B49" s="153" t="s">
        <v>307</v>
      </c>
      <c r="C49" s="126"/>
    </row>
    <row r="50" spans="1:3">
      <c r="A50" s="141"/>
      <c r="B50" s="153" t="s">
        <v>308</v>
      </c>
      <c r="C50" s="126"/>
    </row>
    <row r="51" spans="1:3">
      <c r="A51" s="141"/>
      <c r="B51" s="153" t="s">
        <v>361</v>
      </c>
      <c r="C51" s="126"/>
    </row>
    <row r="52" spans="1:3">
      <c r="A52" s="141"/>
      <c r="B52" s="153" t="s">
        <v>362</v>
      </c>
      <c r="C52" s="131"/>
    </row>
    <row r="53" spans="1:3">
      <c r="A53" s="141"/>
      <c r="B53" s="147"/>
      <c r="C53" s="131"/>
    </row>
    <row r="54" spans="1:3">
      <c r="A54" s="141">
        <v>6.6</v>
      </c>
      <c r="B54" s="145" t="s">
        <v>363</v>
      </c>
      <c r="C54" s="126"/>
    </row>
    <row r="55" spans="1:3" ht="28">
      <c r="A55" s="141"/>
      <c r="B55" s="147" t="s">
        <v>364</v>
      </c>
      <c r="C55" s="131"/>
    </row>
    <row r="56" spans="1:3">
      <c r="A56" s="141"/>
      <c r="B56" s="144"/>
      <c r="C56" s="131"/>
    </row>
    <row r="57" spans="1:3">
      <c r="A57" s="141">
        <v>6.7</v>
      </c>
      <c r="B57" s="145" t="s">
        <v>290</v>
      </c>
      <c r="C57" s="126"/>
    </row>
    <row r="58" spans="1:3">
      <c r="A58" s="141"/>
      <c r="B58" s="140" t="s">
        <v>365</v>
      </c>
      <c r="C58" s="126"/>
    </row>
    <row r="59" spans="1:3" ht="28">
      <c r="A59" s="141"/>
      <c r="B59" s="154" t="s">
        <v>291</v>
      </c>
      <c r="C59" s="136"/>
    </row>
    <row r="60" spans="1:3" ht="28">
      <c r="A60" s="141"/>
      <c r="B60" s="153" t="s">
        <v>292</v>
      </c>
      <c r="C60" s="136"/>
    </row>
    <row r="61" spans="1:3">
      <c r="A61" s="141"/>
      <c r="B61" s="153" t="s">
        <v>293</v>
      </c>
      <c r="C61" s="136"/>
    </row>
    <row r="62" spans="1:3">
      <c r="A62" s="141"/>
      <c r="B62" s="147"/>
      <c r="C62" s="131"/>
    </row>
    <row r="63" spans="1:3">
      <c r="A63" s="141"/>
      <c r="B63" s="147"/>
      <c r="C63" s="131"/>
    </row>
    <row r="64" spans="1:3">
      <c r="A64" s="141"/>
      <c r="B64" s="144"/>
      <c r="C64" s="131"/>
    </row>
    <row r="65" spans="1:3">
      <c r="A65" s="155" t="s">
        <v>366</v>
      </c>
      <c r="B65" s="145" t="s">
        <v>367</v>
      </c>
      <c r="C65" s="126"/>
    </row>
    <row r="66" spans="1:3" ht="42">
      <c r="A66" s="141"/>
      <c r="B66" s="154" t="s">
        <v>368</v>
      </c>
      <c r="C66" s="136"/>
    </row>
    <row r="67" spans="1:3">
      <c r="A67" s="141"/>
      <c r="B67" s="144"/>
      <c r="C67" s="131"/>
    </row>
    <row r="68" spans="1:3" ht="42">
      <c r="A68" s="141">
        <v>6.9</v>
      </c>
      <c r="B68" s="145" t="s">
        <v>369</v>
      </c>
      <c r="C68" s="126"/>
    </row>
    <row r="69" spans="1:3" ht="28">
      <c r="A69" s="141"/>
      <c r="B69" s="154" t="s">
        <v>370</v>
      </c>
      <c r="C69" s="136"/>
    </row>
    <row r="70" spans="1:3">
      <c r="A70" s="141"/>
      <c r="B70" s="144"/>
      <c r="C70" s="131"/>
    </row>
    <row r="71" spans="1:3">
      <c r="A71" s="141" t="s">
        <v>371</v>
      </c>
      <c r="B71" s="145" t="s">
        <v>372</v>
      </c>
      <c r="C71" s="126"/>
    </row>
    <row r="72" spans="1:3" ht="56">
      <c r="A72" s="141"/>
      <c r="B72" s="143" t="s">
        <v>373</v>
      </c>
      <c r="C72" s="131"/>
    </row>
    <row r="73" spans="1:3">
      <c r="A73" s="141"/>
      <c r="B73" s="144"/>
      <c r="C73" s="131"/>
    </row>
    <row r="74" spans="1:3">
      <c r="A74" s="141">
        <v>6.11</v>
      </c>
      <c r="B74" s="145" t="s">
        <v>374</v>
      </c>
      <c r="C74" s="126"/>
    </row>
    <row r="75" spans="1:3" ht="28">
      <c r="A75" s="141"/>
      <c r="B75" s="143" t="s">
        <v>375</v>
      </c>
      <c r="C75" s="131"/>
    </row>
    <row r="76" spans="1:3">
      <c r="A76" s="141" t="s">
        <v>313</v>
      </c>
      <c r="B76" s="148" t="s">
        <v>314</v>
      </c>
      <c r="C76" s="126"/>
    </row>
    <row r="77" spans="1:3" ht="25">
      <c r="A77" s="156" t="s">
        <v>315</v>
      </c>
      <c r="B77" s="147"/>
      <c r="C77" s="131"/>
    </row>
    <row r="78" spans="1:3">
      <c r="A78" s="156" t="s">
        <v>376</v>
      </c>
      <c r="B78" s="147"/>
      <c r="C78" s="131"/>
    </row>
    <row r="79" spans="1:3">
      <c r="A79" s="156"/>
      <c r="B79" s="147"/>
      <c r="C79" s="131"/>
    </row>
    <row r="80" spans="1:3">
      <c r="A80" s="157" t="s">
        <v>317</v>
      </c>
      <c r="B80" s="144"/>
      <c r="C80" s="131"/>
    </row>
  </sheetData>
  <phoneticPr fontId="10"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1" sqref="A21:IV23"/>
    </sheetView>
  </sheetViews>
  <sheetFormatPr defaultColWidth="9" defaultRowHeight="14"/>
  <cols>
    <col min="1" max="1" width="7.1796875" style="158" customWidth="1"/>
    <col min="2" max="2" width="80.453125" style="62" customWidth="1"/>
    <col min="3" max="3" width="2.453125" style="62" customWidth="1"/>
    <col min="4" max="16384" width="9" style="36"/>
  </cols>
  <sheetData>
    <row r="1" spans="1:3" ht="28">
      <c r="A1" s="139">
        <v>7</v>
      </c>
      <c r="B1" s="140" t="s">
        <v>377</v>
      </c>
      <c r="C1" s="60"/>
    </row>
    <row r="2" spans="1:3">
      <c r="A2" s="141">
        <v>7.1</v>
      </c>
      <c r="B2" s="142" t="s">
        <v>338</v>
      </c>
      <c r="C2" s="60"/>
    </row>
    <row r="3" spans="1:3">
      <c r="A3" s="141"/>
      <c r="B3" s="143"/>
    </row>
    <row r="4" spans="1:3">
      <c r="A4" s="141"/>
      <c r="B4" s="130" t="s">
        <v>266</v>
      </c>
    </row>
    <row r="5" spans="1:3">
      <c r="A5" s="141"/>
      <c r="B5" s="132" t="s">
        <v>339</v>
      </c>
    </row>
    <row r="6" spans="1:3">
      <c r="A6" s="141"/>
      <c r="B6" s="132" t="s">
        <v>267</v>
      </c>
    </row>
    <row r="7" spans="1:3">
      <c r="A7" s="141"/>
      <c r="B7" s="132" t="s">
        <v>268</v>
      </c>
    </row>
    <row r="8" spans="1:3">
      <c r="A8" s="141"/>
      <c r="B8" s="132" t="s">
        <v>269</v>
      </c>
    </row>
    <row r="9" spans="1:3">
      <c r="A9" s="141"/>
      <c r="B9" s="132" t="s">
        <v>269</v>
      </c>
    </row>
    <row r="10" spans="1:3">
      <c r="A10" s="141"/>
      <c r="B10" s="132" t="s">
        <v>270</v>
      </c>
    </row>
    <row r="11" spans="1:3">
      <c r="A11" s="141"/>
      <c r="B11" s="132" t="s">
        <v>271</v>
      </c>
    </row>
    <row r="12" spans="1:3">
      <c r="A12" s="141"/>
      <c r="B12" s="132" t="s">
        <v>340</v>
      </c>
    </row>
    <row r="13" spans="1:3">
      <c r="A13" s="141"/>
      <c r="B13" s="132"/>
    </row>
    <row r="14" spans="1:3">
      <c r="A14" s="141" t="s">
        <v>378</v>
      </c>
      <c r="B14" s="36" t="s">
        <v>275</v>
      </c>
    </row>
    <row r="15" spans="1:3">
      <c r="A15" s="141"/>
      <c r="B15" s="36"/>
    </row>
    <row r="16" spans="1:3">
      <c r="A16" s="141" t="s">
        <v>379</v>
      </c>
      <c r="B16" s="36" t="s">
        <v>277</v>
      </c>
    </row>
    <row r="17" spans="1:3">
      <c r="A17" s="141"/>
      <c r="B17" s="147"/>
    </row>
    <row r="18" spans="1:3">
      <c r="A18" s="141">
        <v>7.2</v>
      </c>
      <c r="B18" s="145" t="s">
        <v>343</v>
      </c>
      <c r="C18" s="60"/>
    </row>
    <row r="19" spans="1:3" ht="48.75" customHeight="1">
      <c r="A19" s="141"/>
      <c r="B19" s="159" t="s">
        <v>380</v>
      </c>
    </row>
    <row r="20" spans="1:3" ht="15.75" customHeight="1">
      <c r="A20" s="141"/>
      <c r="B20" s="271"/>
    </row>
    <row r="21" spans="1:3">
      <c r="A21" s="141"/>
      <c r="B21" s="144"/>
    </row>
    <row r="22" spans="1:3">
      <c r="A22" s="141">
        <v>7.3</v>
      </c>
      <c r="B22" s="145" t="s">
        <v>344</v>
      </c>
      <c r="C22" s="60"/>
    </row>
    <row r="23" spans="1:3">
      <c r="A23" s="141"/>
      <c r="B23" s="146" t="s">
        <v>345</v>
      </c>
      <c r="C23" s="60"/>
    </row>
    <row r="24" spans="1:3">
      <c r="A24" s="141"/>
      <c r="B24" s="147" t="s">
        <v>346</v>
      </c>
    </row>
    <row r="25" spans="1:3">
      <c r="A25" s="141"/>
      <c r="B25" s="147" t="s">
        <v>347</v>
      </c>
    </row>
    <row r="26" spans="1:3">
      <c r="A26" s="141"/>
      <c r="B26" s="147" t="s">
        <v>348</v>
      </c>
    </row>
    <row r="27" spans="1:3">
      <c r="A27" s="141"/>
      <c r="B27" s="147" t="s">
        <v>349</v>
      </c>
    </row>
    <row r="28" spans="1:3">
      <c r="A28" s="141"/>
      <c r="B28" s="147"/>
    </row>
    <row r="29" spans="1:3">
      <c r="A29" s="141" t="s">
        <v>381</v>
      </c>
      <c r="B29" s="148" t="s">
        <v>282</v>
      </c>
      <c r="C29" s="60"/>
    </row>
    <row r="30" spans="1:3">
      <c r="A30" s="141"/>
      <c r="B30" s="147"/>
    </row>
    <row r="31" spans="1:3">
      <c r="A31" s="141"/>
      <c r="B31" s="144"/>
    </row>
    <row r="32" spans="1:3">
      <c r="A32" s="141">
        <v>7.4</v>
      </c>
      <c r="B32" s="145" t="s">
        <v>294</v>
      </c>
      <c r="C32" s="60"/>
    </row>
    <row r="33" spans="1:3" ht="154">
      <c r="A33" s="141" t="s">
        <v>382</v>
      </c>
      <c r="B33" s="130" t="s">
        <v>296</v>
      </c>
      <c r="C33" s="64"/>
    </row>
    <row r="34" spans="1:3" ht="56">
      <c r="A34" s="141" t="s">
        <v>383</v>
      </c>
      <c r="B34" s="55" t="s">
        <v>298</v>
      </c>
      <c r="C34" s="162"/>
    </row>
    <row r="35" spans="1:3">
      <c r="A35" s="141"/>
      <c r="B35" s="130"/>
      <c r="C35" s="64"/>
    </row>
    <row r="36" spans="1:3">
      <c r="A36" s="141"/>
      <c r="B36" s="151" t="s">
        <v>354</v>
      </c>
      <c r="C36" s="60"/>
    </row>
    <row r="37" spans="1:3">
      <c r="A37" s="141"/>
      <c r="B37" s="150"/>
    </row>
    <row r="38" spans="1:3" ht="84">
      <c r="A38" s="141"/>
      <c r="B38" s="150" t="s">
        <v>355</v>
      </c>
    </row>
    <row r="39" spans="1:3">
      <c r="A39" s="141"/>
      <c r="B39" s="153" t="s">
        <v>356</v>
      </c>
    </row>
    <row r="40" spans="1:3">
      <c r="A40" s="141"/>
      <c r="B40" s="153"/>
    </row>
    <row r="41" spans="1:3">
      <c r="A41" s="141" t="s">
        <v>384</v>
      </c>
      <c r="B41" s="148" t="s">
        <v>358</v>
      </c>
    </row>
    <row r="42" spans="1:3" ht="84">
      <c r="A42" s="141"/>
      <c r="B42" s="301" t="s">
        <v>359</v>
      </c>
    </row>
    <row r="43" spans="1:3">
      <c r="A43" s="160"/>
      <c r="B43" s="161"/>
      <c r="C43" s="55"/>
    </row>
    <row r="44" spans="1:3">
      <c r="A44" s="141" t="s">
        <v>382</v>
      </c>
      <c r="B44" s="151" t="s">
        <v>354</v>
      </c>
      <c r="C44" s="54"/>
    </row>
    <row r="45" spans="1:3">
      <c r="A45" s="141"/>
      <c r="B45" s="150"/>
      <c r="C45" s="54"/>
    </row>
    <row r="46" spans="1:3" ht="84">
      <c r="A46" s="141"/>
      <c r="B46" s="150" t="s">
        <v>355</v>
      </c>
      <c r="C46" s="60"/>
    </row>
    <row r="47" spans="1:3">
      <c r="A47" s="141"/>
      <c r="B47" s="153" t="s">
        <v>356</v>
      </c>
      <c r="C47" s="63"/>
    </row>
    <row r="48" spans="1:3">
      <c r="A48" s="141"/>
      <c r="B48" s="144"/>
      <c r="C48" s="63"/>
    </row>
    <row r="49" spans="1:3">
      <c r="A49" s="141">
        <v>7.5</v>
      </c>
      <c r="B49" s="145" t="s">
        <v>360</v>
      </c>
      <c r="C49" s="63"/>
    </row>
    <row r="50" spans="1:3">
      <c r="A50" s="141"/>
      <c r="B50" s="154" t="s">
        <v>306</v>
      </c>
      <c r="C50" s="54"/>
    </row>
    <row r="51" spans="1:3">
      <c r="A51" s="141"/>
      <c r="B51" s="153" t="s">
        <v>307</v>
      </c>
      <c r="C51" s="55"/>
    </row>
    <row r="52" spans="1:3">
      <c r="A52" s="141"/>
      <c r="B52" s="153" t="s">
        <v>308</v>
      </c>
      <c r="C52" s="56"/>
    </row>
    <row r="53" spans="1:3">
      <c r="A53" s="141"/>
      <c r="B53" s="153" t="s">
        <v>361</v>
      </c>
      <c r="C53" s="54"/>
    </row>
    <row r="54" spans="1:3">
      <c r="A54" s="141"/>
      <c r="B54" s="153" t="s">
        <v>385</v>
      </c>
      <c r="C54" s="60"/>
    </row>
    <row r="55" spans="1:3">
      <c r="A55" s="141"/>
      <c r="B55" s="147"/>
      <c r="C55" s="63"/>
    </row>
    <row r="56" spans="1:3">
      <c r="A56" s="141">
        <v>7.6</v>
      </c>
      <c r="B56" s="163" t="s">
        <v>363</v>
      </c>
    </row>
    <row r="57" spans="1:3" ht="28">
      <c r="A57" s="141"/>
      <c r="B57" s="147" t="s">
        <v>364</v>
      </c>
      <c r="C57" s="55"/>
    </row>
    <row r="58" spans="1:3">
      <c r="A58" s="141"/>
      <c r="B58" s="144"/>
      <c r="C58" s="54"/>
    </row>
    <row r="59" spans="1:3">
      <c r="A59" s="141">
        <v>7.7</v>
      </c>
      <c r="B59" s="145" t="s">
        <v>290</v>
      </c>
      <c r="C59" s="54"/>
    </row>
    <row r="60" spans="1:3" ht="28">
      <c r="A60" s="141"/>
      <c r="B60" s="154" t="s">
        <v>291</v>
      </c>
      <c r="C60" s="55"/>
    </row>
    <row r="61" spans="1:3" ht="28">
      <c r="A61" s="141"/>
      <c r="B61" s="153" t="s">
        <v>292</v>
      </c>
      <c r="C61" s="54"/>
    </row>
    <row r="62" spans="1:3">
      <c r="A62" s="141"/>
      <c r="B62" s="153" t="s">
        <v>293</v>
      </c>
      <c r="C62" s="55"/>
    </row>
    <row r="63" spans="1:3">
      <c r="A63" s="141"/>
      <c r="B63" s="147"/>
      <c r="C63" s="54"/>
    </row>
    <row r="64" spans="1:3">
      <c r="A64" s="164" t="s">
        <v>386</v>
      </c>
      <c r="B64" s="145" t="s">
        <v>367</v>
      </c>
      <c r="C64" s="54"/>
    </row>
    <row r="65" spans="1:3" ht="42">
      <c r="A65" s="141"/>
      <c r="B65" s="154" t="s">
        <v>387</v>
      </c>
      <c r="C65" s="54"/>
    </row>
    <row r="66" spans="1:3">
      <c r="A66" s="141"/>
      <c r="B66" s="144"/>
      <c r="C66" s="54"/>
    </row>
    <row r="67" spans="1:3" ht="42">
      <c r="A67" s="141">
        <v>7.9</v>
      </c>
      <c r="B67" s="145" t="s">
        <v>369</v>
      </c>
    </row>
    <row r="68" spans="1:3" ht="28">
      <c r="A68" s="141"/>
      <c r="B68" s="154" t="s">
        <v>370</v>
      </c>
    </row>
    <row r="69" spans="1:3">
      <c r="A69" s="141"/>
      <c r="B69" s="144"/>
    </row>
    <row r="70" spans="1:3">
      <c r="A70" s="141" t="s">
        <v>388</v>
      </c>
      <c r="B70" s="145" t="s">
        <v>372</v>
      </c>
    </row>
    <row r="71" spans="1:3" ht="56">
      <c r="A71" s="141"/>
      <c r="B71" s="143" t="s">
        <v>373</v>
      </c>
    </row>
    <row r="72" spans="1:3">
      <c r="A72" s="141"/>
      <c r="B72" s="144"/>
    </row>
    <row r="73" spans="1:3">
      <c r="A73" s="141">
        <v>7.11</v>
      </c>
      <c r="B73" s="145" t="s">
        <v>374</v>
      </c>
    </row>
    <row r="74" spans="1:3" ht="28">
      <c r="A74" s="141"/>
      <c r="B74" s="143" t="s">
        <v>375</v>
      </c>
    </row>
    <row r="75" spans="1:3">
      <c r="A75" s="141" t="s">
        <v>313</v>
      </c>
      <c r="B75" s="148" t="s">
        <v>314</v>
      </c>
    </row>
    <row r="76" spans="1:3" ht="25">
      <c r="A76" s="156" t="s">
        <v>315</v>
      </c>
      <c r="B76" s="147"/>
    </row>
    <row r="77" spans="1:3">
      <c r="A77" s="156" t="s">
        <v>389</v>
      </c>
      <c r="B77" s="147"/>
    </row>
    <row r="78" spans="1:3" ht="25">
      <c r="A78" s="156" t="s">
        <v>390</v>
      </c>
      <c r="B78" s="147"/>
    </row>
    <row r="79" spans="1:3">
      <c r="A79" s="157" t="s">
        <v>317</v>
      </c>
      <c r="B79" s="144"/>
    </row>
  </sheetData>
  <phoneticPr fontId="10"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4"/>
  <cols>
    <col min="1" max="1" width="7.1796875" style="158" customWidth="1"/>
    <col min="2" max="2" width="80.453125" style="62" customWidth="1"/>
    <col min="3" max="3" width="1.453125" style="62" customWidth="1"/>
    <col min="4" max="16384" width="9" style="36"/>
  </cols>
  <sheetData>
    <row r="1" spans="1:3" ht="28">
      <c r="A1" s="139">
        <v>8</v>
      </c>
      <c r="B1" s="140" t="s">
        <v>391</v>
      </c>
      <c r="C1" s="126"/>
    </row>
    <row r="2" spans="1:3">
      <c r="A2" s="141">
        <v>8.1</v>
      </c>
      <c r="B2" s="142" t="s">
        <v>338</v>
      </c>
      <c r="C2" s="126"/>
    </row>
    <row r="3" spans="1:3">
      <c r="A3" s="141"/>
      <c r="B3" s="143"/>
      <c r="C3" s="131"/>
    </row>
    <row r="4" spans="1:3">
      <c r="A4" s="141"/>
      <c r="B4" s="130" t="s">
        <v>266</v>
      </c>
      <c r="C4" s="131"/>
    </row>
    <row r="5" spans="1:3">
      <c r="A5" s="141"/>
      <c r="B5" s="132" t="s">
        <v>339</v>
      </c>
      <c r="C5" s="131"/>
    </row>
    <row r="6" spans="1:3">
      <c r="A6" s="141"/>
      <c r="B6" s="132" t="s">
        <v>267</v>
      </c>
      <c r="C6" s="131"/>
    </row>
    <row r="7" spans="1:3">
      <c r="A7" s="141"/>
      <c r="B7" s="132" t="s">
        <v>268</v>
      </c>
      <c r="C7" s="131"/>
    </row>
    <row r="8" spans="1:3">
      <c r="A8" s="141"/>
      <c r="B8" s="132" t="s">
        <v>269</v>
      </c>
      <c r="C8" s="131"/>
    </row>
    <row r="9" spans="1:3">
      <c r="A9" s="141"/>
      <c r="B9" s="132" t="s">
        <v>269</v>
      </c>
      <c r="C9" s="131"/>
    </row>
    <row r="10" spans="1:3">
      <c r="A10" s="141"/>
      <c r="B10" s="132" t="s">
        <v>270</v>
      </c>
      <c r="C10" s="131"/>
    </row>
    <row r="11" spans="1:3">
      <c r="A11" s="141"/>
      <c r="B11" s="132" t="s">
        <v>271</v>
      </c>
      <c r="C11" s="131"/>
    </row>
    <row r="12" spans="1:3">
      <c r="A12" s="141"/>
      <c r="B12" s="132" t="s">
        <v>340</v>
      </c>
      <c r="C12" s="131"/>
    </row>
    <row r="13" spans="1:3">
      <c r="A13" s="141"/>
      <c r="B13" s="132"/>
      <c r="C13" s="131"/>
    </row>
    <row r="14" spans="1:3">
      <c r="A14" s="141" t="s">
        <v>392</v>
      </c>
      <c r="B14" s="36" t="s">
        <v>275</v>
      </c>
      <c r="C14" s="131"/>
    </row>
    <row r="15" spans="1:3">
      <c r="A15" s="141"/>
      <c r="B15" s="36"/>
      <c r="C15" s="131"/>
    </row>
    <row r="16" spans="1:3">
      <c r="A16" s="141" t="s">
        <v>393</v>
      </c>
      <c r="B16" s="36" t="s">
        <v>277</v>
      </c>
      <c r="C16" s="131"/>
    </row>
    <row r="17" spans="1:3">
      <c r="A17" s="141"/>
      <c r="B17" s="144"/>
      <c r="C17" s="131"/>
    </row>
    <row r="18" spans="1:3">
      <c r="A18" s="141">
        <v>8.1999999999999993</v>
      </c>
      <c r="B18" s="145" t="s">
        <v>343</v>
      </c>
      <c r="C18" s="126"/>
    </row>
    <row r="19" spans="1:3" ht="54.75" customHeight="1">
      <c r="A19" s="141"/>
      <c r="B19" s="159" t="s">
        <v>380</v>
      </c>
      <c r="C19" s="131"/>
    </row>
    <row r="20" spans="1:3" ht="15" customHeight="1">
      <c r="A20" s="141"/>
      <c r="B20" s="271"/>
      <c r="C20" s="131"/>
    </row>
    <row r="21" spans="1:3">
      <c r="A21" s="141"/>
      <c r="B21" s="144"/>
      <c r="C21" s="131"/>
    </row>
    <row r="22" spans="1:3">
      <c r="A22" s="141">
        <v>8.3000000000000007</v>
      </c>
      <c r="B22" s="145" t="s">
        <v>344</v>
      </c>
      <c r="C22" s="126"/>
    </row>
    <row r="23" spans="1:3">
      <c r="A23" s="141"/>
      <c r="B23" s="146" t="s">
        <v>345</v>
      </c>
      <c r="C23" s="126"/>
    </row>
    <row r="24" spans="1:3">
      <c r="A24" s="141"/>
      <c r="B24" s="147" t="s">
        <v>346</v>
      </c>
      <c r="C24" s="131"/>
    </row>
    <row r="25" spans="1:3">
      <c r="A25" s="141"/>
      <c r="B25" s="147" t="s">
        <v>347</v>
      </c>
      <c r="C25" s="131"/>
    </row>
    <row r="26" spans="1:3">
      <c r="A26" s="141"/>
      <c r="B26" s="147" t="s">
        <v>348</v>
      </c>
      <c r="C26" s="131"/>
    </row>
    <row r="27" spans="1:3">
      <c r="A27" s="141"/>
      <c r="B27" s="147" t="s">
        <v>349</v>
      </c>
      <c r="C27" s="131"/>
    </row>
    <row r="28" spans="1:3">
      <c r="A28" s="141"/>
      <c r="B28" s="147"/>
      <c r="C28" s="131"/>
    </row>
    <row r="29" spans="1:3">
      <c r="A29" s="141" t="s">
        <v>394</v>
      </c>
      <c r="B29" s="148" t="s">
        <v>282</v>
      </c>
      <c r="C29" s="126"/>
    </row>
    <row r="30" spans="1:3">
      <c r="A30" s="141"/>
      <c r="B30" s="147"/>
      <c r="C30" s="131"/>
    </row>
    <row r="31" spans="1:3">
      <c r="A31" s="141"/>
      <c r="B31" s="144"/>
      <c r="C31" s="131"/>
    </row>
    <row r="32" spans="1:3">
      <c r="A32" s="141">
        <v>8.4</v>
      </c>
      <c r="B32" s="145" t="s">
        <v>294</v>
      </c>
      <c r="C32" s="135"/>
    </row>
    <row r="33" spans="1:3" ht="154">
      <c r="A33" s="141" t="s">
        <v>395</v>
      </c>
      <c r="B33" s="130" t="s">
        <v>296</v>
      </c>
      <c r="C33" s="152"/>
    </row>
    <row r="34" spans="1:3" ht="56">
      <c r="A34" s="141" t="s">
        <v>396</v>
      </c>
      <c r="B34" s="55" t="s">
        <v>298</v>
      </c>
      <c r="C34" s="135"/>
    </row>
    <row r="35" spans="1:3">
      <c r="A35" s="141"/>
      <c r="B35" s="130"/>
      <c r="C35" s="135"/>
    </row>
    <row r="36" spans="1:3">
      <c r="A36" s="141"/>
      <c r="B36" s="151" t="s">
        <v>354</v>
      </c>
      <c r="C36" s="136"/>
    </row>
    <row r="37" spans="1:3">
      <c r="A37" s="141"/>
      <c r="B37" s="150"/>
      <c r="C37" s="131"/>
    </row>
    <row r="38" spans="1:3" ht="84">
      <c r="A38" s="141"/>
      <c r="B38" s="150" t="s">
        <v>355</v>
      </c>
      <c r="C38" s="126"/>
    </row>
    <row r="39" spans="1:3">
      <c r="A39" s="141"/>
      <c r="B39" s="153" t="s">
        <v>356</v>
      </c>
      <c r="C39" s="131"/>
    </row>
    <row r="40" spans="1:3">
      <c r="A40" s="141"/>
      <c r="B40" s="153"/>
      <c r="C40" s="131"/>
    </row>
    <row r="41" spans="1:3">
      <c r="A41" s="141" t="s">
        <v>397</v>
      </c>
      <c r="B41" s="148" t="s">
        <v>358</v>
      </c>
      <c r="C41" s="131"/>
    </row>
    <row r="42" spans="1:3" ht="84">
      <c r="A42" s="141"/>
      <c r="B42" s="302" t="s">
        <v>359</v>
      </c>
      <c r="C42" s="131"/>
    </row>
    <row r="43" spans="1:3">
      <c r="A43" s="141"/>
      <c r="B43" s="144"/>
      <c r="C43" s="126"/>
    </row>
    <row r="44" spans="1:3">
      <c r="A44" s="141">
        <v>8.5</v>
      </c>
      <c r="B44" s="145" t="s">
        <v>360</v>
      </c>
      <c r="C44" s="136"/>
    </row>
    <row r="45" spans="1:3">
      <c r="A45" s="141"/>
      <c r="B45" s="154" t="s">
        <v>306</v>
      </c>
      <c r="C45" s="131"/>
    </row>
    <row r="46" spans="1:3">
      <c r="A46" s="141"/>
      <c r="B46" s="153" t="s">
        <v>307</v>
      </c>
      <c r="C46" s="126"/>
    </row>
    <row r="47" spans="1:3">
      <c r="A47" s="141"/>
      <c r="B47" s="153" t="s">
        <v>308</v>
      </c>
      <c r="C47" s="136"/>
    </row>
    <row r="48" spans="1:3">
      <c r="A48" s="141"/>
      <c r="B48" s="153" t="s">
        <v>361</v>
      </c>
      <c r="C48" s="131"/>
    </row>
    <row r="49" spans="1:3">
      <c r="A49" s="141"/>
      <c r="B49" s="153" t="s">
        <v>362</v>
      </c>
      <c r="C49" s="126"/>
    </row>
    <row r="50" spans="1:3">
      <c r="A50" s="141"/>
      <c r="B50" s="144"/>
      <c r="C50" s="131"/>
    </row>
    <row r="51" spans="1:3">
      <c r="A51" s="141">
        <v>8.6</v>
      </c>
      <c r="B51" s="145" t="s">
        <v>363</v>
      </c>
      <c r="C51" s="131"/>
    </row>
    <row r="52" spans="1:3" ht="28">
      <c r="A52" s="141"/>
      <c r="B52" s="143" t="s">
        <v>364</v>
      </c>
      <c r="C52" s="126"/>
    </row>
    <row r="53" spans="1:3">
      <c r="A53" s="141"/>
      <c r="B53" s="144"/>
      <c r="C53" s="131"/>
    </row>
    <row r="54" spans="1:3">
      <c r="A54" s="141">
        <v>8.6999999999999993</v>
      </c>
      <c r="B54" s="145" t="s">
        <v>290</v>
      </c>
      <c r="C54" s="126"/>
    </row>
    <row r="55" spans="1:3" ht="28">
      <c r="A55" s="141"/>
      <c r="B55" s="154" t="s">
        <v>291</v>
      </c>
      <c r="C55" s="131"/>
    </row>
    <row r="56" spans="1:3" ht="28">
      <c r="A56" s="141"/>
      <c r="B56" s="153" t="s">
        <v>292</v>
      </c>
      <c r="C56" s="131"/>
    </row>
    <row r="57" spans="1:3">
      <c r="A57" s="141"/>
      <c r="B57" s="153" t="s">
        <v>293</v>
      </c>
      <c r="C57" s="131"/>
    </row>
    <row r="58" spans="1:3">
      <c r="A58" s="141"/>
      <c r="B58" s="147"/>
      <c r="C58" s="131"/>
    </row>
    <row r="59" spans="1:3">
      <c r="A59" s="141"/>
      <c r="B59" s="144"/>
    </row>
    <row r="60" spans="1:3">
      <c r="A60" s="155" t="s">
        <v>398</v>
      </c>
      <c r="B60" s="145" t="s">
        <v>367</v>
      </c>
    </row>
    <row r="61" spans="1:3" ht="42">
      <c r="A61" s="141"/>
      <c r="B61" s="154" t="s">
        <v>387</v>
      </c>
    </row>
    <row r="62" spans="1:3">
      <c r="A62" s="141"/>
      <c r="B62" s="144"/>
    </row>
    <row r="63" spans="1:3" ht="42">
      <c r="A63" s="141" t="s">
        <v>399</v>
      </c>
      <c r="B63" s="145" t="s">
        <v>369</v>
      </c>
    </row>
    <row r="64" spans="1:3" ht="28">
      <c r="A64" s="141"/>
      <c r="B64" s="154" t="s">
        <v>370</v>
      </c>
    </row>
    <row r="65" spans="1:2">
      <c r="A65" s="141"/>
      <c r="B65" s="144"/>
    </row>
    <row r="66" spans="1:2">
      <c r="A66" s="141" t="s">
        <v>400</v>
      </c>
      <c r="B66" s="145" t="s">
        <v>372</v>
      </c>
    </row>
    <row r="67" spans="1:2" ht="56">
      <c r="A67" s="141"/>
      <c r="B67" s="143" t="s">
        <v>373</v>
      </c>
    </row>
    <row r="68" spans="1:2">
      <c r="A68" s="141"/>
      <c r="B68" s="144"/>
    </row>
    <row r="69" spans="1:2">
      <c r="A69" s="141">
        <v>8.11</v>
      </c>
      <c r="B69" s="145" t="s">
        <v>374</v>
      </c>
    </row>
    <row r="70" spans="1:2" ht="28">
      <c r="A70" s="141"/>
      <c r="B70" s="143" t="s">
        <v>375</v>
      </c>
    </row>
    <row r="71" spans="1:2">
      <c r="A71" s="141" t="s">
        <v>313</v>
      </c>
      <c r="B71" s="148" t="s">
        <v>314</v>
      </c>
    </row>
    <row r="72" spans="1:2" ht="25">
      <c r="A72" s="156" t="s">
        <v>315</v>
      </c>
      <c r="B72" s="147"/>
    </row>
    <row r="73" spans="1:2">
      <c r="A73" s="156"/>
      <c r="B73" s="147"/>
    </row>
    <row r="74" spans="1:2" ht="25">
      <c r="A74" s="156" t="s">
        <v>316</v>
      </c>
      <c r="B74" s="147"/>
    </row>
    <row r="75" spans="1:2">
      <c r="A75" s="157" t="s">
        <v>317</v>
      </c>
      <c r="B75" s="144"/>
    </row>
  </sheetData>
  <phoneticPr fontId="10"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4"/>
  <cols>
    <col min="1" max="1" width="7.1796875" style="158" customWidth="1"/>
    <col min="2" max="2" width="80.453125" style="62" customWidth="1"/>
    <col min="3" max="3" width="2" style="62" customWidth="1"/>
    <col min="4" max="16384" width="9" style="36"/>
  </cols>
  <sheetData>
    <row r="1" spans="1:3" ht="28">
      <c r="A1" s="139">
        <v>9</v>
      </c>
      <c r="B1" s="140" t="s">
        <v>401</v>
      </c>
      <c r="C1" s="60"/>
    </row>
    <row r="2" spans="1:3">
      <c r="A2" s="141">
        <v>9.1</v>
      </c>
      <c r="B2" s="142" t="s">
        <v>338</v>
      </c>
      <c r="C2" s="60"/>
    </row>
    <row r="3" spans="1:3">
      <c r="A3" s="141"/>
      <c r="B3" s="143"/>
    </row>
    <row r="4" spans="1:3">
      <c r="A4" s="141"/>
      <c r="B4" s="130" t="s">
        <v>266</v>
      </c>
    </row>
    <row r="5" spans="1:3">
      <c r="A5" s="141"/>
      <c r="B5" s="132" t="s">
        <v>339</v>
      </c>
    </row>
    <row r="6" spans="1:3">
      <c r="A6" s="141"/>
      <c r="B6" s="132" t="s">
        <v>267</v>
      </c>
    </row>
    <row r="7" spans="1:3">
      <c r="A7" s="141"/>
      <c r="B7" s="132" t="s">
        <v>268</v>
      </c>
    </row>
    <row r="8" spans="1:3">
      <c r="A8" s="141"/>
      <c r="B8" s="132" t="s">
        <v>269</v>
      </c>
    </row>
    <row r="9" spans="1:3">
      <c r="A9" s="141"/>
      <c r="B9" s="132" t="s">
        <v>269</v>
      </c>
    </row>
    <row r="10" spans="1:3">
      <c r="A10" s="141"/>
      <c r="B10" s="132" t="s">
        <v>270</v>
      </c>
    </row>
    <row r="11" spans="1:3">
      <c r="A11" s="141"/>
      <c r="B11" s="132" t="s">
        <v>271</v>
      </c>
    </row>
    <row r="12" spans="1:3">
      <c r="A12" s="141"/>
      <c r="B12" s="132" t="s">
        <v>340</v>
      </c>
    </row>
    <row r="13" spans="1:3">
      <c r="A13" s="141"/>
      <c r="B13" s="132"/>
    </row>
    <row r="14" spans="1:3">
      <c r="A14" s="141" t="s">
        <v>402</v>
      </c>
      <c r="B14" s="36" t="s">
        <v>275</v>
      </c>
    </row>
    <row r="15" spans="1:3">
      <c r="A15" s="141"/>
      <c r="B15" s="36"/>
    </row>
    <row r="16" spans="1:3">
      <c r="A16" s="141" t="s">
        <v>403</v>
      </c>
      <c r="B16" s="36" t="s">
        <v>277</v>
      </c>
    </row>
    <row r="17" spans="1:3">
      <c r="A17" s="141"/>
      <c r="B17" s="144"/>
    </row>
    <row r="18" spans="1:3">
      <c r="A18" s="141">
        <v>9.1999999999999993</v>
      </c>
      <c r="B18" s="145" t="s">
        <v>343</v>
      </c>
      <c r="C18" s="60"/>
    </row>
    <row r="19" spans="1:3" ht="56.25" customHeight="1">
      <c r="A19" s="141"/>
      <c r="B19" s="159" t="s">
        <v>380</v>
      </c>
    </row>
    <row r="20" spans="1:3" ht="15.75" customHeight="1">
      <c r="A20" s="141"/>
      <c r="B20" s="271"/>
    </row>
    <row r="21" spans="1:3">
      <c r="A21" s="141"/>
      <c r="B21" s="144"/>
    </row>
    <row r="22" spans="1:3">
      <c r="A22" s="141">
        <v>9.3000000000000007</v>
      </c>
      <c r="B22" s="145" t="s">
        <v>344</v>
      </c>
      <c r="C22" s="60"/>
    </row>
    <row r="23" spans="1:3">
      <c r="A23" s="141"/>
      <c r="B23" s="146" t="s">
        <v>345</v>
      </c>
      <c r="C23" s="60"/>
    </row>
    <row r="24" spans="1:3">
      <c r="A24" s="141"/>
      <c r="B24" s="147" t="s">
        <v>346</v>
      </c>
    </row>
    <row r="25" spans="1:3">
      <c r="A25" s="141"/>
      <c r="B25" s="147" t="s">
        <v>347</v>
      </c>
    </row>
    <row r="26" spans="1:3">
      <c r="A26" s="141"/>
      <c r="B26" s="147" t="s">
        <v>348</v>
      </c>
    </row>
    <row r="27" spans="1:3">
      <c r="A27" s="141"/>
      <c r="B27" s="147" t="s">
        <v>349</v>
      </c>
    </row>
    <row r="28" spans="1:3">
      <c r="A28" s="141"/>
      <c r="B28" s="147"/>
    </row>
    <row r="29" spans="1:3">
      <c r="A29" s="141" t="s">
        <v>404</v>
      </c>
      <c r="B29" s="148" t="s">
        <v>282</v>
      </c>
      <c r="C29" s="60"/>
    </row>
    <row r="30" spans="1:3">
      <c r="A30" s="141"/>
      <c r="B30" s="147"/>
    </row>
    <row r="31" spans="1:3">
      <c r="A31" s="141"/>
      <c r="B31" s="144"/>
    </row>
    <row r="32" spans="1:3">
      <c r="A32" s="141">
        <v>9.4</v>
      </c>
      <c r="B32" s="145" t="s">
        <v>294</v>
      </c>
      <c r="C32" s="64"/>
    </row>
    <row r="33" spans="1:3" ht="154">
      <c r="A33" s="141" t="s">
        <v>405</v>
      </c>
      <c r="B33" s="130" t="s">
        <v>296</v>
      </c>
      <c r="C33" s="162"/>
    </row>
    <row r="34" spans="1:3" ht="56">
      <c r="A34" s="141" t="s">
        <v>406</v>
      </c>
      <c r="B34" s="55" t="s">
        <v>298</v>
      </c>
      <c r="C34" s="64"/>
    </row>
    <row r="35" spans="1:3">
      <c r="A35" s="141"/>
      <c r="B35" s="130"/>
      <c r="C35" s="64"/>
    </row>
    <row r="36" spans="1:3">
      <c r="A36" s="141"/>
      <c r="B36" s="151" t="s">
        <v>354</v>
      </c>
      <c r="C36" s="63"/>
    </row>
    <row r="37" spans="1:3">
      <c r="A37" s="141"/>
      <c r="B37" s="150"/>
    </row>
    <row r="38" spans="1:3" ht="84">
      <c r="A38" s="141"/>
      <c r="B38" s="150" t="s">
        <v>355</v>
      </c>
      <c r="C38" s="60"/>
    </row>
    <row r="39" spans="1:3">
      <c r="A39" s="141"/>
      <c r="B39" s="153" t="s">
        <v>356</v>
      </c>
    </row>
    <row r="40" spans="1:3">
      <c r="A40" s="141"/>
      <c r="B40" s="153"/>
    </row>
    <row r="41" spans="1:3">
      <c r="A41" s="141" t="s">
        <v>407</v>
      </c>
      <c r="B41" s="148" t="s">
        <v>358</v>
      </c>
    </row>
    <row r="42" spans="1:3" ht="84">
      <c r="A42" s="141"/>
      <c r="B42" s="302" t="s">
        <v>359</v>
      </c>
    </row>
    <row r="43" spans="1:3">
      <c r="A43" s="141"/>
      <c r="B43" s="144"/>
      <c r="C43" s="60"/>
    </row>
    <row r="44" spans="1:3">
      <c r="A44" s="141">
        <v>9.5</v>
      </c>
      <c r="B44" s="145" t="s">
        <v>360</v>
      </c>
      <c r="C44" s="63"/>
    </row>
    <row r="45" spans="1:3">
      <c r="A45" s="141"/>
      <c r="B45" s="154" t="s">
        <v>306</v>
      </c>
      <c r="C45" s="63"/>
    </row>
    <row r="46" spans="1:3">
      <c r="A46" s="141"/>
      <c r="B46" s="153" t="s">
        <v>307</v>
      </c>
      <c r="C46" s="63"/>
    </row>
    <row r="47" spans="1:3">
      <c r="A47" s="141"/>
      <c r="B47" s="153" t="s">
        <v>308</v>
      </c>
      <c r="C47" s="54"/>
    </row>
    <row r="48" spans="1:3">
      <c r="A48" s="141"/>
      <c r="B48" s="153" t="s">
        <v>361</v>
      </c>
      <c r="C48" s="55"/>
    </row>
    <row r="49" spans="1:3">
      <c r="A49" s="141"/>
      <c r="B49" s="153" t="s">
        <v>385</v>
      </c>
      <c r="C49" s="56"/>
    </row>
    <row r="50" spans="1:3">
      <c r="A50" s="141"/>
      <c r="B50" s="147"/>
      <c r="C50" s="54"/>
    </row>
    <row r="51" spans="1:3">
      <c r="A51" s="141"/>
      <c r="B51" s="144"/>
      <c r="C51" s="60"/>
    </row>
    <row r="52" spans="1:3">
      <c r="A52" s="141">
        <v>9.6</v>
      </c>
      <c r="B52" s="145" t="s">
        <v>363</v>
      </c>
      <c r="C52" s="63"/>
    </row>
    <row r="53" spans="1:3" ht="28">
      <c r="A53" s="141"/>
      <c r="B53" s="143" t="s">
        <v>364</v>
      </c>
      <c r="C53" s="131"/>
    </row>
    <row r="54" spans="1:3">
      <c r="A54" s="141"/>
      <c r="B54" s="144"/>
      <c r="C54" s="126"/>
    </row>
    <row r="55" spans="1:3">
      <c r="A55" s="141">
        <v>9.6999999999999993</v>
      </c>
      <c r="B55" s="145" t="s">
        <v>290</v>
      </c>
      <c r="C55" s="131"/>
    </row>
    <row r="56" spans="1:3" ht="28">
      <c r="A56" s="141"/>
      <c r="B56" s="154" t="s">
        <v>291</v>
      </c>
      <c r="C56" s="131"/>
    </row>
    <row r="57" spans="1:3" ht="28">
      <c r="A57" s="141"/>
      <c r="B57" s="153" t="s">
        <v>292</v>
      </c>
      <c r="C57" s="126"/>
    </row>
    <row r="58" spans="1:3">
      <c r="A58" s="141"/>
      <c r="B58" s="153" t="s">
        <v>293</v>
      </c>
      <c r="C58" s="131"/>
    </row>
    <row r="59" spans="1:3">
      <c r="A59" s="141"/>
      <c r="B59" s="147"/>
      <c r="C59" s="126"/>
    </row>
    <row r="60" spans="1:3">
      <c r="A60" s="155" t="s">
        <v>408</v>
      </c>
      <c r="B60" s="145" t="s">
        <v>367</v>
      </c>
      <c r="C60" s="131"/>
    </row>
    <row r="61" spans="1:3" ht="42">
      <c r="A61" s="141"/>
      <c r="B61" s="154" t="s">
        <v>387</v>
      </c>
      <c r="C61" s="131"/>
    </row>
    <row r="62" spans="1:3">
      <c r="A62" s="141"/>
      <c r="B62" s="144"/>
      <c r="C62" s="131"/>
    </row>
    <row r="63" spans="1:3" ht="42">
      <c r="A63" s="141" t="s">
        <v>409</v>
      </c>
      <c r="B63" s="145" t="s">
        <v>369</v>
      </c>
      <c r="C63" s="131"/>
    </row>
    <row r="64" spans="1:3" ht="28">
      <c r="A64" s="141"/>
      <c r="B64" s="154" t="s">
        <v>370</v>
      </c>
    </row>
    <row r="65" spans="1:2">
      <c r="A65" s="141"/>
      <c r="B65" s="144"/>
    </row>
    <row r="66" spans="1:2">
      <c r="A66" s="141" t="s">
        <v>410</v>
      </c>
      <c r="B66" s="145" t="s">
        <v>372</v>
      </c>
    </row>
    <row r="67" spans="1:2" ht="56">
      <c r="A67" s="141"/>
      <c r="B67" s="143" t="s">
        <v>373</v>
      </c>
    </row>
    <row r="68" spans="1:2">
      <c r="A68" s="141"/>
      <c r="B68" s="144"/>
    </row>
    <row r="69" spans="1:2">
      <c r="A69" s="141">
        <v>9.11</v>
      </c>
      <c r="B69" s="145" t="s">
        <v>374</v>
      </c>
    </row>
    <row r="70" spans="1:2" ht="28">
      <c r="A70" s="141"/>
      <c r="B70" s="143" t="s">
        <v>375</v>
      </c>
    </row>
    <row r="71" spans="1:2">
      <c r="A71" s="141" t="s">
        <v>313</v>
      </c>
      <c r="B71" s="148" t="s">
        <v>314</v>
      </c>
    </row>
    <row r="72" spans="1:2" ht="25">
      <c r="A72" s="156" t="s">
        <v>315</v>
      </c>
      <c r="B72" s="147"/>
    </row>
    <row r="73" spans="1:2">
      <c r="A73" s="156"/>
      <c r="B73" s="147"/>
    </row>
    <row r="74" spans="1:2" ht="25">
      <c r="A74" s="156" t="s">
        <v>316</v>
      </c>
      <c r="B74" s="147"/>
    </row>
    <row r="75" spans="1:2">
      <c r="A75" s="157" t="s">
        <v>317</v>
      </c>
      <c r="B75" s="144"/>
    </row>
  </sheetData>
  <phoneticPr fontId="10"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3.xml><?xml version="1.0" encoding="utf-8"?>
<ct:contentTypeSchema xmlns:ct="http://schemas.microsoft.com/office/2006/metadata/contentType" xmlns:ma="http://schemas.microsoft.com/office/2006/metadata/properties/metaAttributes" ct:_="" ma:_="" ma:contentTypeName="Report Templates" ma:contentTypeID="0x010100D9046EFC94FC5545BCF3455B86BBBA3609009E2EA39C725D8A4496842C6E0EE8A03C" ma:contentTypeVersion="79" ma:contentTypeDescription="External audience" ma:contentTypeScope="" ma:versionID="3f915c86f4f6af0316ec8c8dfbb9ac66">
  <xsd:schema xmlns:xsd="http://www.w3.org/2001/XMLSchema" xmlns:xs="http://www.w3.org/2001/XMLSchema" xmlns:p="http://schemas.microsoft.com/office/2006/metadata/properties" xmlns:ns1="f57cc006-31b2-40fa-b589-1565d41822a1" targetNamespace="http://schemas.microsoft.com/office/2006/metadata/properties" ma:root="true" ma:fieldsID="ff4fab29e62d7b263d32488a96f80282" ns1:_="">
    <xsd:import namespace="f57cc006-31b2-40fa-b589-1565d41822a1"/>
    <xsd:element name="properties">
      <xsd:complexType>
        <xsd:sequence>
          <xsd:element name="documentManagement">
            <xsd:complexType>
              <xsd:all>
                <xsd:element ref="ns1:DocumentRefCode" minOccurs="0"/>
                <xsd:element ref="ns1:LegacyDocumentRefCode" minOccurs="0"/>
                <xsd:element ref="ns1:LegacyVersionNumber" minOccurs="0"/>
                <xsd:element ref="ns1:ChangeDescription" minOccurs="0"/>
                <xsd:element ref="ns1:TranslationRequired" minOccurs="0"/>
                <xsd:element ref="ns1:DocumentLanguages" minOccurs="0"/>
                <xsd:element ref="ns1:ExternalDocument" minOccurs="0"/>
                <xsd:element ref="ns1:SAWebsiteDocument" minOccurs="0"/>
                <xsd:element ref="ns1:SAApplicationPackDocument" minOccurs="0"/>
                <xsd:element ref="ns1:QMSProcessOwner"/>
                <xsd:element ref="ns1:QMSMandatoryStakeholders" minOccurs="0"/>
                <xsd:element ref="ns1:QMSAdditionalStakeholders" minOccurs="0"/>
                <xsd:element ref="ns1:RequiredTranslationLanguages" minOccurs="0"/>
                <xsd:element ref="ns1:OptionalTranslationLanguages" minOccurs="0"/>
                <xsd:element ref="ns1:AdaptationRequired" minOccurs="0"/>
                <xsd:element ref="ns1:QMSDescription" minOccurs="0"/>
                <xsd:element ref="ns1:UsedInCRM" minOccurs="0"/>
                <xsd:element ref="ns1:QMSDocumentAuthor" minOccurs="0"/>
                <xsd:element ref="ns1:AmendLock" minOccurs="0"/>
                <xsd:element ref="ns1:ad2f377e54714112ab833597fa2da4c5" minOccurs="0"/>
                <xsd:element ref="ns1:TaxCatchAllLabel" minOccurs="0"/>
                <xsd:element ref="ns1:QMSAssociatedCertificationTitle" minOccurs="0"/>
                <xsd:element ref="ns1:QMSNextReviewDate" minOccurs="0"/>
                <xsd:element ref="ns1:QMSAssociatedPlanTitle" minOccurs="0"/>
                <xsd:element ref="ns1:LockModified" minOccurs="0"/>
                <xsd:element ref="ns1:ife14f81141a48289d64b82b125ab1e5" minOccurs="0"/>
                <xsd:element ref="ns1:ae9375f09f6748d8a1e95e3352f09959" minOccurs="0"/>
                <xsd:element ref="ns1:f566ae4b6da04003a30c549f0f75017f" minOccurs="0"/>
                <xsd:element ref="ns1:ic9f03f562ef4388ac9038703c4dc5d2" minOccurs="0"/>
                <xsd:element ref="ns1:QMSPublishedDate" minOccurs="0"/>
                <xsd:element ref="ns1:TaxCatchAll" minOccurs="0"/>
                <xsd:element ref="ns1:e2dbf1829e2d4a00a1dc26f53a7b9ce2" minOccurs="0"/>
                <xsd:element ref="ns1:DateWithdrawn" minOccurs="0"/>
                <xsd:element ref="ns1:Agent_x0020_name" minOccurs="0"/>
                <xsd:element ref="ns1:Translation_x0020_update_x0020_requi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0" nillable="true" ma:displayName="Document Reference Code" ma:default="(TBC)" ma:internalName="DocumentRefCode" ma:readOnly="false">
      <xsd:simpleType>
        <xsd:restriction base="dms:Text">
          <xsd:maxLength value="255"/>
        </xsd:restriction>
      </xsd:simpleType>
    </xsd:element>
    <xsd:element name="LegacyDocumentRefCode" ma:index="1" nillable="true" ma:displayName="Legacy Document Reference Code" ma:hidden="true" ma:internalName="LegacyDocumentRefCode" ma:readOnly="false">
      <xsd:simpleType>
        <xsd:restriction base="dms:Text">
          <xsd:maxLength value="255"/>
        </xsd:restriction>
      </xsd:simpleType>
    </xsd:element>
    <xsd:element name="LegacyVersionNumber" ma:index="2" nillable="true" ma:displayName="Legacy Version Number" ma:internalName="LegacyVersionNumber" ma:readOnly="false">
      <xsd:simpleType>
        <xsd:restriction base="dms:Text">
          <xsd:maxLength value="255"/>
        </xsd:restriction>
      </xsd:simpleType>
    </xsd:element>
    <xsd:element name="ChangeDescription" ma:index="4" nillable="true" ma:displayName="Description of changes" ma:internalName="ChangeDescription" ma:readOnly="false">
      <xsd:simpleType>
        <xsd:restriction base="dms:Note">
          <xsd:maxLength value="255"/>
        </xsd:restriction>
      </xsd:simpleType>
    </xsd:element>
    <xsd:element name="TranslationRequired" ma:index="5" nillable="true" ma:displayName="Translation Required" ma:default="Not required" ma:description="Does this document require translation and who is responsible for that translation."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DocumentLanguages" ma:index="6" nillable="true" ma:displayName="Document Languages" ma:default="English EN" ma:internalName="DocumentLanguages" ma:readOnly="false">
      <xsd:complexType>
        <xsd:complexContent>
          <xsd:extension base="dms:MultiChoice">
            <xsd:sequence>
              <xsd:element name="Value" maxOccurs="unbounded" minOccurs="0" nillable="true">
                <xsd:simpleType>
                  <xsd:restriction base="dms:Choice">
                    <xsd:enumeration value="English EN"/>
                    <xsd:enumeration value="Albanian AL"/>
                    <xsd:enumeration value="Brazilian Portuguese BP"/>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ExternalDocument" ma:index="7" nillable="true" ma:displayName="External Document" ma:default="0" ma:description="If this document was not created by SA Certification, tick 'yes'" ma:internalName="ExternalDocument0" ma:readOnly="false">
      <xsd:simpleType>
        <xsd:restriction base="dms:Boolean"/>
      </xsd:simpleType>
    </xsd:element>
    <xsd:element name="SAWebsiteDocument" ma:index="8" nillable="true" ma:displayName="SA Website Document" ma:description="Add URL where the document will be" ma:internalName="SAWebsiteDocument" ma:readOnly="false">
      <xsd:simpleType>
        <xsd:restriction base="dms:Note">
          <xsd:maxLength value="255"/>
        </xsd:restriction>
      </xsd:simpleType>
    </xsd:element>
    <xsd:element name="SAApplicationPackDocument" ma:index="10" nillable="true" ma:displayName="SA Application Pack Document" ma:default="0" ma:internalName="SAApplicationPackDocument" ma:readOnly="false">
      <xsd:simpleType>
        <xsd:restriction base="dms:Boolean"/>
      </xsd:simpleType>
    </xsd:element>
    <xsd:element name="QMSProcessOwner" ma:index="1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1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1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iredTranslationLanguages" ma:index="19" nillable="true" ma:displayName="Required Translation Languages" ma:description="Languages the document must to be translated into - following scheme rules eg Complaints" ma:internalName="Required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OptionalTranslationLanguages" ma:index="20" nillable="true" ma:displayName="Optional Translation Languages" ma:description="List of languages this document is translated into where not required for accreditation reasons" ma:internalName="Optional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AdaptationRequired" ma:index="21" nillable="true" ma:displayName="Adaptation Required" ma:default="Not Required" ma:format="Dropdown" ma:internalName="AdaptationRequired" ma:readOnly="false">
      <xsd:simpleType>
        <xsd:restriction base="dms:Choice">
          <xsd:enumeration value="Adaptation by Agent"/>
          <xsd:enumeration value="Adaptation by Soil Association Certification"/>
          <xsd:enumeration value="Not Required"/>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UsedInCRM" ma:index="23" nillable="true" ma:displayName="Used in Woody database templates (Conga)" ma:default="0" ma:description="Has a template within our CRM platform" ma:internalName="UsedInCRM" ma:readOnly="false">
      <xsd:simpleType>
        <xsd:restriction base="dms:Boolean"/>
      </xsd:simpleType>
    </xsd:element>
    <xsd:element name="QMSDocumentAuthor" ma:index="25"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endLock" ma:index="26" nillable="true" ma:displayName="Amend Lock" ma:default="0" ma:description="For QMS Amend Document flow use only" ma:hidden="true" ma:internalName="AmendLock" ma:readOnly="false">
      <xsd:simpleType>
        <xsd:restriction base="dms:Boolean"/>
      </xsd:simpleType>
    </xsd:element>
    <xsd:element name="ad2f377e54714112ab833597fa2da4c5" ma:index="27" ma:taxonomy="true" ma:internalName="ad2f377e54714112ab833597fa2da4c5" ma:taxonomyFieldName="TeamsInvolved" ma:displayName="Teams Involved" ma:readOnly="false"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TaxCatchAllLabel" ma:index="28" nillable="true" ma:displayName="Taxonomy Catch All Column1" ma:hidden="true" ma:list="{b9b7c41f-67a5-4f11-9c76-355c918ef6f0}" ma:internalName="TaxCatchAllLabel" ma:readOnly="fals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QMSAssociatedCertificationTitle" ma:index="30"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QMSNextReviewDate" ma:index="31"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QMSAssociatedPlanTitle" ma:index="32"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3" nillable="true" ma:displayName="Lock Modified" ma:format="DateTime" ma:hidden="true" ma:internalName="LockModified" ma:readOnly="false">
      <xsd:simpleType>
        <xsd:restriction base="dms:DateTime"/>
      </xsd:simpleType>
    </xsd:element>
    <xsd:element name="ife14f81141a48289d64b82b125ab1e5" ma:index="34" nillable="true" ma:taxonomy="true" ma:internalName="ife14f81141a48289d64b82b125ab1e5" ma:taxonomyFieldName="ExternalAudiences" ma:displayName="External Audiences" ma:readOnly="false" ma:default="47;#N/A|8037cc3d-a6c4-4abd-88b9-9dbbfa4022fe" ma:fieldId="{2fe14f81-141a-4828-9d64-b82b125ab1e5}" ma:taxonomyMulti="true" ma:sspId="5bb61ac4-bb4c-41a3-a8a2-0c78356216a2" ma:termSetId="d49ffe14-8e78-4655-a912-79b75d580832" ma:anchorId="00000000-0000-0000-0000-000000000000" ma:open="false" ma:isKeyword="false">
      <xsd:complexType>
        <xsd:sequence>
          <xsd:element ref="pc:Terms" minOccurs="0" maxOccurs="1"/>
        </xsd:sequence>
      </xsd:complexType>
    </xsd:element>
    <xsd:element name="ae9375f09f6748d8a1e95e3352f09959" ma:index="37" ma:taxonomy="true" ma:internalName="ae9375f09f6748d8a1e95e3352f09959" ma:taxonomyFieldName="SchemeService" ma:displayName="Scheme/Service" ma:readOnly="false"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f566ae4b6da04003a30c549f0f75017f" ma:index="39" nillable="true"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bf684b07-7859-42e2-96a2-a3a4786c08f5" ma:open="false" ma:isKeyword="false">
      <xsd:complexType>
        <xsd:sequence>
          <xsd:element ref="pc:Terms" minOccurs="0" maxOccurs="1"/>
        </xsd:sequence>
      </xsd:complexType>
    </xsd:element>
    <xsd:element name="ic9f03f562ef4388ac9038703c4dc5d2" ma:index="41" nillable="true" ma:taxonomy="true" ma:internalName="ic9f03f562ef4388ac9038703c4dc5d2" ma:taxonomyFieldName="AccreditationClause" ma:displayName="Accreditation Clause" ma:readOnly="false"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QMSPublishedDate" ma:index="42"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TaxCatchAll" ma:index="43" nillable="true" ma:displayName="Taxonomy Catch All Column" ma:hidden="true" ma:list="{b9b7c41f-67a5-4f11-9c76-355c918ef6f0}"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e2dbf1829e2d4a00a1dc26f53a7b9ce2" ma:index="44" ma:taxonomy="true" ma:internalName="e2dbf1829e2d4a00a1dc26f53a7b9ce2" ma:taxonomyFieldName="DocumentCategories" ma:displayName="Document Categories" ma:readOnly="false" ma:default="" ma:fieldId="{e2dbf182-9e2d-4a00-a1dc-26f53a7b9ce2}"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DateWithdrawn" ma:index="46" nillable="true" ma:displayName="Date Withdrawn" ma:description="The date this document was archived" ma:format="DateTime" ma:hidden="true" ma:internalName="DateWithdrawn" ma:readOnly="false">
      <xsd:simpleType>
        <xsd:restriction base="dms:DateTime"/>
      </xsd:simpleType>
    </xsd:element>
    <xsd:element name="Agent_x0020_name" ma:index="47" nillable="true" ma:displayName="Agent name" ma:description="Agent responsible for translation" ma:format="Dropdown" ma:internalName="Agent_x0020_name">
      <xsd:simpleType>
        <xsd:restriction base="dms:Choice">
          <xsd:enumeration value="AMITA"/>
          <xsd:enumeration value="BCC"/>
          <xsd:enumeration value="DEKRA"/>
          <xsd:enumeration value="ICEA"/>
          <xsd:enumeration value="MUTU"/>
          <xsd:enumeration value="NAVIGA"/>
          <xsd:enumeration value="NCS"/>
          <xsd:enumeration value="NSF"/>
          <xsd:enumeration value="NSF"/>
          <xsd:enumeration value="ICEA"/>
          <xsd:enumeration value="SABS"/>
          <xsd:enumeration value="SATIVA"/>
          <xsd:enumeration value="Volition"/>
          <xsd:enumeration value="WSP DANMARK"/>
        </xsd:restriction>
      </xsd:simpleType>
    </xsd:element>
    <xsd:element name="Translation_x0020_update_x0020_required" ma:index="48" nillable="true" ma:displayName="Translation update required" ma:default="0" ma:internalName="Translation_x0020_update_x0020_requir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2.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5B57A959-D315-4C87-A7C2-60F0B3FE4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9</vt:i4>
      </vt:variant>
    </vt:vector>
  </HeadingPairs>
  <TitlesOfParts>
    <vt:vector size="32" baseType="lpstr">
      <vt:lpstr>Cover</vt:lpstr>
      <vt:lpstr>1 Basic info</vt:lpstr>
      <vt:lpstr>2 Findings</vt:lpstr>
      <vt:lpstr>3 MA Cert process</vt:lpstr>
      <vt:lpstr>5 MA Org Structure+Management</vt:lpstr>
      <vt:lpstr>6 S1</vt:lpstr>
      <vt:lpstr>7 S2</vt:lpstr>
      <vt:lpstr>8 S3</vt:lpstr>
      <vt:lpstr>9 S4</vt:lpstr>
      <vt:lpstr>A1 Checklist</vt:lpstr>
      <vt:lpstr>PEFC definitions</vt:lpstr>
      <vt:lpstr> Legislation APP 1&amp;2 SAFAS 4</vt:lpstr>
      <vt:lpstr>Audit Programme </vt:lpstr>
      <vt:lpstr>A2 Stakeholder Summary</vt:lpstr>
      <vt:lpstr>A3 Species list</vt:lpstr>
      <vt:lpstr>A6 Group checklist</vt:lpstr>
      <vt:lpstr>A6a Multisite checklist</vt:lpstr>
      <vt:lpstr>A7 Members &amp; FMUs</vt:lpstr>
      <vt:lpstr>A8a Sampling </vt:lpstr>
      <vt:lpstr>A11a Cert Decsn</vt:lpstr>
      <vt:lpstr>A12a Product schedule</vt:lpstr>
      <vt:lpstr>A14a Product Codes</vt:lpstr>
      <vt:lpstr>A15 Opening and Closing Meeting</vt:lpstr>
      <vt:lpstr>'1 Basic info'!Print_Area</vt:lpstr>
      <vt:lpstr>'3 MA Cert process'!Print_Area</vt:lpstr>
      <vt:lpstr>'5 MA Org Structure+Management'!Print_Area</vt:lpstr>
      <vt:lpstr>'6 S1'!Print_Area</vt:lpstr>
      <vt:lpstr>'7 S2'!Print_Area</vt:lpstr>
      <vt:lpstr>'8 S3'!Print_Area</vt:lpstr>
      <vt:lpstr>'9 S4'!Print_Area</vt:lpstr>
      <vt:lpstr>'A1 Checklist'!Print_Area</vt:lpstr>
      <vt:lpstr>'A12a Product schedule'!Print_Area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Dennis Curnow</cp:lastModifiedBy>
  <cp:revision/>
  <cp:lastPrinted>2024-04-17T09:37:39Z</cp:lastPrinted>
  <dcterms:created xsi:type="dcterms:W3CDTF">2005-01-24T17:03:19Z</dcterms:created>
  <dcterms:modified xsi:type="dcterms:W3CDTF">2024-04-17T10:10:56Z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axCatchAll">
    <vt:lpwstr>15;#Technical|3a400d66-ee7a-4a6f-a04a-2d028461e8b8;#14;#Agents|3fe85bd0-ab91-44fa-84d2-ff5557429c34;#45;# Auditor Candidates|af691755-94ff-44ef-9224-48bf09f9dcf7;#26;#Forest Management|780132de-f0d1-4db9-b76d-1c86782e2295;#41;# Auditors|8bb86ae9-b7dc-4f41</vt:lpwstr>
  </property>
  <property fmtid="{D5CDD505-2E9C-101B-9397-08002B2CF9AE}" pid="4" name="TeamsInvolved">
    <vt:lpwstr>15;#Technical|3a400d66-ee7a-4a6f-a04a-2d028461e8b8</vt:lpwstr>
  </property>
  <property fmtid="{D5CDD505-2E9C-101B-9397-08002B2CF9AE}" pid="5" name="AccreditationClause">
    <vt:lpwstr/>
  </property>
  <property fmtid="{D5CDD505-2E9C-101B-9397-08002B2CF9AE}" pid="6" name="DocumentSubcategory">
    <vt:lpwstr>26;#Forest Management|780132de-f0d1-4db9-b76d-1c86782e2295</vt:lpwstr>
  </property>
  <property fmtid="{D5CDD505-2E9C-101B-9397-08002B2CF9AE}" pid="7" name="ad2f377e54714112ab833597fa2da4c5">
    <vt:lpwstr>Technical|3a400d66-ee7a-4a6f-a04a-2d028461e8b8</vt:lpwstr>
  </property>
  <property fmtid="{D5CDD505-2E9C-101B-9397-08002B2CF9AE}" pid="8" name="f566ae4b6da04003a30c549f0f75017f">
    <vt:lpwstr>Forest Management|780132de-f0d1-4db9-b76d-1c86782e2295</vt:lpwstr>
  </property>
  <property fmtid="{D5CDD505-2E9C-101B-9397-08002B2CF9AE}" pid="9" name="ae9375f09f6748d8a1e95e3352f09959">
    <vt:lpwstr>Programme for the Endorsement of Forest Certification (PEFC)|10fe37c0-fde8-4201-aa3a-9f5ff46939db</vt:lpwstr>
  </property>
  <property fmtid="{D5CDD505-2E9C-101B-9397-08002B2CF9AE}" pid="10" name="DocumentCategories">
    <vt:lpwstr>3;#Forestry|58c4e837-039d-402b-b63b-d24a25d2849a</vt:lpwstr>
  </property>
  <property fmtid="{D5CDD505-2E9C-101B-9397-08002B2CF9AE}" pid="11" name="SchemeService">
    <vt:lpwstr>18;#Programme for the Endorsement of Forest Certification (PEFC)|10fe37c0-fde8-4201-aa3a-9f5ff46939db</vt:lpwstr>
  </property>
  <property fmtid="{D5CDD505-2E9C-101B-9397-08002B2CF9AE}" pid="12" name="ic9f03f562ef4388ac9038703c4dc5d2">
    <vt:lpwstr/>
  </property>
  <property fmtid="{D5CDD505-2E9C-101B-9397-08002B2CF9AE}" pid="13" name="e2dbf1829e2d4a00a1dc26f53a7b9ce2">
    <vt:lpwstr>Forestry|58c4e837-039d-402b-b63b-d24a25d2849a</vt:lpwstr>
  </property>
  <property fmtid="{D5CDD505-2E9C-101B-9397-08002B2CF9AE}" pid="14" name="ContentTypeId">
    <vt:lpwstr>0x010100D9046EFC94FC5545BCF3455B86BBBA3609009E2EA39C725D8A4496842C6E0EE8A03C</vt:lpwstr>
  </property>
  <property fmtid="{D5CDD505-2E9C-101B-9397-08002B2CF9AE}" pid="15" name="DocumentRefCode">
    <vt:lpwstr>RT-FM-001a</vt:lpwstr>
  </property>
  <property fmtid="{D5CDD505-2E9C-101B-9397-08002B2CF9AE}" pid="16" name="LegacyVersionNumber">
    <vt:lpwstr>6.1</vt:lpwstr>
  </property>
  <property fmtid="{D5CDD505-2E9C-101B-9397-08002B2CF9AE}" pid="17" name="QMSProcessOwner">
    <vt:lpwstr>57;#forestrytechteam@soilassociation.org</vt:lpwstr>
  </property>
  <property fmtid="{D5CDD505-2E9C-101B-9397-08002B2CF9AE}" pid="18" name="display_urn:schemas-microsoft-com:office:office#QMSProcessOwner">
    <vt:lpwstr>TechTeamForestry</vt:lpwstr>
  </property>
  <property fmtid="{D5CDD505-2E9C-101B-9397-08002B2CF9AE}" pid="19" name="ExternalAudiences">
    <vt:lpwstr>14;#Agents|3fe85bd0-ab91-44fa-84d2-ff5557429c34;#45;# Auditor Candidates|af691755-94ff-44ef-9224-48bf09f9dcf7;#41;# Auditors|8bb86ae9-b7dc-4f41-b17e-3b683b2d70fe</vt:lpwstr>
  </property>
</Properties>
</file>