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W:\Forestry\Masters\Certification Records\CURRENT LICENSEES\008568 Veon\2024 S3\"/>
    </mc:Choice>
  </mc:AlternateContent>
  <xr:revisionPtr revIDLastSave="0" documentId="13_ncr:1_{271973B8-D04B-489E-AA0F-7F2684E54896}" xr6:coauthVersionLast="47" xr6:coauthVersionMax="47" xr10:uidLastSave="{00000000-0000-0000-0000-000000000000}"/>
  <bookViews>
    <workbookView xWindow="28800" yWindow="0" windowWidth="14400" windowHeight="15600" tabRatio="949"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A1 Checklist" sheetId="75" r:id="rId6"/>
    <sheet name="Extension of Scope" sheetId="72" state="hidden" r:id="rId7"/>
    <sheet name="6 S1" sheetId="19" state="hidden" r:id="rId8"/>
    <sheet name="7 S2" sheetId="50" state="hidden" r:id="rId9"/>
    <sheet name="8 S3" sheetId="51" r:id="rId10"/>
    <sheet name="9 S4" sheetId="49" state="hidden" r:id="rId11"/>
    <sheet name=" 8 Audit Programme" sheetId="73" r:id="rId12"/>
    <sheet name="A2 Stakeholder Summary" sheetId="59" r:id="rId13"/>
    <sheet name="A3 Species list" sheetId="16" r:id="rId14"/>
    <sheet name="A6 Group checklist" sheetId="62" state="hidden" r:id="rId15"/>
    <sheet name="A6a Multisite checklist" sheetId="69" state="hidden" r:id="rId16"/>
    <sheet name="A7 Members &amp; FMUs" sheetId="34" r:id="rId17"/>
    <sheet name="A8a PEFC Ireland Sampling" sheetId="70" r:id="rId18"/>
    <sheet name="A11a Cert Decsn" sheetId="42" r:id="rId19"/>
    <sheet name="A12a Product schedule" sheetId="53" r:id="rId20"/>
    <sheet name="A14a Product Codes" sheetId="58" state="hidden" r:id="rId21"/>
    <sheet name="A15 Opening and Closing Meeting" sheetId="67" state="hidden" r:id="rId22"/>
  </sheets>
  <definedNames>
    <definedName name="_xlnm._FilterDatabase" localSheetId="1" hidden="1">'1 Basic info'!$K$1:$K$111</definedName>
    <definedName name="_xlnm._FilterDatabase" localSheetId="2" hidden="1">'2 Findings'!$A$5:$K$9</definedName>
    <definedName name="_xlnm._FilterDatabase" localSheetId="5" hidden="1">'A1 Checklist'!$B$1:$B$738</definedName>
    <definedName name="_xlnm._FilterDatabase" localSheetId="16" hidden="1">'A7 Members &amp; FMUs'!$A$2:$K$2</definedName>
    <definedName name="_xlnm.Print_Area" localSheetId="1">'1 Basic info'!$A$1:$H$93</definedName>
    <definedName name="_xlnm.Print_Area" localSheetId="2">'2 Findings'!$A$1:$K$38</definedName>
    <definedName name="_xlnm.Print_Area" localSheetId="3">'3 MA Cert process'!$A$1:$C$101</definedName>
    <definedName name="_xlnm.Print_Area" localSheetId="4">'5 MA Org Structure+Management'!$A$1:$C$31</definedName>
    <definedName name="_xlnm.Print_Area" localSheetId="7">'6 S1'!$A$1:$C$86</definedName>
    <definedName name="_xlnm.Print_Area" localSheetId="8">'7 S2'!$A$1:$C$60</definedName>
    <definedName name="_xlnm.Print_Area" localSheetId="9">'8 S3'!$A$1:$C$82</definedName>
    <definedName name="_xlnm.Print_Area" localSheetId="10">'9 S4'!$A$1:$C$64</definedName>
    <definedName name="_xlnm.Print_Area" localSheetId="19">'A12a Product schedule'!$A$1:$D$29</definedName>
    <definedName name="_xlnm.Print_Area" localSheetId="16">'A7 Members &amp; FMUs'!$A$1:$Z$281</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77" i="34" l="1"/>
  <c r="I4" i="65"/>
  <c r="B738" i="75" l="1"/>
  <c r="B737" i="75"/>
  <c r="B736" i="75"/>
  <c r="B735" i="75"/>
  <c r="B733" i="75"/>
  <c r="B728" i="75"/>
  <c r="B727" i="75"/>
  <c r="B726" i="75"/>
  <c r="B725" i="75"/>
  <c r="B723" i="75"/>
  <c r="B718" i="75"/>
  <c r="B717" i="75"/>
  <c r="B716" i="75"/>
  <c r="B715" i="75"/>
  <c r="B713" i="75"/>
  <c r="B709" i="75"/>
  <c r="B708" i="75"/>
  <c r="B707" i="75"/>
  <c r="B706" i="75"/>
  <c r="B704" i="75"/>
  <c r="B698" i="75"/>
  <c r="B697" i="75"/>
  <c r="B696" i="75"/>
  <c r="B695" i="75"/>
  <c r="B693" i="75"/>
  <c r="B687" i="75"/>
  <c r="B686" i="75"/>
  <c r="B685" i="75"/>
  <c r="B684" i="75"/>
  <c r="B682" i="75"/>
  <c r="B677" i="75"/>
  <c r="B676" i="75"/>
  <c r="B675" i="75"/>
  <c r="B674" i="75"/>
  <c r="B672" i="75"/>
  <c r="B667" i="75"/>
  <c r="B666" i="75"/>
  <c r="B665" i="75"/>
  <c r="B664" i="75"/>
  <c r="B662" i="75"/>
  <c r="B657" i="75"/>
  <c r="B656" i="75"/>
  <c r="B655" i="75"/>
  <c r="B654" i="75"/>
  <c r="B652" i="75"/>
  <c r="B648" i="75"/>
  <c r="B647" i="75"/>
  <c r="B646" i="75"/>
  <c r="B645" i="75"/>
  <c r="B643" i="75"/>
  <c r="B639" i="75"/>
  <c r="B638" i="75"/>
  <c r="B637" i="75"/>
  <c r="B636" i="75"/>
  <c r="B634" i="75"/>
  <c r="B631" i="75"/>
  <c r="B630" i="75"/>
  <c r="B629" i="75"/>
  <c r="B628" i="75"/>
  <c r="B626" i="75"/>
  <c r="B620" i="75"/>
  <c r="B619" i="75"/>
  <c r="B618" i="75"/>
  <c r="B617" i="75"/>
  <c r="B615" i="75"/>
  <c r="B611" i="75"/>
  <c r="B610" i="75"/>
  <c r="B609" i="75"/>
  <c r="B608" i="75"/>
  <c r="B606" i="75"/>
  <c r="B601" i="75"/>
  <c r="B600" i="75"/>
  <c r="B599" i="75"/>
  <c r="B598" i="75"/>
  <c r="B596" i="75"/>
  <c r="B592" i="75"/>
  <c r="B591" i="75"/>
  <c r="B590" i="75"/>
  <c r="B589" i="75"/>
  <c r="B587" i="75"/>
  <c r="B583" i="75"/>
  <c r="B582" i="75"/>
  <c r="B581" i="75"/>
  <c r="B580" i="75"/>
  <c r="B578" i="75"/>
  <c r="B572" i="75"/>
  <c r="B571" i="75"/>
  <c r="B570" i="75"/>
  <c r="B569" i="75"/>
  <c r="B567" i="75"/>
  <c r="B563" i="75"/>
  <c r="B562" i="75"/>
  <c r="B561" i="75"/>
  <c r="B560" i="75"/>
  <c r="B558" i="75"/>
  <c r="B553" i="75"/>
  <c r="B552" i="75"/>
  <c r="B551" i="75"/>
  <c r="B550" i="75"/>
  <c r="B548" i="75"/>
  <c r="B544" i="75"/>
  <c r="B543" i="75"/>
  <c r="B542" i="75"/>
  <c r="B541" i="75"/>
  <c r="B539" i="75"/>
  <c r="B535" i="75"/>
  <c r="B534" i="75"/>
  <c r="B533" i="75"/>
  <c r="B532" i="75"/>
  <c r="B530" i="75"/>
  <c r="B524" i="75"/>
  <c r="B523" i="75"/>
  <c r="B522" i="75"/>
  <c r="B521" i="75"/>
  <c r="B519" i="75"/>
  <c r="B515" i="75"/>
  <c r="B514" i="75"/>
  <c r="B513" i="75"/>
  <c r="B512" i="75"/>
  <c r="B510" i="75"/>
  <c r="B505" i="75"/>
  <c r="B504" i="75"/>
  <c r="B503" i="75"/>
  <c r="B502" i="75"/>
  <c r="B500" i="75"/>
  <c r="B495" i="75"/>
  <c r="B494" i="75"/>
  <c r="B493" i="75"/>
  <c r="B492" i="75"/>
  <c r="B490" i="75"/>
  <c r="B486" i="75"/>
  <c r="B485" i="75"/>
  <c r="B484" i="75"/>
  <c r="B483" i="75"/>
  <c r="B481" i="75"/>
  <c r="B477" i="75"/>
  <c r="B476" i="75"/>
  <c r="B475" i="75"/>
  <c r="B474" i="75"/>
  <c r="B472" i="75"/>
  <c r="B468" i="75"/>
  <c r="B467" i="75"/>
  <c r="B466" i="75"/>
  <c r="B465" i="75"/>
  <c r="B463" i="75"/>
  <c r="B459" i="75"/>
  <c r="B458" i="75"/>
  <c r="B457" i="75"/>
  <c r="B456" i="75"/>
  <c r="B454" i="75"/>
  <c r="B449" i="75"/>
  <c r="B448" i="75"/>
  <c r="B447" i="75"/>
  <c r="B446" i="75"/>
  <c r="B444" i="75"/>
  <c r="B440" i="75"/>
  <c r="B439" i="75"/>
  <c r="B438" i="75"/>
  <c r="B437" i="75"/>
  <c r="B435" i="75"/>
  <c r="B431" i="75"/>
  <c r="B430" i="75"/>
  <c r="B429" i="75"/>
  <c r="B428" i="75"/>
  <c r="B426" i="75"/>
  <c r="B422" i="75"/>
  <c r="B421" i="75"/>
  <c r="B420" i="75"/>
  <c r="B419" i="75"/>
  <c r="B417" i="75"/>
  <c r="B413" i="75"/>
  <c r="B412" i="75"/>
  <c r="B411" i="75"/>
  <c r="B410" i="75"/>
  <c r="B408" i="75"/>
  <c r="B404" i="75"/>
  <c r="B403" i="75"/>
  <c r="B402" i="75"/>
  <c r="B401" i="75"/>
  <c r="B399" i="75"/>
  <c r="B395" i="75"/>
  <c r="B394" i="75"/>
  <c r="B393" i="75"/>
  <c r="B392" i="75"/>
  <c r="B390" i="75"/>
  <c r="B384" i="75"/>
  <c r="B383" i="75"/>
  <c r="B382" i="75"/>
  <c r="B381" i="75"/>
  <c r="B379" i="75"/>
  <c r="B375" i="75"/>
  <c r="B374" i="75"/>
  <c r="B373" i="75"/>
  <c r="B372" i="75"/>
  <c r="B370" i="75"/>
  <c r="B365" i="75"/>
  <c r="B364" i="75"/>
  <c r="B363" i="75"/>
  <c r="B362" i="75"/>
  <c r="B360" i="75"/>
  <c r="B356" i="75"/>
  <c r="B355" i="75"/>
  <c r="B354" i="75"/>
  <c r="B353" i="75"/>
  <c r="B351" i="75"/>
  <c r="B347" i="75"/>
  <c r="B346" i="75"/>
  <c r="B345" i="75"/>
  <c r="B344" i="75"/>
  <c r="B342" i="75"/>
  <c r="B338" i="75"/>
  <c r="B337" i="75"/>
  <c r="B336" i="75"/>
  <c r="B335" i="75"/>
  <c r="B333" i="75"/>
  <c r="B328" i="75"/>
  <c r="B327" i="75"/>
  <c r="B326" i="75"/>
  <c r="B325" i="75"/>
  <c r="B323" i="75"/>
  <c r="B319" i="75"/>
  <c r="B318" i="75"/>
  <c r="B317" i="75"/>
  <c r="B316" i="75"/>
  <c r="B314" i="75"/>
  <c r="B308" i="75"/>
  <c r="B307" i="75"/>
  <c r="B306" i="75"/>
  <c r="B305" i="75"/>
  <c r="B298" i="75"/>
  <c r="B297" i="75"/>
  <c r="B296" i="75"/>
  <c r="B295" i="75"/>
  <c r="B293" i="75"/>
  <c r="B289" i="75"/>
  <c r="B288" i="75"/>
  <c r="B287" i="75"/>
  <c r="B286" i="75"/>
  <c r="B284" i="75"/>
  <c r="B269" i="75"/>
  <c r="B268" i="75"/>
  <c r="B267" i="75"/>
  <c r="B266" i="75"/>
  <c r="B264" i="75"/>
  <c r="B260" i="75"/>
  <c r="B259" i="75"/>
  <c r="B258" i="75"/>
  <c r="B257" i="75"/>
  <c r="B255" i="75"/>
  <c r="B250" i="75"/>
  <c r="B249" i="75"/>
  <c r="B248" i="75"/>
  <c r="B247" i="75"/>
  <c r="B245" i="75"/>
  <c r="B241" i="75"/>
  <c r="B240" i="75"/>
  <c r="B239" i="75"/>
  <c r="B238" i="75"/>
  <c r="B236" i="75"/>
  <c r="B232" i="75"/>
  <c r="B231" i="75"/>
  <c r="B230" i="75"/>
  <c r="B229" i="75"/>
  <c r="B227" i="75"/>
  <c r="B223" i="75"/>
  <c r="B222" i="75"/>
  <c r="B221" i="75"/>
  <c r="B220" i="75"/>
  <c r="B218" i="75"/>
  <c r="B213" i="75"/>
  <c r="B212" i="75"/>
  <c r="B211" i="75"/>
  <c r="B209" i="75"/>
  <c r="B205" i="75"/>
  <c r="B204" i="75"/>
  <c r="B203" i="75"/>
  <c r="B202" i="75"/>
  <c r="B200" i="75"/>
  <c r="B193" i="75"/>
  <c r="B192" i="75"/>
  <c r="B191" i="75"/>
  <c r="B190" i="75"/>
  <c r="B188" i="75"/>
  <c r="B184" i="75"/>
  <c r="B183" i="75"/>
  <c r="B182" i="75"/>
  <c r="B181" i="75"/>
  <c r="B179" i="75"/>
  <c r="B175" i="75"/>
  <c r="B174" i="75"/>
  <c r="B173" i="75"/>
  <c r="B172" i="75"/>
  <c r="B170" i="75"/>
  <c r="B165" i="75"/>
  <c r="B164" i="75"/>
  <c r="B163" i="75"/>
  <c r="B162" i="75"/>
  <c r="B160" i="75"/>
  <c r="B156" i="75"/>
  <c r="B155" i="75"/>
  <c r="B154" i="75"/>
  <c r="B153" i="75"/>
  <c r="B151" i="75"/>
  <c r="B147" i="75"/>
  <c r="B146" i="75"/>
  <c r="B145" i="75"/>
  <c r="B144" i="75"/>
  <c r="B142" i="75"/>
  <c r="B138" i="75"/>
  <c r="B137" i="75"/>
  <c r="B136" i="75"/>
  <c r="B135" i="75"/>
  <c r="B133" i="75"/>
  <c r="B127" i="75"/>
  <c r="B126" i="75"/>
  <c r="B125" i="75"/>
  <c r="B124" i="75"/>
  <c r="B122" i="75"/>
  <c r="B117" i="75"/>
  <c r="B116" i="75"/>
  <c r="B115" i="75"/>
  <c r="B113" i="75"/>
  <c r="B109" i="75"/>
  <c r="B108" i="75"/>
  <c r="B107" i="75"/>
  <c r="B106" i="75"/>
  <c r="B104" i="75"/>
  <c r="B100" i="75"/>
  <c r="B99" i="75"/>
  <c r="B98" i="75"/>
  <c r="B97" i="75"/>
  <c r="B95" i="75"/>
  <c r="B88" i="75"/>
  <c r="B87" i="75"/>
  <c r="B86" i="75"/>
  <c r="B85" i="75"/>
  <c r="B83" i="75"/>
  <c r="B77" i="75"/>
  <c r="B76" i="75"/>
  <c r="B75" i="75"/>
  <c r="B74" i="75"/>
  <c r="B72" i="75"/>
  <c r="B68" i="75"/>
  <c r="B67" i="75"/>
  <c r="B66" i="75"/>
  <c r="B65" i="75"/>
  <c r="B63" i="75"/>
  <c r="B59" i="75"/>
  <c r="B58" i="75"/>
  <c r="B57" i="75"/>
  <c r="B56" i="75"/>
  <c r="B54" i="75"/>
  <c r="B5" i="42" l="1"/>
  <c r="B11" i="53"/>
  <c r="B9" i="53"/>
  <c r="B8" i="53"/>
  <c r="B7" i="53"/>
  <c r="E22" i="70"/>
  <c r="D22" i="70"/>
  <c r="C22" i="70"/>
  <c r="E21" i="70"/>
  <c r="D21" i="70"/>
  <c r="C21" i="70"/>
  <c r="D4" i="65"/>
  <c r="C3" i="74" l="1"/>
  <c r="D92" i="74"/>
  <c r="C92" i="74"/>
  <c r="B6" i="42" s="1"/>
  <c r="B10" i="53"/>
  <c r="B12" i="53"/>
  <c r="D12" i="53"/>
  <c r="B3" i="42"/>
  <c r="B4" i="42"/>
  <c r="C57" i="74" l="1"/>
  <c r="B7"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tc={A29224DF-FB29-4381-9F9C-00A58E45DEBE}</author>
  </authors>
  <commentList>
    <comment ref="C19"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site added
Reply:
    implemented</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10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1000-000002000000}">
      <text>
        <r>
          <rPr>
            <b/>
            <sz val="9"/>
            <color indexed="81"/>
            <rFont val="Tahoma"/>
            <family val="2"/>
          </rPr>
          <t>Private, State or Community</t>
        </r>
        <r>
          <rPr>
            <sz val="9"/>
            <color indexed="81"/>
            <rFont val="Tahoma"/>
            <family val="2"/>
          </rPr>
          <t xml:space="preserve">
</t>
        </r>
      </text>
    </comment>
    <comment ref="T10" authorId="0" shapeId="0" xr:uid="{00000000-0006-0000-10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20" authorId="0" shapeId="0" xr:uid="{00000000-0006-0000-1100-000001000000}">
      <text>
        <r>
          <rPr>
            <b/>
            <sz val="9"/>
            <color indexed="81"/>
            <rFont val="Tahoma"/>
            <family val="2"/>
          </rPr>
          <t>Nicola Brennan:</t>
        </r>
        <r>
          <rPr>
            <sz val="9"/>
            <color indexed="81"/>
            <rFont val="Tahoma"/>
            <family val="2"/>
          </rPr>
          <t xml:space="preserve">
Extension of Scope using S sample under IAF methodology</t>
        </r>
      </text>
    </comment>
    <comment ref="D22" authorId="0" shapeId="0" xr:uid="{00000000-0006-0000-1100-000002000000}">
      <text>
        <r>
          <rPr>
            <b/>
            <sz val="9"/>
            <color indexed="81"/>
            <rFont val="Tahoma"/>
            <family val="2"/>
          </rPr>
          <t>Nicola Brennan:</t>
        </r>
        <r>
          <rPr>
            <sz val="9"/>
            <color indexed="81"/>
            <rFont val="Tahoma"/>
            <family val="2"/>
          </rPr>
          <t xml:space="preserve">
10 woodland sites weer visited within the FMU following IAF methodolgy.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200-000001000000}">
      <text>
        <r>
          <rPr>
            <b/>
            <sz val="8"/>
            <color indexed="81"/>
            <rFont val="Tahoma"/>
            <family val="2"/>
          </rPr>
          <t>MA/S1/S2/S3/S4/RA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300-000001000000}">
      <text/>
    </comment>
    <comment ref="B15" authorId="0" shapeId="0" xr:uid="{00000000-0006-0000-13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300-000003000000}">
      <text>
        <r>
          <rPr>
            <b/>
            <sz val="8"/>
            <color indexed="81"/>
            <rFont val="Tahoma"/>
            <family val="2"/>
          </rPr>
          <t xml:space="preserve">SA: </t>
        </r>
        <r>
          <rPr>
            <sz val="8"/>
            <color indexed="81"/>
            <rFont val="Tahoma"/>
            <family val="2"/>
          </rPr>
          <t>See Tab A14 for Product Codes</t>
        </r>
      </text>
    </comment>
    <comment ref="D15" authorId="1" shapeId="0" xr:uid="{00000000-0006-0000-13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 Walter</author>
  </authors>
  <commentList>
    <comment ref="C75" authorId="0" shapeId="0" xr:uid="{00000000-0006-0000-0100-000001000000}">
      <text>
        <r>
          <rPr>
            <b/>
            <sz val="9"/>
            <color indexed="81"/>
            <rFont val="Tahoma"/>
            <family val="2"/>
          </rPr>
          <t>Robin Walter:</t>
        </r>
        <r>
          <rPr>
            <sz val="9"/>
            <color indexed="81"/>
            <rFont val="Tahoma"/>
            <family val="2"/>
          </rPr>
          <t xml:space="preserve">
This figure is unusually low due to licencing delays. The plan for 2022 was 67,838. The 10 year average was for 600,000m3, or 60,000/yr.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7" authorId="1" shapeId="0" xr:uid="{00000000-0006-0000-0300-000005000000}">
      <text>
        <r>
          <rPr>
            <sz val="8"/>
            <color indexed="81"/>
            <rFont val="Tahoma"/>
            <family val="2"/>
          </rPr>
          <t>include name of site visited, items seen and issues discussed</t>
        </r>
      </text>
    </comment>
    <comment ref="B54" authorId="1" shapeId="0" xr:uid="{00000000-0006-0000-0300-000006000000}">
      <text>
        <r>
          <rPr>
            <sz val="8"/>
            <color indexed="81"/>
            <rFont val="Tahoma"/>
            <family val="2"/>
          </rPr>
          <t xml:space="preserve">Edit this section to name standard used, version of standard (e.g. draft number), date standard finalised. </t>
        </r>
      </text>
    </comment>
    <comment ref="B67" authorId="1" shapeId="0" xr:uid="{00000000-0006-0000-0300-000007000000}">
      <text>
        <r>
          <rPr>
            <sz val="8"/>
            <color indexed="81"/>
            <rFont val="Tahoma"/>
            <family val="2"/>
          </rPr>
          <t>Describe process of adaptation</t>
        </r>
      </text>
    </comment>
    <comment ref="B78" authorId="3" shapeId="0" xr:uid="{00000000-0006-0000-0300-000008000000}">
      <text>
        <r>
          <rPr>
            <b/>
            <sz val="9"/>
            <color indexed="81"/>
            <rFont val="Tahoma"/>
            <family val="2"/>
          </rPr>
          <t>Specific PEFC requirement for Norway and Sweden</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6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6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600-000003000000}">
      <text>
        <r>
          <rPr>
            <sz val="8"/>
            <color indexed="81"/>
            <rFont val="Tahoma"/>
            <family val="2"/>
          </rPr>
          <t>Name, 3 line description of key qualifications and experience</t>
        </r>
      </text>
    </comment>
    <comment ref="B35" authorId="2" shapeId="0" xr:uid="{00000000-0006-0000-0600-000004000000}">
      <text>
        <r>
          <rPr>
            <b/>
            <sz val="9"/>
            <color indexed="81"/>
            <rFont val="Tahoma"/>
            <family val="2"/>
          </rPr>
          <t>Not required for PEFC in Latvia, Sweden, Denmark, or Norway</t>
        </r>
        <r>
          <rPr>
            <sz val="9"/>
            <color indexed="81"/>
            <rFont val="Tahoma"/>
            <family val="2"/>
          </rPr>
          <t xml:space="preserve">
</t>
        </r>
      </text>
    </comment>
    <comment ref="B45" authorId="1" shapeId="0" xr:uid="{00000000-0006-0000-0600-000005000000}">
      <text>
        <r>
          <rPr>
            <sz val="8"/>
            <color indexed="81"/>
            <rFont val="Tahoma"/>
            <family val="2"/>
          </rPr>
          <t>include name of site visited, items seen and issues discussed</t>
        </r>
      </text>
    </comment>
    <comment ref="B75" authorId="1" shapeId="0" xr:uid="{00000000-0006-0000-0600-000006000000}">
      <text>
        <r>
          <rPr>
            <sz val="8"/>
            <color indexed="81"/>
            <rFont val="Tahoma"/>
            <family val="2"/>
          </rPr>
          <t xml:space="preserve">Edit this section to name standard used, version of standard (e.g. draft number), date standard finalised. </t>
        </r>
      </text>
    </comment>
    <comment ref="B85" authorId="1" shapeId="0" xr:uid="{00000000-0006-0000-0600-000007000000}">
      <text>
        <r>
          <rPr>
            <sz val="8"/>
            <color indexed="81"/>
            <rFont val="Tahoma"/>
            <family val="2"/>
          </rPr>
          <t>Describe process of adaptation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700-000001000000}">
      <text>
        <r>
          <rPr>
            <sz val="8"/>
            <color indexed="81"/>
            <rFont val="Tahoma"/>
            <family val="2"/>
          </rPr>
          <t>Name, 3 line description of key qualifications and experience</t>
        </r>
      </text>
    </comment>
    <comment ref="B57"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8" authorId="0" shapeId="0" xr:uid="{00000000-0006-0000-0800-000001000000}">
      <text>
        <r>
          <rPr>
            <sz val="8"/>
            <color indexed="81"/>
            <rFont val="Tahoma"/>
            <family val="2"/>
          </rPr>
          <t>Name and 3 line description of key qualifications and experience</t>
        </r>
      </text>
    </comment>
    <comment ref="B21" authorId="0" shapeId="0" xr:uid="{00000000-0006-0000-0800-000002000000}">
      <text>
        <r>
          <rPr>
            <sz val="8"/>
            <color indexed="81"/>
            <rFont val="Tahoma"/>
            <family val="2"/>
          </rPr>
          <t>Name and 3 line description of key qualifications and experience</t>
        </r>
      </text>
    </comment>
    <comment ref="B45" authorId="0" shapeId="0" xr:uid="{00000000-0006-0000-0800-000003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1" authorId="0" shapeId="0" xr:uid="{00000000-0006-0000-0900-000001000000}">
      <text>
        <r>
          <rPr>
            <sz val="8"/>
            <color indexed="81"/>
            <rFont val="Tahoma"/>
            <family val="2"/>
          </rPr>
          <t>Name and 3 line description of key qualifications and experience</t>
        </r>
      </text>
    </comment>
    <comment ref="B27" authorId="0" shapeId="0" xr:uid="{00000000-0006-0000-0900-000002000000}">
      <text>
        <r>
          <rPr>
            <sz val="8"/>
            <color indexed="81"/>
            <rFont val="Tahoma"/>
            <family val="2"/>
          </rPr>
          <t>Name and 3 line description of key qualifications and experience</t>
        </r>
      </text>
    </comment>
    <comment ref="B51" authorId="0" shapeId="0" xr:uid="{00000000-0006-0000-0900-000003000000}">
      <text>
        <r>
          <rPr>
            <sz val="8"/>
            <color indexed="81"/>
            <rFont val="Tahoma"/>
            <family val="2"/>
          </rPr>
          <t>include name of site visited, items seen and issues discussed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A00-000001000000}">
      <text>
        <r>
          <rPr>
            <sz val="8"/>
            <color indexed="81"/>
            <rFont val="Tahoma"/>
            <family val="2"/>
          </rPr>
          <t>Name and 3 line description of key qualifications and experience</t>
        </r>
      </text>
    </comment>
    <comment ref="B55" authorId="0" shapeId="0" xr:uid="{00000000-0006-0000-0A00-000002000000}">
      <text>
        <r>
          <rPr>
            <sz val="8"/>
            <color indexed="81"/>
            <rFont val="Tahoma"/>
            <family val="2"/>
          </rPr>
          <t>include name of site visited, items seen and issues discussed</t>
        </r>
      </text>
    </comment>
  </commentList>
</comments>
</file>

<file path=xl/sharedStrings.xml><?xml version="1.0" encoding="utf-8"?>
<sst xmlns="http://schemas.openxmlformats.org/spreadsheetml/2006/main" count="5418" uniqueCount="2541">
  <si>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</si>
  <si>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</si>
  <si>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</si>
  <si>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</si>
  <si>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</si>
  <si>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</si>
  <si>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</si>
  <si>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</si>
  <si>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</si>
  <si>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</si>
  <si>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</si>
  <si>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</si>
  <si>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</si>
  <si>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</si>
  <si>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</si>
  <si>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</si>
  <si>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</si>
  <si>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</si>
  <si>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</si>
  <si>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</si>
  <si>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</si>
  <si>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</si>
  <si>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</si>
  <si>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</si>
  <si>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</si>
  <si>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</si>
  <si>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</si>
  <si>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</si>
  <si>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</si>
  <si>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</si>
  <si>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</si>
  <si>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</si>
  <si>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</si>
  <si>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</si>
  <si>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</si>
  <si>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</si>
  <si>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</si>
  <si>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</si>
  <si>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</si>
  <si>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</si>
  <si>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</si>
  <si>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</si>
  <si>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</si>
  <si>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</si>
  <si>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</si>
  <si>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</si>
  <si>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</si>
  <si>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</si>
  <si>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</si>
  <si>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</si>
  <si>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</si>
  <si>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</si>
  <si>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</si>
  <si>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</si>
  <si>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</si>
  <si>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</si>
  <si>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</si>
  <si>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</si>
  <si>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</si>
  <si>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</si>
  <si>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</si>
  <si>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</si>
  <si>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</si>
  <si>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</si>
  <si>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</si>
  <si>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</si>
  <si>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</si>
  <si>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</si>
  <si>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</si>
  <si>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</si>
  <si>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</si>
  <si>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</si>
  <si>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</si>
  <si>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</si>
  <si>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</si>
  <si>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</si>
  <si>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</si>
  <si>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</si>
  <si>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</si>
  <si>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</si>
  <si>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</si>
  <si>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</si>
  <si>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</si>
  <si>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</si>
  <si>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</si>
  <si>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</si>
  <si>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</si>
  <si>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</si>
  <si>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</si>
  <si>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</si>
  <si>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</si>
  <si>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</si>
  <si>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</si>
  <si>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</si>
  <si>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</si>
  <si>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</si>
  <si>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</si>
  <si>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</si>
  <si>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</si>
  <si>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</si>
  <si>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</si>
  <si>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</si>
  <si>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</si>
  <si>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</si>
  <si>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</si>
  <si>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</si>
  <si>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</si>
  <si>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</si>
  <si>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</si>
  <si>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</si>
  <si>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</si>
  <si>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</si>
  <si>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</si>
  <si>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</si>
  <si>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</si>
  <si>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</si>
  <si>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</si>
  <si>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</si>
  <si>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</si>
  <si>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</si>
  <si>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</si>
  <si>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</si>
  <si>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</si>
  <si>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</si>
  <si>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</si>
  <si>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</si>
  <si>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</si>
  <si>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</si>
  <si>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</si>
  <si>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</si>
  <si>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</si>
  <si>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</si>
  <si>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</si>
  <si>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</si>
  <si>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</si>
  <si>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</si>
  <si>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</si>
  <si>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</si>
  <si>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</si>
  <si>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</si>
  <si>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</si>
  <si>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</si>
  <si>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</si>
  <si>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</si>
  <si>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</si>
  <si>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</si>
  <si>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</si>
  <si>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</si>
  <si>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</si>
  <si>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</si>
  <si>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</si>
  <si>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</si>
  <si>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</si>
  <si>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</si>
  <si>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</si>
  <si>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</si>
  <si>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</si>
  <si>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</si>
  <si>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</si>
  <si>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</si>
  <si>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</si>
  <si>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</si>
  <si>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</si>
  <si>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</si>
  <si>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</si>
  <si>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</si>
  <si>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</si>
  <si>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</si>
  <si>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</si>
  <si>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</si>
  <si>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</si>
  <si>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</si>
  <si>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</si>
  <si>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</si>
  <si>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</si>
  <si>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</si>
  <si>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</si>
  <si>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</si>
  <si>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</si>
  <si>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</si>
  <si>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</si>
  <si>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</si>
  <si>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</si>
  <si>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</si>
  <si>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</si>
  <si>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</si>
  <si>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</si>
  <si>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</si>
  <si>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</si>
  <si>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</si>
  <si>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</si>
  <si>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</si>
  <si>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</si>
  <si>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</si>
  <si>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</si>
  <si>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</si>
  <si>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</si>
  <si>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</si>
  <si>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Closed</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</si>
  <si>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</si>
  <si>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</si>
  <si>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</si>
  <si>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</si>
  <si>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</si>
  <si>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</si>
  <si>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</si>
  <si>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</si>
  <si>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</si>
  <si>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</si>
  <si>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</si>
  <si>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</si>
  <si>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</si>
  <si>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</si>
  <si>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</si>
  <si>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</si>
  <si>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</si>
  <si>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</si>
  <si>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</si>
  <si>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</si>
  <si>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</si>
  <si>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</si>
  <si>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</si>
  <si>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</si>
  <si>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</si>
  <si>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</si>
  <si>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</si>
  <si>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</si>
  <si>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</si>
  <si>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</si>
  <si>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</si>
  <si>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</si>
  <si>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</si>
  <si>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</si>
  <si>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</si>
  <si>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</si>
  <si>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</si>
  <si>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</si>
  <si>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</si>
  <si>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</si>
  <si>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</si>
  <si>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</si>
  <si>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</si>
  <si>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</si>
  <si>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</si>
  <si>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</si>
  <si>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</si>
  <si>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</si>
  <si>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</si>
  <si>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</si>
  <si>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</si>
  <si>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</si>
  <si>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</si>
  <si>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</si>
  <si>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</si>
  <si>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</si>
  <si>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</si>
  <si>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</si>
  <si>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</si>
  <si>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</si>
  <si>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</si>
  <si>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</si>
  <si>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</si>
  <si>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</si>
  <si>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</si>
  <si>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</si>
  <si>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</si>
  <si>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</si>
  <si>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</si>
  <si>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</si>
  <si>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</si>
  <si>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</si>
  <si>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</si>
  <si>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</si>
  <si>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</si>
  <si>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</si>
  <si>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</si>
  <si>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</si>
  <si>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</si>
  <si>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</si>
  <si>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</si>
  <si>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</si>
  <si>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</si>
  <si>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</si>
  <si>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</si>
  <si>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</si>
  <si>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</si>
  <si>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</si>
  <si>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</si>
  <si>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</si>
  <si>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</si>
  <si>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</si>
  <si>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</si>
  <si>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</si>
  <si>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</si>
  <si>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</si>
  <si>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</si>
  <si>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</si>
  <si>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</si>
  <si>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</si>
  <si>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</si>
  <si>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</si>
  <si>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</si>
  <si>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</si>
  <si>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</si>
  <si>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</si>
  <si>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</si>
  <si>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</si>
  <si>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</si>
  <si>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</si>
  <si>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</si>
  <si>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</si>
  <si>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</si>
  <si>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</si>
  <si>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</si>
  <si>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</si>
  <si>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</si>
  <si>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</si>
  <si>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</si>
  <si>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</si>
  <si>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</si>
  <si>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</si>
  <si>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</si>
  <si>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</si>
  <si>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</si>
  <si>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</si>
  <si>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</si>
  <si>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</si>
  <si>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</si>
  <si>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</si>
  <si>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</si>
  <si>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</si>
  <si>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</si>
  <si>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</si>
  <si>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</si>
  <si>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</si>
  <si>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</si>
  <si>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</si>
  <si>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</si>
  <si>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</si>
  <si>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</si>
  <si>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</si>
  <si>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</si>
  <si>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</si>
  <si>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</si>
  <si>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</si>
  <si>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</si>
  <si>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</si>
  <si>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</si>
  <si>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</si>
  <si>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</si>
  <si>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</si>
  <si>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</si>
  <si>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</si>
  <si>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</si>
  <si>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</si>
  <si>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</si>
  <si>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</si>
  <si>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</si>
  <si>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</si>
  <si>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</si>
  <si>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</si>
  <si>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</si>
  <si>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</si>
  <si>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</si>
  <si>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</si>
  <si>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</si>
  <si>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</si>
  <si>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</si>
  <si>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</si>
  <si>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</si>
  <si>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</si>
  <si>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</si>
  <si>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</si>
  <si>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</si>
  <si>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</si>
  <si>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</si>
  <si>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</si>
  <si>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</si>
  <si>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</si>
  <si>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</si>
  <si>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</si>
  <si>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</si>
  <si>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</si>
  <si>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</si>
  <si>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</si>
  <si>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</si>
  <si>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</si>
  <si>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</si>
  <si>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</si>
  <si>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</si>
  <si>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</si>
  <si>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</si>
  <si>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</si>
  <si>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</si>
  <si>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</si>
  <si>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</si>
  <si>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</si>
  <si>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</si>
  <si>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</si>
  <si>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</si>
  <si>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</si>
  <si>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</si>
  <si>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</si>
  <si>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</si>
  <si>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</si>
  <si>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</si>
  <si>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</si>
  <si>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</si>
  <si>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</si>
  <si>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</si>
  <si>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</si>
  <si>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</si>
  <si>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</si>
  <si>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</si>
  <si>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</si>
  <si>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</si>
  <si>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</si>
  <si>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</si>
  <si>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</si>
  <si>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</si>
  <si>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</si>
  <si>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</si>
  <si>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</si>
  <si>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</si>
  <si>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</si>
  <si>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</si>
  <si>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</si>
  <si>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</si>
  <si>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</si>
  <si>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</si>
  <si>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</si>
  <si>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</si>
  <si>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</si>
  <si>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</si>
  <si>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</si>
  <si>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</si>
  <si>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</si>
  <si>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</si>
  <si>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</si>
  <si>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</si>
  <si>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</si>
  <si>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</si>
  <si>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</si>
  <si>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</si>
  <si>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</si>
  <si>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</si>
  <si>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</si>
  <si>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</si>
  <si>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</si>
  <si>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</si>
  <si>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</si>
  <si>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</si>
  <si>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</si>
  <si>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</si>
  <si>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</si>
  <si>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</si>
  <si>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</si>
  <si>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</si>
  <si>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</si>
  <si>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</si>
  <si>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</si>
  <si>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</si>
  <si>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</si>
  <si>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</si>
  <si>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</si>
  <si>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</si>
  <si>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</si>
  <si>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</si>
  <si>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</si>
  <si>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</si>
  <si>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</si>
  <si>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</si>
  <si>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</si>
  <si>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</si>
  <si>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</si>
  <si>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</si>
  <si>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</si>
  <si>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</si>
  <si>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</si>
  <si>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</si>
  <si>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</si>
  <si>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</si>
  <si>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</si>
  <si>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</si>
  <si>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</si>
  <si>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</si>
  <si>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</si>
  <si>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</si>
  <si>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</si>
  <si>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</si>
  <si>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</si>
  <si>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</si>
  <si>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</si>
  <si>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</si>
  <si>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</si>
  <si>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</si>
  <si>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</si>
  <si>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</si>
  <si>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</si>
  <si>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</si>
  <si>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</si>
  <si>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</si>
  <si>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</si>
  <si>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</si>
  <si>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</si>
  <si>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</si>
  <si>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</si>
  <si>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</si>
  <si>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</si>
  <si>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</si>
  <si>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</si>
  <si>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</si>
  <si>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</si>
  <si>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</si>
  <si>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</si>
  <si>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</si>
  <si>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</si>
  <si>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</si>
  <si>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</si>
  <si>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</si>
  <si>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</si>
  <si>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</si>
  <si>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</si>
  <si>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</si>
  <si>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</si>
  <si>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</si>
  <si>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</si>
  <si>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</si>
  <si>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</si>
  <si>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</si>
  <si>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</si>
  <si>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</si>
  <si>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</si>
  <si>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t>5.4.1</t>
  </si>
  <si>
    <t>5.5</t>
  </si>
  <si>
    <t>5.5.1</t>
  </si>
  <si>
    <t>5.3.1</t>
  </si>
  <si>
    <t xml:space="preserve">AND </t>
  </si>
  <si>
    <t>The ISO 14001 Standard</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</si>
  <si>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</si>
  <si>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</si>
  <si>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</si>
  <si>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</si>
  <si>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</si>
  <si>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</si>
  <si>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</si>
  <si>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</si>
  <si>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</si>
  <si>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</si>
  <si>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</si>
  <si>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</si>
  <si>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</si>
  <si>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</si>
  <si>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</si>
  <si>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</si>
  <si>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</si>
  <si>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</si>
  <si>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</si>
  <si>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</si>
  <si>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</si>
  <si>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</si>
  <si>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</si>
  <si>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</si>
  <si>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</si>
  <si>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</si>
  <si>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</si>
  <si>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</si>
  <si>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</si>
  <si>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</si>
  <si>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</si>
  <si>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</si>
  <si>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</si>
  <si>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</si>
  <si>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</si>
  <si>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</si>
  <si>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SA Auditor</t>
  </si>
  <si>
    <t>Team members’ c.v.’s are held on file at the SA office.</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</si>
  <si>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</si>
  <si>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</si>
  <si>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</si>
  <si>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</si>
  <si>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</si>
  <si>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</si>
  <si>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</si>
  <si>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</si>
  <si>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</si>
  <si>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</si>
  <si>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</si>
  <si>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</si>
  <si>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</si>
  <si>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</si>
  <si>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</si>
  <si>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</si>
  <si>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</si>
  <si>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</si>
  <si>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</si>
  <si>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</si>
  <si>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</si>
  <si>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</si>
  <si>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</si>
  <si>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</si>
  <si>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</si>
  <si>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</si>
  <si>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</si>
  <si>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</si>
  <si>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</si>
  <si>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</si>
  <si>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</si>
  <si>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</si>
  <si>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</si>
  <si>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</si>
  <si>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</si>
  <si>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</si>
  <si>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</si>
  <si>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</si>
  <si>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</si>
  <si>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</si>
  <si>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</si>
  <si>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</si>
  <si>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</si>
  <si>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</si>
  <si>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</si>
  <si>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</si>
  <si>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</si>
  <si>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</si>
  <si>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</si>
  <si>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</si>
  <si>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</si>
  <si>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</si>
  <si>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</si>
  <si>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</si>
  <si>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</si>
  <si>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</si>
  <si>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</si>
  <si>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</si>
  <si>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</si>
  <si>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</si>
  <si>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</si>
  <si>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</si>
  <si>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</si>
  <si>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</si>
  <si>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</si>
  <si>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</si>
  <si>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</si>
  <si>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</si>
  <si>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</si>
  <si>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</si>
  <si>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</si>
  <si>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</si>
  <si>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</si>
  <si>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</si>
  <si>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</si>
  <si>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</si>
  <si>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</si>
  <si>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</si>
  <si>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</si>
  <si>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</si>
  <si>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</si>
  <si>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</si>
  <si>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</si>
  <si>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No</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</si>
  <si>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</si>
  <si>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</si>
  <si>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</si>
  <si>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</si>
  <si>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</si>
  <si>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</si>
  <si>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</si>
  <si>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</si>
  <si>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</si>
  <si>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</si>
  <si>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</si>
  <si>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</si>
  <si>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</si>
  <si>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</si>
  <si>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</si>
  <si>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</si>
  <si>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</si>
  <si>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</si>
  <si>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</si>
  <si>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</si>
  <si>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</si>
  <si>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</si>
  <si>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</si>
  <si>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</si>
  <si>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</si>
  <si>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</si>
  <si>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</si>
  <si>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</si>
  <si>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</si>
  <si>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</si>
  <si>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</si>
  <si>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</si>
  <si>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</si>
  <si>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</si>
  <si>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</si>
  <si>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</si>
  <si>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</si>
  <si>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</si>
  <si>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</si>
  <si>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</si>
  <si>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</si>
  <si>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</si>
  <si>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</si>
  <si>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</si>
  <si>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</si>
  <si>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</si>
  <si>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</si>
  <si>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</si>
  <si>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</si>
  <si>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</si>
  <si>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</si>
  <si>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</si>
  <si>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</si>
  <si>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</si>
  <si>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</si>
  <si>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</si>
  <si>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</si>
  <si>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</si>
  <si>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</si>
  <si>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</si>
  <si>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</si>
  <si>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</si>
  <si>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</si>
  <si>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</si>
  <si>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</si>
  <si>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</si>
  <si>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</si>
  <si>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</si>
  <si>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</si>
  <si>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</si>
  <si>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</si>
  <si>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</si>
  <si>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</si>
  <si>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</si>
  <si>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</si>
  <si>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</si>
  <si>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</si>
  <si>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</si>
  <si>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</si>
  <si>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</si>
  <si>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</si>
  <si>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</si>
  <si>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</si>
  <si>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</si>
  <si>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</si>
  <si>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</si>
  <si>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</si>
  <si>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</si>
  <si>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</si>
  <si>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</si>
  <si>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</si>
  <si>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</si>
  <si>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</si>
  <si>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</si>
  <si>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</si>
  <si>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</si>
  <si>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</si>
  <si>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</si>
  <si>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</si>
  <si>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</si>
  <si>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</si>
  <si>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</si>
  <si>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</si>
  <si>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</si>
  <si>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</si>
  <si>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</si>
  <si>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</si>
  <si>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</si>
  <si>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</si>
  <si>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</si>
  <si>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</si>
  <si>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</si>
  <si>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</si>
  <si>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</si>
  <si>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</si>
  <si>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</si>
  <si>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</si>
  <si>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</si>
  <si>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</si>
  <si>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</si>
  <si>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</si>
  <si>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</si>
  <si>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</si>
  <si>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</si>
  <si>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</si>
  <si>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</si>
  <si>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</si>
  <si>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</si>
  <si>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</si>
  <si>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Veon Ltd</t>
  </si>
  <si>
    <t>Ireland</t>
  </si>
  <si>
    <r>
      <rPr>
        <sz val="14"/>
        <color rgb="FF0070C0"/>
        <rFont val="Cambria"/>
        <family val="1"/>
        <scheme val="major"/>
      </rPr>
      <t xml:space="preserve">PEFC IRL Forest Management Standard </t>
    </r>
    <r>
      <rPr>
        <sz val="14"/>
        <color rgb="FF0070C0"/>
        <rFont val="Cambria"/>
        <family val="1"/>
      </rPr>
      <t>Dec 2010: PEFC Irish Forest Certification Standard , endorsed with updates Dec 2011</t>
    </r>
    <r>
      <rPr>
        <sz val="14"/>
        <color indexed="10"/>
        <rFont val="Cambria"/>
        <family val="1"/>
      </rPr>
      <t xml:space="preserve">
</t>
    </r>
  </si>
  <si>
    <t>SA-PEFC-FM-008568</t>
  </si>
  <si>
    <t>Registered in Ireland CRO number 570149</t>
  </si>
  <si>
    <t>Daragh Little (Managing Director - Forestry)</t>
  </si>
  <si>
    <t>1 Leopardstown Business Centre, Ballyogan Road, Dublin 18, D18 N578</t>
  </si>
  <si>
    <t xml:space="preserve">
T: +353 1 6219406  
M: +353 86 2679 492</t>
  </si>
  <si>
    <t>email: dlittle@veon.ie</t>
  </si>
  <si>
    <t>Daragh Little</t>
  </si>
  <si>
    <t>various</t>
  </si>
  <si>
    <t>See worksheet A7</t>
  </si>
  <si>
    <t>none</t>
  </si>
  <si>
    <t xml:space="preserve">HCV 1 -Species Diversity
HCV 3 -Ecosystems and habitats
</t>
  </si>
  <si>
    <t xml:space="preserve">HCV 1 -Species Diversity
HCV 3 -Ecosystems and habitats
Further information is available in the report and checklist
</t>
  </si>
  <si>
    <t>Exotic</t>
  </si>
  <si>
    <t>Sitka Spruce</t>
  </si>
  <si>
    <t>Standing</t>
  </si>
  <si>
    <t>Vast majority male, numbers change all the time.</t>
  </si>
  <si>
    <t xml:space="preserve">Potential non-compliance
</t>
  </si>
  <si>
    <t>PEFC Irish Std 3.3.2</t>
  </si>
  <si>
    <t>Veon restock to 70% Sitka spruce</t>
  </si>
  <si>
    <t>Our client may have a difficulty with the species mix required in 3.3.2.</t>
  </si>
  <si>
    <t>Client will work with this clause as outlined in 3.3.2. When plots are replanted they will conform to the clause</t>
  </si>
  <si>
    <t>By MA</t>
  </si>
  <si>
    <r>
      <rPr>
        <b/>
        <sz val="11"/>
        <rFont val="Cambria"/>
        <family val="1"/>
        <scheme val="major"/>
      </rPr>
      <t>19/3/21 MA:</t>
    </r>
    <r>
      <rPr>
        <sz val="11"/>
        <rFont val="Cambria"/>
        <family val="1"/>
        <scheme val="major"/>
      </rPr>
      <t xml:space="preserve"> In site GP1105, Veon will actually plant 65% Sitka spruce, 20% Scots pine, with the rest as Native broadleaf and open space.</t>
    </r>
  </si>
  <si>
    <t xml:space="preserve">Potential non-compliance: 
</t>
  </si>
  <si>
    <t>PEFC Irish Std 5.1.3</t>
  </si>
  <si>
    <t xml:space="preserve">No Deer Management Plan </t>
  </si>
  <si>
    <t>Deer management policy and deer management plan template in place</t>
  </si>
  <si>
    <r>
      <rPr>
        <b/>
        <sz val="11"/>
        <rFont val="Cambria"/>
        <family val="1"/>
        <scheme val="major"/>
      </rPr>
      <t>19/3/21 MA:</t>
    </r>
    <r>
      <rPr>
        <sz val="11"/>
        <rFont val="Cambria"/>
        <family val="1"/>
        <scheme val="major"/>
      </rPr>
      <t xml:space="preserve"> To date, Deer damage has been minor and there are no cases where a Deer Management Plan has been necessary</t>
    </r>
  </si>
  <si>
    <t>PEFC Irish Std5.2.1</t>
  </si>
  <si>
    <t>Need to revise IPMS</t>
  </si>
  <si>
    <t>New IPMS compiled</t>
  </si>
  <si>
    <r>
      <rPr>
        <b/>
        <sz val="11"/>
        <rFont val="Cambria"/>
        <family val="1"/>
        <scheme val="major"/>
      </rPr>
      <t xml:space="preserve">19/3/21 MA: </t>
    </r>
    <r>
      <rPr>
        <sz val="11"/>
        <rFont val="Cambria"/>
        <family val="1"/>
        <scheme val="major"/>
      </rPr>
      <t>A new IPMS has been drafted</t>
    </r>
  </si>
  <si>
    <t>PEFC Irish Std 5.2.4</t>
  </si>
  <si>
    <t>Check direct labour chemical storage</t>
  </si>
  <si>
    <t>Ad hoc arrangements</t>
  </si>
  <si>
    <t xml:space="preserve">This has been systemised and staff training put in place. </t>
  </si>
  <si>
    <r>
      <rPr>
        <b/>
        <sz val="11"/>
        <rFont val="Cambria"/>
        <family val="1"/>
        <scheme val="major"/>
      </rPr>
      <t>19/3/21 MA:</t>
    </r>
    <r>
      <rPr>
        <sz val="11"/>
        <rFont val="Cambria"/>
        <family val="1"/>
        <scheme val="major"/>
      </rPr>
      <t xml:space="preserve"> Chemicals are accounted for in a 'virtual warehouse', recording quatities and usage. Records seen online. There is a physical chemical store in Kilkenny (not visited), accessed by the company foreman for use in the region. Contractors also provide their own chemicals as required. Disposal is via approved waste handlers, receipt seen dated 4/2/21.</t>
    </r>
  </si>
  <si>
    <t>PEFC Irish Std 5.4.2</t>
  </si>
  <si>
    <t>Check spillage provisions</t>
  </si>
  <si>
    <t>Spill kits required for contractors and our own work crews</t>
  </si>
  <si>
    <r>
      <rPr>
        <b/>
        <sz val="11"/>
        <rFont val="Cambria"/>
        <family val="1"/>
        <scheme val="major"/>
      </rPr>
      <t xml:space="preserve">19/3/21 MA: </t>
    </r>
    <r>
      <rPr>
        <sz val="11"/>
        <rFont val="Cambria"/>
        <family val="1"/>
        <scheme val="major"/>
      </rPr>
      <t>GP704 Harvest Site Plan contains references to industry codes of practice relating to spill kits, but does not actually mention 'spill kits' in the list of checks. There is a risk they could be overlooked. Veon have since prepared a Spill Kits policy document to be attached to all site operational plans.</t>
    </r>
  </si>
  <si>
    <t xml:space="preserve">Potential non-compliance:
</t>
  </si>
  <si>
    <t>PEFC Irish Std 6.2.1</t>
  </si>
  <si>
    <t>Check if the 9 sites comply: A minimum of 15% of the WMU area shall be managed with conservation and biodiversity as the primary objective</t>
  </si>
  <si>
    <t>Some of the properties do not conform to this clause due to historical planting methods</t>
  </si>
  <si>
    <t>The management plan states under the heading of establishment that the replanting of sites will conform to modern planting requirements which will satisfy this clause.  The timeframe for this will be when stands are felled during the management plan, replanting will conform to this clause.</t>
  </si>
  <si>
    <r>
      <t xml:space="preserve">19/3/21 MA: </t>
    </r>
    <r>
      <rPr>
        <sz val="11"/>
        <rFont val="Cambria"/>
        <family val="1"/>
        <scheme val="major"/>
      </rPr>
      <t>On close measurement of digital maps, it appears that some 22% of the 9 sites is non-productive woodland. This is mostly mixed broadleaf, watercourses, hedges or open space. This is much more that previously thought. It will all be managed for biodiversity.</t>
    </r>
  </si>
  <si>
    <t>PEFC Irish Std 7.5.1</t>
  </si>
  <si>
    <t>Review Tree Safety System</t>
  </si>
  <si>
    <t>Not systematised</t>
  </si>
  <si>
    <t>Three foresters now trained in QTRA and our inspection reporting now includes it as part of the process</t>
  </si>
  <si>
    <r>
      <rPr>
        <b/>
        <sz val="11"/>
        <rFont val="Cambria"/>
        <family val="1"/>
        <scheme val="major"/>
      </rPr>
      <t>19/3/21 MA:</t>
    </r>
    <r>
      <rPr>
        <sz val="11"/>
        <rFont val="Cambria"/>
        <family val="1"/>
        <scheme val="major"/>
      </rPr>
      <t xml:space="preserve"> 3 Foresters recently qualified in 'Quantified Tree Risk Assessment', most relevant for roadside tree surveys. Sample certificate seen dated 30/11/20.</t>
    </r>
  </si>
  <si>
    <t>PEFC Irish Std 3.2.3</t>
  </si>
  <si>
    <t>Veon does not have plans to restructure</t>
  </si>
  <si>
    <t>The management plan refers to the felling and replanting over the planning period.  This infers restructuring of the forests and with replanting done to take account of increased areas of biodiversity and species diversification the forests will be restructured over time.</t>
  </si>
  <si>
    <r>
      <rPr>
        <b/>
        <sz val="11"/>
        <rFont val="Cambria"/>
        <family val="1"/>
        <scheme val="major"/>
      </rPr>
      <t>19/3/21 MA:</t>
    </r>
    <r>
      <rPr>
        <sz val="11"/>
        <rFont val="Cambria"/>
        <family val="1"/>
        <scheme val="major"/>
      </rPr>
      <t xml:space="preserve"> Many of the 9 Veon sites comprise even-aged stands of Sitka spruce in fairly small isolated sites. As such, they can be difficult to restructure because a clearfell in one block will expose the adjacent block to windblow, also subdividing these small areas can incur a significant price penalty. In site GP708 the north area will be clearfelled in 2026/27 and the south area will be left till 2032, so some age restructuring will occur.</t>
    </r>
  </si>
  <si>
    <t>For GP704 the Post Harvesting Report dated 5/1/20 (should read 2021) shows 5 site visits by the Operations Forester in the one month duration of the contract. However, he did not record the poor weather, the fact that the operations was suspended several times because of poor ground conditions, nor the development of severe rutting along the extraction route.  Minor CAR</t>
  </si>
  <si>
    <t>PEFC 4.1.2</t>
  </si>
  <si>
    <t xml:space="preserve">Managers shall ensure that implementation of operational plans shall be monitored </t>
  </si>
  <si>
    <t>Foresters during operations are used to issues arising which to their mind did not require specific reporting. Our Post Harvest report has a comment section for such events but this was not filled in.</t>
  </si>
  <si>
    <t>Further training of foresters to make sure they record events like this (to include actions taken) in the comment section of the visit table in the post harvest report.</t>
  </si>
  <si>
    <t>Within 12 months of the finalisation date of this report, and no
later than next annual audit.</t>
  </si>
  <si>
    <t>Site GP704 was visited by the SA Technical Expert on 18/3/21 to view the recent thinning operation in December 2020. The following observtions were made: "During the last thinning severe rutting occurred on site. The Manager said that there had been delays in starting the operation, which was initially planned for the Summer. When they started in November, the site was reasonably dry, but then the weather turned. The thinning operation was very clean and there is no rutting in the forest, but the extraction route was badly damaged. Apparently extraction was stopped several times and different routes were explored and an effort was made to move brash to mitigate the rutting, but there is evidence of extensive rutting. Apparently a neighbouring forest was undergoing thinning at the same time and used the ROW through this property to extract their timber, which compounded the problem."
The neighbouring forest to the south is adjacent to the River Barrow and River Nore SAC. This clearly does not conform to the  Forest Service “Forest Harvesting and the Environment Guidelines”.</t>
  </si>
  <si>
    <t>PEFC 4.2.1</t>
  </si>
  <si>
    <t>Managers shall ensure that harvesting operations shall conform to best practice as detailed in the relevant sections of the Forest Service “Forest Harvesting and the Environment Guidelines” and “Forestry and Water Quality Guidelines”.</t>
  </si>
  <si>
    <t>The forestry team did try to mitigate the problem during the operation as detailed in the SA technical Expert report.  In the course of their decision making they were aware of the potential impact on the SAC south of the site and examined drains to see if they were connected to the SAC and found that they were not. The route to the harvest road is narrow at this point and also is the route of a Right of Way for the neighbouring plantation. Legal and physical constraints in the site made it difficult to deal with this situation.  Analysis of the site should have identified the potential impact on this route before harvesting and measures taken (other than brashing and stopping of forwarding) to mitigate the issue.</t>
  </si>
  <si>
    <t>We have instigated further training of the forestry team in the preparation of sites for harvesting, identifying 'pinch points' prior to harvesting and putting in mitigation measures.  These measures can be, for example, harvesting restricted to drier times of year and/or the construction of forwarding tracks  along main extraction routes to avoid rutting.</t>
  </si>
  <si>
    <t>GP704 Harvest Site Plan includes a map showing some features of the site, including Overhead Power Lines, and narrative refering to environment and safety. There is also a Bio map and an Environmental Constraints map, though these do not appear in the site pack. The site manager spoke to the contractor about these issues before commencement of works. However, without all this information clearly visible in one place, there is a risk that these important features will be overlooked.</t>
  </si>
  <si>
    <t>PEFC 2.1.1</t>
  </si>
  <si>
    <t>not applicable</t>
  </si>
  <si>
    <t>GP704 Harvest Site Plan identifies Electricity Supply Board overhead power lines and there were warning signs to machine drivers on site. However, no goalposts were erected in accordance with HSA's 'Electricity At Work: Forestry', clause 14, which states: "Goalposts must be erected where machinery / vehicles pass under an OEL on or near a worksite".</t>
  </si>
  <si>
    <t>PEFC 8.1.1</t>
  </si>
  <si>
    <t>Managers shall ensure that there shall be compliance with HSA approved Codes Of Practices</t>
  </si>
  <si>
    <t>Forestry team were aware of the ESB lines and pointed them out to the purchaser on site, in the harvest plan and on the method statement.  There was an acceptance that the measures taken were enough. However, the HSA approved Code of Practice was not abided by in full especially in the erection and use of goalposts.</t>
  </si>
  <si>
    <t>Foresters will be trained in the Electricity at Work - Forestry Safety Guide. They have already been informed about the issue that arose in our weekly meetings and have been supplied with a copy of the code. Further training and field visits by senior staff will be done to check on compliance. Buyers of timber will also be required to provide and erect goalposts on sites.</t>
  </si>
  <si>
    <t>CARs from Extension of Scope 2021</t>
  </si>
  <si>
    <r>
      <t>Veon carry out periodic inventory  and investory data is held of stand attributes including age class, species, area, YC, area of open ground and have supporting maps.  Inspection of</t>
    </r>
    <r>
      <rPr>
        <u/>
        <sz val="11"/>
        <rFont val="Cambria"/>
        <family val="1"/>
        <scheme val="major"/>
      </rPr>
      <t xml:space="preserve"> FC: GP506, Leamyglissane</t>
    </r>
    <r>
      <rPr>
        <sz val="11"/>
        <rFont val="Cambria"/>
        <family val="1"/>
        <scheme val="major"/>
      </rPr>
      <t xml:space="preserve"> showed that thinning had taken in 2020 with removal 540 tonnes of timber (482 tonnes of pulpwood &amp; 108 tonnes of pallet-wood). The Work Plan (2020-2029) indicated that 2, 4, and 5 would have been thinned and attributed YC to the SS in Cpt 5. Inspection of Cpt 5 during the audit showed an area of checked SS with SP &amp; LP.    Plot 5 was not accounted for in the Tender Details calculations (only Plots 1 and 4) , however, Plot 5 details has not been corrected in the most recent Inventory. OBs 2021.1: The Company should ensure that identification, inventory and mapping of the forest resources shall be established and maintained, including maintenance of the timber inventory.</t>
    </r>
  </si>
  <si>
    <t>2.1.1</t>
  </si>
  <si>
    <t>The Company shall ensure that identification, inventory and mapping of the forest resources shall be established and maintained, including maintenance of the timber inventory.</t>
  </si>
  <si>
    <t xml:space="preserve">In this case there was a change of staff between measurement and the operation being carried out.  The previous forester did not communicate the issue and the forester taking over did not look to have the correction made either. 
We have a system in place for corrections to be made to the inventory. However, this did not happen in this case and since this issue was raised we have decided to make changes to our procedures. </t>
  </si>
  <si>
    <t>As the Forestry Team carry site inspections, where they find inventory errors, they will now have Management Issues created in our XRM system. 
The GIS team will take these management issues and work with the Forester to correct the inventory. 
This approach will allow us to monitor such management issues while keeping a record of the corrective actions taken.
We are updating our procedures now and then will train the Forestry Team.</t>
  </si>
  <si>
    <r>
      <rPr>
        <b/>
        <sz val="11"/>
        <rFont val="Cambria"/>
        <family val="1"/>
        <scheme val="major"/>
      </rPr>
      <t>24/3/22 S1:</t>
    </r>
    <r>
      <rPr>
        <sz val="11"/>
        <rFont val="Cambria"/>
        <family val="1"/>
        <scheme val="major"/>
      </rPr>
      <t xml:space="preserve"> The Customer Relations Management (CRM) system was updated to XRM on 7/3/22. If annual site inspections detect anomalies, this generates a Management Issue, which in turn is resolved by the GIS department. Currently the XRM system is showing 20 outstanding inventory management issues. Evidence of inventory update was seen for site GP06011, verified on site visit. The system appears to be working. CAR closed.</t>
    </r>
  </si>
  <si>
    <r>
      <t xml:space="preserve">Very little deadwood habitat seen in conifer plantations during the audit as the plantations are relatively young and therefore there is little conifer deadwood to retain.  No standing deadwood seen on clearfelled and restocked sites for </t>
    </r>
    <r>
      <rPr>
        <u/>
        <sz val="11"/>
        <rFont val="Cambria"/>
        <family val="1"/>
        <scheme val="major"/>
      </rPr>
      <t xml:space="preserve">all sites </t>
    </r>
    <r>
      <rPr>
        <sz val="11"/>
        <rFont val="Cambria"/>
        <family val="1"/>
        <scheme val="major"/>
      </rPr>
      <t xml:space="preserve">audited (that have cleafells). Broadleaved deadwood habitat is retained in hedgerows and dead &amp; dying ash plantations and seen in e.g  </t>
    </r>
    <r>
      <rPr>
        <u/>
        <sz val="11"/>
        <rFont val="Cambria"/>
        <family val="1"/>
        <scheme val="major"/>
      </rPr>
      <t>FC:GP117, Ardsheelane West</t>
    </r>
    <r>
      <rPr>
        <sz val="11"/>
        <rFont val="Cambria"/>
        <family val="1"/>
        <scheme val="major"/>
      </rPr>
      <t xml:space="preserve"> and </t>
    </r>
    <r>
      <rPr>
        <u/>
        <sz val="11"/>
        <rFont val="Cambria"/>
        <family val="1"/>
        <scheme val="major"/>
      </rPr>
      <t>FC:03006, Ballyline West.</t>
    </r>
    <r>
      <rPr>
        <sz val="11"/>
        <rFont val="Cambria"/>
        <family val="1"/>
        <scheme val="major"/>
      </rPr>
      <t xml:space="preserve"> </t>
    </r>
    <r>
      <rPr>
        <b/>
        <sz val="11"/>
        <rFont val="Cambria"/>
        <family val="1"/>
        <scheme val="major"/>
      </rPr>
      <t/>
    </r>
  </si>
  <si>
    <t>6.2.2</t>
  </si>
  <si>
    <r>
      <rPr>
        <b/>
        <sz val="11"/>
        <rFont val="Cambria"/>
        <family val="1"/>
        <scheme val="major"/>
      </rPr>
      <t>24/3/22 S1:</t>
    </r>
    <r>
      <rPr>
        <sz val="11"/>
        <rFont val="Cambria"/>
        <family val="1"/>
        <scheme val="major"/>
      </rPr>
      <t xml:space="preserve"> Like the Extension audit, little deadwood habitat was observed on site. The Veon Management Plan says (p.12) that they expect to retain deadwood in veteran trees, in broadleaved edge trees and from conifers within the forested area. Very few veteran trees were seen; lots of broadleaved edge trees had been retained, some with deadwood; no standing deadwood was seen in recently harvested plots, though there was some fallen deadwood in the form of offcuts. Veon have produced their own policy "Old Trees &amp; Deadwood Management" (Feb 22), but this has not yet been fully disseminated amongst staff and contractors. As this PEFC standard does not specify quantities, current practice is not non-compliant. Check at S2 that Veon's own policy is being followed.</t>
    </r>
  </si>
  <si>
    <r>
      <t xml:space="preserve">Deer hunting allowed under licence on some sites including </t>
    </r>
    <r>
      <rPr>
        <u/>
        <sz val="11"/>
        <rFont val="Cambria"/>
        <family val="1"/>
        <scheme val="major"/>
      </rPr>
      <t>FC:GP509, Gortfadda,</t>
    </r>
    <r>
      <rPr>
        <sz val="11"/>
        <rFont val="Cambria"/>
        <family val="1"/>
        <scheme val="major"/>
      </rPr>
      <t xml:space="preserve"> where sika deer exist and a signed licence between Forest Clover and a gun club seen during the audit. The Licence covers a number of forests within the FMU in addition to   </t>
    </r>
    <r>
      <rPr>
        <u/>
        <sz val="11"/>
        <rFont val="Cambria"/>
        <family val="1"/>
        <scheme val="major"/>
      </rPr>
      <t>FC:GP509, Gortfadda</t>
    </r>
    <r>
      <rPr>
        <sz val="11"/>
        <rFont val="Cambria"/>
        <family val="1"/>
        <scheme val="major"/>
      </rPr>
      <t xml:space="preserve">. There is a deer management policy which covers all sites and outlines the general response to the presence of deer and states that "deer management will be in accordance with requirements of Forest certification and will be in line with the principles of sustainable deer management".  A template Deer Management Plan exists but has not been used for </t>
    </r>
    <r>
      <rPr>
        <u/>
        <sz val="11"/>
        <rFont val="Cambria"/>
        <family val="1"/>
        <scheme val="major"/>
      </rPr>
      <t xml:space="preserve">FC:GP509, Gortfadda. </t>
    </r>
  </si>
  <si>
    <t>5.1.3</t>
  </si>
  <si>
    <r>
      <rPr>
        <b/>
        <sz val="11"/>
        <rFont val="Cambria"/>
        <family val="1"/>
        <scheme val="major"/>
      </rPr>
      <t>Minor CAR 2021.7.</t>
    </r>
    <r>
      <rPr>
        <sz val="11"/>
        <rFont val="Cambria"/>
        <family val="1"/>
        <scheme val="major"/>
      </rPr>
      <t xml:space="preserve"> The Company shall ensure be based on a written deer management plan which includes the management objectives: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r>
  </si>
  <si>
    <r>
      <t xml:space="preserve">The deer licence in </t>
    </r>
    <r>
      <rPr>
        <u/>
        <sz val="11"/>
        <rFont val="Cambria"/>
        <family val="1"/>
        <scheme val="major"/>
      </rPr>
      <t>FC:GP509, Gortfadda</t>
    </r>
    <r>
      <rPr>
        <sz val="11"/>
        <rFont val="Cambria"/>
        <family val="1"/>
        <scheme val="major"/>
      </rPr>
      <t xml:space="preserve"> had only recently been entered into</t>
    </r>
  </si>
  <si>
    <t>A written deer management plan which includes the management objectives shall be prepared: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</si>
  <si>
    <r>
      <rPr>
        <b/>
        <sz val="11"/>
        <rFont val="Cambria"/>
        <family val="1"/>
        <scheme val="major"/>
      </rPr>
      <t>24/3/22 S1</t>
    </r>
    <r>
      <rPr>
        <sz val="11"/>
        <rFont val="Cambria"/>
        <family val="1"/>
        <scheme val="major"/>
      </rPr>
      <t>: Veon reviewed the necessity for deer management and concluded that it was not needed on any of their sites. The 6 licences were allowed to run to the end of their licence period (end of Feb 22), and will not be renewed. This includes the Gorfadda licence. Close CAR.</t>
    </r>
  </si>
  <si>
    <t>GP506: Rubbish was seen dumped by the roadside, which had clearly been there for years (rusted tin cans, plastic bags, plastic bottles already slightly overgrown). The guidance states: "The owner/manager is aware of potential and actual problems", which was clearly not the case here, as the dumping was clearly visible from the main road.</t>
  </si>
  <si>
    <t>The owner or manager shall take all reasonable measures to stop illegal or unauthorised uses of the woodland which could jeopardise fulfilment of the objectives of management.</t>
  </si>
  <si>
    <t>The manager did not take action to remove the rubbish, possibly because it was a legacy from previous management, rather than a new occurrence.</t>
  </si>
  <si>
    <t>Veon has a system for identifying Management Issues, which are then actioned (evidence seen of this), so this needs to be more rigorously applied. Staff will receive additional training.</t>
  </si>
  <si>
    <t>FC07025: The Constraints map shows ESB (electricity) wayleave in cpt 2 only. In fact the ESB overhead line runs through cpt 2 and also through cpt 1 to the house near the entrance. This was not spotted on a site inspection report in August 2021. The line is a high tension double line in cpt 2, then changes to a single low tension line in cpt 1, which may explain the discrepency. Either way, cpt 1 should be recorded with ESB constraint. Apparently when harvesting occurs, the hazard map would show all ESB lines.
Although there was a Minor CAR 2021.05 last year under this indicator, that was for inventory errors, not mapping, so this is not considered an escallation.</t>
  </si>
  <si>
    <t>Identification, inventory and mapping of the forest resources shall be established and maintained. These shall include identification and mapping of 
    • designated areas
    • special areas, features, characteristics and sensitivities of the forest management units</t>
  </si>
  <si>
    <t>This is an error in mapping</t>
  </si>
  <si>
    <t>Veon mapping procedures need review and improvement</t>
  </si>
  <si>
    <t>Staff monitor tree safety as part of their general duties. Veon has 5 staff members qualified in Quantified Tree Risk Assessment (QTRA), including 3 of the 5 Regional Managers. However, tree risk assessment is sometimes left to unqualified staff and not refered to qualified staff.</t>
  </si>
  <si>
    <t>7.5.1</t>
  </si>
  <si>
    <t>The forest owner / manager shall mitigate the risks to public health and safety and the wider impacts of woodland operations on local people.</t>
  </si>
  <si>
    <t>Not all Regioinal Managers and Operations Foresters are qualified in QTRA, and use was not made of the existing resources within the company.</t>
  </si>
  <si>
    <t>Make greater use of existing resources. If unqualified staff are concerned about tree safety, they should refer the issue to qualified staff and process through the Management Issue system.</t>
  </si>
  <si>
    <t>CARs from PA</t>
  </si>
  <si>
    <t>18-19/3/2021</t>
  </si>
  <si>
    <t xml:space="preserve">HYBRID Audit </t>
  </si>
  <si>
    <t>18/3/21 Opening meeting</t>
  </si>
  <si>
    <t>18-19/3/21 Audit: Review of documentation [&amp; Group systems], staff interviews</t>
  </si>
  <si>
    <t>18-19/3/21 Stakeholder meetings</t>
  </si>
  <si>
    <t xml:space="preserve">18/3/21 Site visit Loughill GP708 and Moneenroe GP704 </t>
  </si>
  <si>
    <t>19/3/21 Closing meeting- INCLUDE RECORD OF ATTENDANCE</t>
  </si>
  <si>
    <t>RW 4 days; MS 1 day</t>
  </si>
  <si>
    <t>1) Robin Walter (Auditor Team Leader). Robin is an independent Forester with 30 years experience of forestry and arboriculture, including estate forest management, conservation management and contract management. He has been auditing for Soil Association since 2010.</t>
  </si>
  <si>
    <t>2) Mechteld Schuller (Technical Expert) M.Agr.Sc.(Forestry). Forestry Consultant, specialising in Forestry related Project Management, including consultancy services in relation to forest certification. 29 years of experience of forestry in Ireland. Currently representing forest owners at Technical Working Group tasked with revision of PEFC Ireland IFCS.  Also currently Auditor in training.</t>
  </si>
  <si>
    <t>Robin Walter</t>
  </si>
  <si>
    <t>The Inspection report and draft Woodmark decision was reviewed by a Peer Review Panel consisting of:</t>
  </si>
  <si>
    <t xml:space="preserve">Huw Denman (Audit Team Leader) 45 years forestry experience including harvesting &amp; marketing, forest management, wildife management, 22 years of FSC auditing </t>
  </si>
  <si>
    <r>
      <rPr>
        <sz val="11"/>
        <color theme="1"/>
        <rFont val="Cambria"/>
        <family val="1"/>
        <scheme val="major"/>
      </rPr>
      <t>This audit was completed as a Hybrid due to the ongoing Covid19 pandemic and travel restrictions in Ireland. The technical expert based within Ireland was able to conduct site visits with private travel and follow social distancing with the Veon staff outside on site.</t>
    </r>
    <r>
      <rPr>
        <sz val="11"/>
        <rFont val="Cambria"/>
        <family val="1"/>
        <scheme val="major"/>
      </rPr>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r>
  </si>
  <si>
    <t>Sites visited:</t>
  </si>
  <si>
    <t>FCGP708 Loughill, Co. Kilkenny</t>
  </si>
  <si>
    <t>Discussion on planned treatment of biodiversity areas during future operations and any planned mitigating measures to protect water and the environment.</t>
  </si>
  <si>
    <t>Also discussion on managing threat of pine weevil after future felling operations.</t>
  </si>
  <si>
    <t>FCGP704 Moneenroe, Co. Kilkenny, also referred to as Uskerty</t>
  </si>
  <si>
    <t xml:space="preserve">Visited site after recent thinning operations. Severe rutting observed. Discussed health &amp; safety procedures, in particular near/under powerlines, safeguarding biodiversity features during future harvesting operations, monitoring of site during operations, etc. </t>
  </si>
  <si>
    <t>The forest management was evaluated against the PEFC-endorsed national standard for Ireland, see below. A copy of the standard is available at www.pefc.org</t>
  </si>
  <si>
    <t>PEFC IRL SCHEME Dec 2010: PEFC Irish Forest Certification Standard , endorsed with updates Dec 2011</t>
  </si>
  <si>
    <t>None</t>
  </si>
  <si>
    <t>40 consultees were contacted</t>
  </si>
  <si>
    <t>0 responses were received</t>
  </si>
  <si>
    <t>Consultation was concluded on 3/3/2021</t>
  </si>
  <si>
    <t>1 interview was held by phone/ in person during audit..</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</si>
  <si>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</si>
  <si>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Described in 5.3.1 above.</t>
  </si>
  <si>
    <t>Veon management demonstrated such commitment through their use of VALMS, as described in 5.3.1 above.</t>
  </si>
  <si>
    <t>The forest management objectives of Forest Clover:</t>
  </si>
  <si>
    <t>Veon Asset and Land Mgt System (VALMS) is Veon’s inhouse client, land, sales, marketing, and operations management system.  It is built on Dynamics 365, Microsoft’s CRM system and is a fully functioning Customer Relationship Management system. It is available to all staff through computer browsers and a phone app allowing staff to input and retrieve information about forestry assets, operations, management issues, clients, sales and marketing in a secure and easy to use environment. It integrates entirely into all of Veon’s Office programs, allowing for proper and complete record keeping occurring from within VALMS itself.</t>
  </si>
  <si>
    <t>Extension of scope dates</t>
  </si>
  <si>
    <t>18-21/10/2021</t>
  </si>
  <si>
    <t xml:space="preserve">Itinerary </t>
  </si>
  <si>
    <t>18/10/21 Opening meeting</t>
  </si>
  <si>
    <t>18/10/21 Audit: Review of documentation [&amp; Group systems], staff interviews</t>
  </si>
  <si>
    <t>18-19/10/21 Stakeholder meetings</t>
  </si>
  <si>
    <t>18-21/10/21 Site visits</t>
  </si>
  <si>
    <t>21/10/21 Closing meeting- INCLUDE RECORD OF ATTENDANCE</t>
  </si>
  <si>
    <t>7 days</t>
  </si>
  <si>
    <r>
      <t xml:space="preserve">Any deviation from the audit plan and their reasons? </t>
    </r>
    <r>
      <rPr>
        <sz val="11"/>
        <color indexed="12"/>
        <rFont val="Cambria"/>
        <family val="1"/>
      </rPr>
      <t>Y/N</t>
    </r>
    <r>
      <rPr>
        <sz val="11"/>
        <rFont val="Cambria"/>
        <family val="1"/>
      </rPr>
      <t xml:space="preserve"> If Y describe issues below):</t>
    </r>
  </si>
  <si>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</si>
  <si>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</si>
  <si>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1) Huw Denman. (Auditor Team Leader). 46 years experience of forestry. 25 years experience of auditing.</t>
  </si>
  <si>
    <t>H Denman</t>
  </si>
  <si>
    <t>The Inspection report and draft Soil Association decision was reviewed by a Peer Review Panel consisting of:</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</si>
  <si>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using IAF sample methodology. Sites were selected to include areas of recent or on-going operations, areas of public access, areas of conservation value and to include group members not previously visited by Soil Association Certification. </t>
  </si>
  <si>
    <t>Day 1:</t>
  </si>
  <si>
    <t>FC:03006, Ballyline West, Co Kerry</t>
  </si>
  <si>
    <t xml:space="preserve">47.51 ha plantation of Sitka spruce (SS) mixed with some birch. Plantations of ash/sycamore and oak near roadside. Ash is diseased and dying. Discussion re sales procedures, documents &amp; records and consultation. Areas of thinned SS, restocking (with some birch and alder with mainly SS) and retained open ground of bog.  Third party access rights to cut turf.  Fertiliser (ground rock Phosphate and Urea) used on restocking to compensate deficiency and avoid heather check of SS. </t>
  </si>
  <si>
    <t>FC:GP317, Ahalahane,  Co Kerry</t>
  </si>
  <si>
    <r>
      <t xml:space="preserve">4.31 ha plantation of unthinned Sitka spruce (SS) mixed with larch and birch with areas of naturaly regenerated willow. There is a legal access right across a forest in another ownership and management, but is adajacent to a watercourse important for </t>
    </r>
    <r>
      <rPr>
        <i/>
        <sz val="11"/>
        <color rgb="FF000000"/>
        <rFont val="Cambria"/>
        <family val="1"/>
      </rPr>
      <t>Salmonid</t>
    </r>
    <r>
      <rPr>
        <sz val="11"/>
        <color rgb="FF000000"/>
        <rFont val="Cambria"/>
        <family val="1"/>
      </rPr>
      <t xml:space="preserve"> populations and therefore not suitable for road construction.</t>
    </r>
  </si>
  <si>
    <t>FC:GP602, Ballaghybehy North, Co. Limerick</t>
  </si>
  <si>
    <t>46.98 ha restructured plantation of SS with some larch, some of which has been clearfelled (Plot GP602-2) in 2015 and restocked with mainly SS and some alder in 2016. Within a hen harrier 'red zone' and SAC. Sika deer present on site but currently no hunting. Future restructuring includes a number of clearfells in 2027. All crops have been thinned twice with no further thinning planned. Dumped car in wood.</t>
  </si>
  <si>
    <t>Day 2:</t>
  </si>
  <si>
    <t>FC:GP509, Gortfadda, Co Kerry</t>
  </si>
  <si>
    <t xml:space="preserve">78.94 ha of plantation of mainly SS with some JL and oak, alder on peaty wet slopes.  Cpt 3 and 5 have been thinned once but now have windthrow and planned for clearfell in 2020, but not carried out due to Forest Service delays. Sika deer present and deer hunting licence about to be agreed. Landslip on adjacent land which has had minor impact on the forest. </t>
  </si>
  <si>
    <t>FC:GP117, Ardsheelane West, Co Kerry</t>
  </si>
  <si>
    <r>
      <t xml:space="preserve">31.02 ha of unthinned plantation of SS with some sycamore, ash, Italian alder. Small lake biodiversity feature. Deadwood habitat in hedgerows and dead ash trees in plantations. Presence of a few </t>
    </r>
    <r>
      <rPr>
        <i/>
        <sz val="11"/>
        <rFont val="Cambria"/>
        <family val="1"/>
      </rPr>
      <t>Rhododendron ponticum</t>
    </r>
  </si>
  <si>
    <t>FC: GP506, Leamyglissane, Co Kerry</t>
  </si>
  <si>
    <t xml:space="preserve">21.79 hectares of thinned SS mixed with larch, Scots pine and lodgepole pine. New road and loading area constructed in 2018 and thinned in 2020 with removal of 540 tonnes of timber (482 tonnes of pulpwood &amp; 108 tonnes of pallet-wood). Checked SS in Cpt 5 mis-attributed as YC24. </t>
  </si>
  <si>
    <t>FC:07028, Meenleitrim South, Co Kerry</t>
  </si>
  <si>
    <t>17.85 ha of planted SS with alder and larch, planned for thinning in 2023. Abandoned borrow pit.</t>
  </si>
  <si>
    <t>FC: GP811, Tullig,  Co Kerry</t>
  </si>
  <si>
    <t xml:space="preserve">8.13 ha of unthinned plantation SS with some larch. </t>
  </si>
  <si>
    <t>Day 3:</t>
  </si>
  <si>
    <t>FC:06001, Knocknagashel West, Co Kerry</t>
  </si>
  <si>
    <t>18.99 ha of mainly SS plantation. 7.45 Ha of windthrow in Plot 8 clearfelled following windthrow in 2015 and restocked in 2016 with SS with alder in 5 metre buffer to relevent watercourse and 15 metre buffer. 1.89 Ha clearfelled in 2019 due to windthrow and restocked with 100% SS. A 5 metre watercourse buffer had been installed but without broadleaves.  Thinned area in Plot 6 and non-thin Plots 1 to 5.</t>
  </si>
  <si>
    <t>FC:0524, Meenbannivane, Co Kerry</t>
  </si>
  <si>
    <t>25.53 ha of SS plantation affected by regular fires.  Last burnt in 2019 and restocked in 2020 followed by herbicide spraying. Evidence of unauthorised tresspassing by horses, although not present on day of audit.</t>
  </si>
  <si>
    <t>Sites referred to in stakeholder consultation:</t>
  </si>
  <si>
    <t>FC:GP206, Bunrawer, Co. Mayo</t>
  </si>
  <si>
    <t>31.97 ha of SS plantation.</t>
  </si>
  <si>
    <t>FC:GP903, Dalystown, Westmeath</t>
  </si>
  <si>
    <t xml:space="preserve">52.56 ha of SS plantation. </t>
  </si>
  <si>
    <t>2 responses were received</t>
  </si>
  <si>
    <t>Each non-compliance with the forestry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</si>
  <si>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(21/3/22) Opening meeting - Robin Walter, Andy Grundy (SA Witness), Daragh Little (MD Veon)</t>
  </si>
  <si>
    <t>(21/3/22) Audit: Review of documentation, staff interviews</t>
  </si>
  <si>
    <t>(22/3/22) Site visits to FC:GP312, FC:GP407, FC:GP503, FC:06011, FC:07009, FC:GP620</t>
  </si>
  <si>
    <t>(23/3/22) Site visits to FC:07025, FC:04016/FC:GP1213, FC:06004, FC:GP1208</t>
  </si>
  <si>
    <t>(24/3/22) Document review</t>
  </si>
  <si>
    <t>(24/3/22) Closing meeting - Robin Walter, Andy Grundy (SA Witness), Daragh Little (MD Veon)</t>
  </si>
  <si>
    <t>Prep: 0.5 days
Audit: 3.5 days
Report: 1 day</t>
  </si>
  <si>
    <t>1, 2, and 7</t>
  </si>
  <si>
    <t xml:space="preserve">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</si>
  <si>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47 consultees were contacted</t>
  </si>
  <si>
    <t>4 responses were received</t>
  </si>
  <si>
    <t>Consultation was carried out 20/1/22 to 16/2/22</t>
  </si>
  <si>
    <t>0 visits/interviews were held by phone/in person during audit. 
2 issues were resolved (with the same stakeholders) before the audit; one non-confidential response was handed over to the client for attention; and the other stakeholder did not want to be contacted.</t>
  </si>
  <si>
    <t>FC:GP312 - live harvesting site, clearfell of mature Sitka spruce, interview with contractors, safety issues discussed, checked documentation, check silt traps and water course, treatment of invasive Japanese Knotweed, relations with neighbour, felling near ESB line, retention of broadleaves.</t>
  </si>
  <si>
    <t>FC:GP407 - progress of restocking under 4-year establishment contract, 20m ESB corridor left unplanted, weevil control, setbacks from road and hedges of 10m, roadside tree risk management.</t>
  </si>
  <si>
    <t xml:space="preserve"> FC:GP503 - scheduled ancient monument with setbacks and public access, roadside tree risk management, silvicultural options for thinning, roadside rubbish dumping noted.</t>
  </si>
  <si>
    <t>FC:06011 - recent clearfell in 2019 and 2020 with restocking, setbacks from aquatic zones and relevant watercourses, restock with broadleaves for biodiversity by the river, options for young oak stand including halo thinning better trees, lack of standing deadwood in felled areas, dumping of agricultural waste in stacking area.</t>
  </si>
  <si>
    <t>FC:07009 - notice of new road works correctly installed, roadside tree risk management, delayed thinning leading to clearfell.</t>
  </si>
  <si>
    <t>FC:GP620 - recent felling, mounding just finished, site drainage, lots of neighbours to accommodate with restocking setbacks, roadside tree risk management.</t>
  </si>
  <si>
    <t>FC:07025 - new road and entrance, ESB line and mapping issues, aquatic zone</t>
  </si>
  <si>
    <t xml:space="preserve">FC:04016/FC:GP1213 - (2 sites adjacent) hillfort monument with historic planting setback, also thinning set back even further, windblow damage, restocking with improved Sitka spruce, minor dumping of farm bedding. </t>
  </si>
  <si>
    <t>FC:06004 - thinned Sitka spruce and Norway spruce, a stand of sycamore which could be thinned, biodiversity hotspot along boundary wall could be improved during thin.</t>
  </si>
  <si>
    <t>FC:GP1208 - new roads into both sections, roadside tree risk management, thinning options</t>
  </si>
  <si>
    <t>Republic of Ireland</t>
  </si>
  <si>
    <t xml:space="preserve">The checklist below is created from the PEFC Ireland standard. For dual FSC / PEFC audits in Ireland, the report template will have separate checklists for the two standards.
</t>
  </si>
  <si>
    <t>Used on emails</t>
  </si>
  <si>
    <t>PEFC logo used on emails and on the certification page of the website</t>
  </si>
  <si>
    <t>Ext</t>
  </si>
  <si>
    <t>n/a no promotional trademark use to date.</t>
  </si>
  <si>
    <t>Has the FMU or the group scheme a PEFC trademark license agreement with the National PEFC body and hereinunder a written procedure for use of the PEFC logo?</t>
  </si>
  <si>
    <t>A contract has been signed and a set of rules has been agreed. Seen during the audit.</t>
  </si>
  <si>
    <t>no change</t>
  </si>
  <si>
    <t>Std ref.</t>
  </si>
  <si>
    <t>Audit</t>
  </si>
  <si>
    <t>Requirement</t>
  </si>
  <si>
    <t>Means of verification</t>
  </si>
  <si>
    <t>Guidance and advice</t>
  </si>
  <si>
    <t>Compliant? (Y/N)</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</si>
  <si>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</si>
  <si>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</si>
  <si>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</si>
  <si>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</si>
  <si>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Veon MD confirmed</t>
  </si>
  <si>
    <t>Thinning Licences seen for 5 sites: GP704 dated 15/9/2016 and GP708 dated 29/9/2016 and lasting for 5 years. The other 4 sites have had licences applied for, or have no more need for thinning licences and are awaiting final felling licences. 
No outstanding claims of non-compliance noted.</t>
  </si>
  <si>
    <t>Y</t>
  </si>
  <si>
    <t>No outstanding claims of non-compliance noted. Forestry Act of 2014 administer by FS and information of changes passed on to Veon. Agricultural Appeals Act amended in 2020 is the main recent change, which allows members of the public to appeal against felling or roading licences or afforestation. Single Consent System introduced in 2020 created new rules regarding authorisation for roads and allows FS to deal with all authorisations. Membership of Society of Irish Foresters and Forest Industries Ireland and other organsiations provides information.  This includes ecological information from CIMA. Veon require staff members to be members of professional organisations.</t>
  </si>
  <si>
    <t xml:space="preserve">No outstanding claims of non-compliance noted. There are no appeals against the owner in the Forest Licencing system mentinoned above.  A Felling Licence for GP312, the live harvesting site, was seen, dated 14/6/21 and valid for 10 years. </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</si>
  <si>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</si>
  <si>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</si>
  <si>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</si>
  <si>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DAFM publication 'Felling and Reforestation Policy' (May 2017) is the main guideline for forestry works. Works appear to be compliant, but see Minor CAR 4.2.1 regarding rutting.</t>
  </si>
  <si>
    <t>FS send out circulars on guidance and best practice.  Appendix A of PEFC Standard lists the codes of practice. SoIF and CIMA provides information on best practice, guidance and codes of practice. FS have a suite of Codes of Practice where compliance is required.  Veon have procedures that include contracts, H&amp;S Doc, mandatory certificate,  harvest site plan ID environmental and archaeoligical features on sites.  Contractors get a copy of the FL or roading licence which lists requirements. Periodic training maintains understanding and knowledge levels of requirements of Guidelines and Codes of Practice.  Pre-operational and periodic monitoring ensures compliance and records are maintained. Pre-Comm form and Completion form for road building sent to local authority to allow checking by LA   External monitoring of operations by FS, LA, Inland Fisheries Board, NPWS provides another level of checks.</t>
  </si>
  <si>
    <t>Forest Service codes of practice are sent direct to  the foresters. Veon also does online training for staff. Weekly meetings for the 5 Regional Managers - 14/3/22 covered chemicals, inspections reports, planting, Natura Impact Statements, and new post-harvest reporting procedure. Veon operations are well-planned and well-managed, demonstrating compliance with relevant codes of practice. Evidence seen both in office systems and on site, including roading, harvesting, mounding &amp; restocking, water management, archaeology, health &amp; safety, relations with neighbours. At GP312 during the recent clearfell, urea stump treatment was specified in the Felling Licence and the Regional Manager reports its use on half the site, but then stopped use because of proximity to water courses.</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</si>
  <si>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</si>
  <si>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</si>
  <si>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</si>
  <si>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 xml:space="preserve">Veon state:"Veon stores the folio numbers in Veon Asset and Land Management System (VALMS) and accesses the ownership documentation through Property Registration Authority of Ireland’s Landdirect portal.  The client’s solicitors hold the hard copy folios which we can access should we need them." The ownership was demonstrated online for a sample site. All 9 sites are fully owned by the client and Folio numbers seen. </t>
  </si>
  <si>
    <t xml:space="preserve">Sample of property rights seen for GP1208 in VALMS, with access via 'Land Direct', an online record of land ownership. </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</si>
  <si>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</si>
  <si>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</si>
  <si>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</si>
  <si>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Veon to draft and provide</t>
  </si>
  <si>
    <t>Signed declaration dated 16/3/2021 seen, authored by forest owners.</t>
  </si>
  <si>
    <t>No change</t>
  </si>
  <si>
    <t>Protection from illegal activities</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</si>
  <si>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</si>
  <si>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</si>
  <si>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Veon state: "Veon staff regularly visit sites as part of our contractual obligations to the client.  In such visits, if dumping, trespass, unauthorised use or any other issue is found, a management issue is raised against the forestry asset and communicated to the client.  The issue is then tackled and resolved.  Once resolved the management issue is closed out." 
Illegal activities were discussed on site by the Technical Expert and Regional Manager (SE). Issues such as dumping and trespass are reported to Management through Site Reports. Dumping tends to dealt with straight away to discourage further dumping. It is also reported to the authorities.</t>
  </si>
  <si>
    <t>GP506: Rubbish was seen dumped by the roadside, which had clearly been there for years (rusted tin cans, plastic bags, plastic bottles already slightly overgrown). The guidance states: "The owner/manager is aware of potential and actual problems", which was clearly not the case here, as the dumping was clearly visible from the main road.
GP1208: dumping was noted by Roscommon County Council and reported to Veon, who then set up a Management Issue, notified the client and received approval to remove. Receipt seen.</t>
  </si>
  <si>
    <t>N</t>
  </si>
  <si>
    <t>Minor CAR 2022.01</t>
  </si>
  <si>
    <t>MANAGEMENT PLANNING</t>
  </si>
  <si>
    <t>Documentation</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</si>
  <si>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</si>
  <si>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xml:space="preserve">• Management plan
• Maps and records.
</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</si>
  <si>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</si>
  <si>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Veon &amp; SA to check status of 'FMU' and multisite</t>
  </si>
  <si>
    <t>Soil Association and PEFC have agreed that the 9 sites in this certificate can be considered a single Forest Management Unit (FMU). The average size is about 22ha and the largest is 47ha. 
'Forest Clover 1 Management Plan 2020-2030, Version 2, March 2020' covers 266 properties across Ireland, including the 9 in the South-East put forward for certification. It is backed by a digital management plan online via the Veon Asset and Land Management System (VALMS). During the remote audit there was ample evidence of the scope and efficiency of this system for storing and retrieving documents, also maps on the QGIS programme. The figures in the management plan (MP) apply to all 226 sites, so figures pertaining only to the 9 sites in this certificate have been prepared where necessary. This MP contains an inventory of timber resources and species maps. Non-Timber Resources are mentioned, including biodiversity, carbon storage and heritage, noting that they could be devleoped as opportunities arise. Sites are identified with location maps, grid references and site maps.
Nationally designated areas are identified on Environmental Contraints Maps showing Archaeological features, rivers, National Heritage Area (NHA), Special Area of Conservation (SAC), Special Protection Areas (SAC for birds). There are no Old Woodland Sites recorded in these 9 sites. Locally identified special areas and features are shown on 'Biomaps', including archaeological features, veteran trees, banks, stone walls,  hedgerows open space, wetland, native woodland and slope hazard. 
GP704 Harvest Site Plan includes a map showing some features of the site, including Overhead Power Lines, and narrative refering to environment and safety. There is also a Bio map and an Environmental Constraints map, though these do not appear in the site pack. The site manager spoke to the contractor about these issues before commencement of works. However, without all this information clearly visible in one place, there is a risk that these important features will be overlooked.</t>
  </si>
  <si>
    <t>Obs 2021.03</t>
  </si>
  <si>
    <t>Minor 2021.5 closed 24/3/22</t>
  </si>
  <si>
    <t>Minor CAR 2022.02</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</si>
  <si>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</si>
  <si>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</si>
  <si>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</si>
  <si>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</si>
  <si>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The MP contains long-term policy, primary and secondary objectives, and silvicultural systems to achieve this, namely clearfell and replant.</t>
  </si>
  <si>
    <t>The Policies are incorporated into the Objectives are listed in the management plan as: 1) In keeping with the principles of sustainable Forest management, maximise capital appreciation of the forest assets. 2) To minimise risk to the forestry assets from biotic and abiotic factors. and 3) To restructure and expand the portfolio so as to maximise the efficiency of management and increase yields.</t>
  </si>
  <si>
    <t>Forest Clover 1 Management plan v2 (updated Sep 2020)' is the current plan (no change) and includes long-term policy, objectives and silvicultural systems. It is due for revision in 2025, but may be revised sooner to deal with delays from licencing. For example, is a high-yielding stand misses its first thin at age 15, it may be too late to thin subsequently and therefore left as a no-thin stand till clearfell. There is growing interest in CCF systems, but more information is needed. The mapping system is starting to identify stands suitable for LISS, based on age, soil, height and exposure.</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</si>
  <si>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</si>
  <si>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</si>
  <si>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</si>
  <si>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</si>
  <si>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There is a 5-year operational plan for each of the 9 sites, showing thinning, roading, clearfell and replanting. A rationale for management and operations is given. Sites with specific sensitivities, such as GP608 adjacent to NHA, would require a 'Natura Impact Statement' (NIS) and a visit by an ecologist to inform works (in this case restocking a buffer strip with native broadleaves and open space). There is a 20-year plan for felling and regeneration in outline. The plan is updated every 5 years.</t>
  </si>
  <si>
    <t>Forest Clover 1 Management plan v2 (updated Sep 2020)' is the current plan (no change) and includes long-term policy, objectives and silvicultural systems. It is due for revision in 2025, but may be revised sooner to deal with delays from licencing. Sample seen of GP407 workplan showing 10 years of works, with 20 years shown on IPTIM forest modelling software.</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</si>
  <si>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</si>
  <si>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</si>
  <si>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</si>
  <si>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</si>
  <si>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Redacted version of  MP pdf would be made available, plus 10 year work plan with relevant maps.</t>
  </si>
  <si>
    <t>Redacted version of  MP pdf would be made available, plus 10 year work plan with relevant maps. No requests to date.  Work Plans and Species maps have been requested and supplied.  Interest is usually about felling and restocking</t>
  </si>
  <si>
    <t>Redacted version of  MP pdf would be made available, plus 10 year work plan with relevant maps. Neighbours of all sites were identified and informed of forest operations and maps.</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</si>
  <si>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</si>
  <si>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</si>
  <si>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</si>
  <si>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</si>
  <si>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</si>
  <si>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Forest operations are mostly thinning, clearfell and replanting and these maintain and enhance the forest productivity. No degraded forest ecosystem identified.</t>
  </si>
  <si>
    <t>GP312: Japanese Knotweed was identified on site and raised as a Management Issue. A herbicide plan was put in place for action in May 2022. Site visit confirmed adequate measures to identify and cordon off the area from harvesting activities.</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</si>
  <si>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</si>
  <si>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</si>
  <si>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</si>
  <si>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</si>
  <si>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 xml:space="preserve">Harvesting is at end of rotation, quickly followed by replanting to avoid problems with pine weevil. Yields are forecast using Irish Dynamic Yield Models with an inventory undertaken in summer 2019 for input data. Rotation length is determined by yield class and terminal height (a factor of wind zone). </t>
  </si>
  <si>
    <t>Long-term forecasting is part of the planning process</t>
  </si>
  <si>
    <t xml:space="preserve">The plans are compliant, but thinning and harvesting are still constrained by delays in the Forest Licencing service. Extension of rotations is limited by wind hazard and it is often terminal height which determines the timing of clearfell. </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</si>
  <si>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</si>
  <si>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</si>
  <si>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</si>
  <si>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</si>
  <si>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There is only low-intensity hunting of deer for venison</t>
  </si>
  <si>
    <t>There isn't any known harvesting of NTWPs. Deer shooting is regulated and under licence only.</t>
  </si>
  <si>
    <t>Deer stalking has been terminated as unnecessary, so there is no harvesting of NTWPs</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</si>
  <si>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</si>
  <si>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</si>
  <si>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</si>
  <si>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</si>
  <si>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All sales are for standing timber. A docket system, both paper and digital, records timber removed from harvesting sites; these are tallied up on a 'Reconciliation'; this is then invoiced in 3 stages, before during and after works. Sample seen for GP704 thin in December 2020. Timber sold as 'uncertified'. Other controls include volumes from the harvester head and forwarder loads. Stacked timber is kept behind locked barriers, sometimes with CCTV cameras to monitor.</t>
  </si>
  <si>
    <t xml:space="preserve">All sales are for standing timber. A docket system, both paper and digital, records timber removed from harvesting sites; these are tallied up on a 'Reconciliation'; this is then invoiced in 3 stages, before during and after works. System records the processes and key dates of the contract, and records timber prices (by assortment) and all associated documents and links to actual documents. Sample seen for FC: GP506, Leamyglissane thin in December 2020. Estimated as 440 tonnes and actual was 547. Docket number 17985 seen in system.  Timber sold as 'uncertified'. Other controls include volumes from the harvester head and forwarder loads. Stacked timber is kept behind locked barriers, sometimes with CCTV cameras to monitor. </t>
  </si>
  <si>
    <t>GP620: documents from recent clearfell seen, including the deposit paid with forest of origin identified. Veon further state: "the fact that the timber for sale is Certified is mentioned on the tender documents that are issued to timber purchasers, so they are made aware at that point. Once a timber sale is agreed a copy of the PEFC Certificate details are supplied to the timber purchaser for their records, usually upon their request. This happens in advance of any invoices being issued, at the stage when the sale is being agreed and standing timber sale contracts are being drafted."</t>
  </si>
  <si>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</si>
  <si>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</si>
  <si>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</si>
  <si>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</si>
  <si>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</si>
  <si>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GP704 subcompartments 3 and 6 show thinning due on work plan for 2020. (A composite work plan for the 9 sites did not show works in 2020, but this was an anomoly). Some works have been delayed recently because of delays in licencing by Forest Service and further delays in the appeals process. No significant delays to implementation of the plan were noted.</t>
  </si>
  <si>
    <t>Forest Clover 1 Management plan v2 (updated Sep 2020)' is the current plan (no change) and includes long-term policy, objectives and silvicultural systems. It is due for revision in 2025, but may be revised sooner to deal with delays from licencing. For example, is a high-yielding stand misses its first thin at age 15, it may be too late to thin subsequently and therefore left as a no-thin stand till clearfell. The overall objectives of the plan remain. Veon have dedicated one staff member to licencing full time and sought to improve the quality of their licence applications and maps.</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</si>
  <si>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</si>
  <si>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</si>
  <si>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</si>
  <si>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 xml:space="preserve">All sites have Annual Inspections for tree health, security, site safety, illegal activities, tree safety. Sample seen for GP704 dated 24/6/20. This is a contractual obligation to the client and is reported to them. The owner also audits Veon to check on their performance and compliance. </t>
  </si>
  <si>
    <t>GP1213/04016: evidence seen of monitoring harvesting and restocking. Also of monitoring recent windblow and response to this. At GP06011 for the clearfell, a Natura Impact Statement was prepared because of the river (copy seen dated 26/6/20), done by an external ecologist, describing works and mitigations. Also considered the 'in-combination' effects of other operations. Evidence of silt-traps seen on site. Evidence of the reforestation budget seen. Inspection Reports seen from Operations Forester, recording commencement of harvesting works and subsequent site visits, plus monitoring a range of site indicators.</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</si>
  <si>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</si>
  <si>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</si>
  <si>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</si>
  <si>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</si>
  <si>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If the Annual Inspection, or other site observations, require action, this is reported to the owner and authorisation sought for remedy.</t>
  </si>
  <si>
    <t>Plans are reviewed and revised every 5 years.  Operational monitoring feeds back into inventory. Other issues are taken into account, e.g boundary issues.  Information from the Veon Land Management System information can be accessed and used to inform revision of plans.</t>
  </si>
  <si>
    <t>The management planning documentation is updated constantly, especially with the current uncertainty on licensing. Planned operations are often delayed and then activated at short notice. There has been significant wind damage in the last year and this has also been monitored closely and led to plan revisions. Veon have a quarterly meeting with the owner's 'Investment Manager' in which they discuss these changes and each budget item. The overall plan is due for revision in 2025, but may by sooner to account for these changes.</t>
  </si>
  <si>
    <t>WOODLAND DESIGN: CREATION, FELLING AND REPLANTING</t>
  </si>
  <si>
    <t>Assessment of environmental impacts</t>
  </si>
  <si>
    <t>3.1.1</t>
  </si>
  <si>
    <t xml:space="preserve">The potential environmental impacts of new planting and other woodland plans shall be assessed before operations are implemented and shall be 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</si>
  <si>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</si>
  <si>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t>No new planting.
The document “Environmental and Archaeological Sites in the Forest Clover 1 Portfolio” lists the archaeological features, NHAs, SACs or SPAs in this portfolio. Veon are aware of requirements in managing these features during operations. 
GP704 Harvest Site Plan includes Standard Conditions for Environment and a Site Specific Method Statement identifying streams with the requirement to keep 10m away.</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</si>
  <si>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</si>
  <si>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</si>
  <si>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</si>
  <si>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</si>
  <si>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</si>
  <si>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</si>
  <si>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t>Full guidance is given in the Forest Service “Forestry and the Landscape Guidelines” and this includes consideration of: 
• Size 
• Arrangement 
• Location 
• Shape 
• Pattern 
• Proportion 
• Edge 
• Margin, texture &amp; colour 
• Roadsides 
• Waterbodies</t>
  </si>
  <si>
    <t>No new woods</t>
  </si>
  <si>
    <t>3.2.2</t>
  </si>
  <si>
    <t>New planting shall be designed in such a way as to ensure the creation over time of a diverse woodland.</t>
  </si>
  <si>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</si>
  <si>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3.2.3</t>
  </si>
  <si>
    <t>Even aged woodlands shall be gradually restructured to diversify ages and habitats using a design plan (See Requirement 3.2.4) which is reflected in the management plan.
This requirement does not apply to woodlands of &lt; 5 hectares.</t>
  </si>
  <si>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</si>
  <si>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Veon does not have plans to restructure
Potential non-compliance 2020.08</t>
  </si>
  <si>
    <t>Many of the 9 Veon sites comprise even-aged stands of Sitka spruce in fairly small isolated sites. As such, they can be difficult to restructure because a clearfell in one block will expose the adjacent block to windblow, also subdividing these small areas can incur a significant price penalty. In site GP708 the north area will be clearfelled in 2026/27 and the south area will be left till 2032, so some age restructuring will occur. In site GP1105 the Felling Licence states restock as 100% Sitka spruce. In fact this will not be done, as the 'Felling &amp; Reforestation Policy Guidelines' require 15% for biodiversity and habitat, 15% Native broadleaf and 70% productive conifer. In accordance with PEFC, Veon will actually plant 65% Sitka spruce, 20% Scots pine, with the rest as Native broadleaf and open space.</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</si>
  <si>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</si>
  <si>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</si>
  <si>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</si>
  <si>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</si>
  <si>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Irish wind hazard classification records 5 categories A to E, where A roughly corresponds to UK category 5 (windiest). Small properties would have financial penalty from staged restructuring.</t>
  </si>
  <si>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</si>
  <si>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</si>
  <si>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</si>
  <si>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</si>
  <si>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</si>
  <si>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a) Restocking is suited to the site and objectives, primarily Sitls spruce for production, with secondary species as required.
b) Native broadleaves are preferred.</t>
  </si>
  <si>
    <t>3.3.2</t>
  </si>
  <si>
    <t xml:space="preserve">The proportions of different  species in new planting, or planned for the next rotation of an existing woodland, shall be as follows: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</si>
  <si>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</si>
  <si>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</si>
  <si>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Veon restock to 70% Sitka spruce
Potential non-compliance 2020.01</t>
  </si>
  <si>
    <t>In site GP1105 the Felling Licence states restock as 100% Sitka spruce. In fact this will not be done, as the 'Felling &amp; Reforestation Policy Guidelines' require 15% for biodiversity and habitat, 15% Native broadleaf and 70% productive conifer. In accordance with PEFC, Veon will actually plant 65% Sitka spruce, 20% Scots pine, with the rest as Native broadleaf and open space.</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</si>
  <si>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</si>
  <si>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</si>
  <si>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</si>
  <si>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</si>
  <si>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no such introductions</t>
  </si>
  <si>
    <t xml:space="preserve">No introductions of non-tree non-native plant or anuimals species.  However, there are many existing exotic invasive species present with the FMU woodlands or are nearby.  These are monitored by Veon staff and action is taken to eradicate or control them (pers comm with staff but not seen.) </t>
  </si>
  <si>
    <t xml:space="preserve"> Silvicultural systems</t>
  </si>
  <si>
    <t>3.4.1</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</si>
  <si>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</si>
  <si>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</si>
  <si>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a) Clearfell and replanting silvicultural system is described in MP and justifications given
b) The LISS area is made up from substantial broadleaf hedges within and surrounding production areas (17.6ha), native woodland (2.79ha), individual compartments of mixed broadleaves (ash and sycamore) (9.37ha) and some discrete mixed broadleaf in a mixed high forest stand (1.69ha). This totals 31.45ha of 196.28ha = 16%.
C) Although sites are graded for wind blow, there are few wind-firm sites suitable for LISS.</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</si>
  <si>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</si>
  <si>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</si>
  <si>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</si>
  <si>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</si>
  <si>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No examples of areas managed using traditional management systems within the FMU.</t>
  </si>
  <si>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</si>
  <si>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</si>
  <si>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</si>
  <si>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</si>
  <si>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</si>
  <si>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No examples seen during audit</t>
  </si>
  <si>
    <t>OPERATIONS</t>
  </si>
  <si>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</si>
  <si>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</si>
  <si>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</si>
  <si>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</si>
  <si>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</si>
  <si>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a, b, e) For GP704 the 'Harvest Site Plan' was seen, dated 13/11/2020, including environmental assessment, standard conditions for harvesting, safety issues, risk assessment, method statement and map.
c) Use of brashmats specified and implemented, but see Minor CAR 4.2.1.
d) In-date Felling Licences seen for 5 sites; also communications with neighbours giving notice.</t>
  </si>
  <si>
    <t>4.1.2</t>
  </si>
  <si>
    <t>Implementation of operational plans shall be monitored by the forest owner/ manager.</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</si>
  <si>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</si>
  <si>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Minor CAR 2021.01
Closed 21/10/21</t>
  </si>
  <si>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</si>
  <si>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</si>
  <si>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</si>
  <si>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</si>
  <si>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</si>
  <si>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Minor CAR 2021.02 Closed 24/3/22</t>
  </si>
  <si>
    <t>Active harvesting site was visited at GP312. Works were well organised with good brash mats, extraction and stacking. There were occasional pockets of mud and a wet area in the middle of the site, and this had led to a change of extraction route. Silt traps were installed in drainage ditches. A ditch running along the eastern edge of the site was inspected for siltation and was found to be clear. CAR closed.</t>
  </si>
  <si>
    <t>4.2.2</t>
  </si>
  <si>
    <t>Where harvesting operations which involve the removal of more than just the timber stem are planned and where there is a risk of significant negative effects on soil structure or productivity, an environmental appraisal shall be undertaken.</t>
  </si>
  <si>
    <t>This requirement refers to whole tree harvesting, residue bundling and any other form of harvesting involving more than just the timber stem.
Potential significant negative effects include: 
• Leaching 
• Soil compaction 
• Nutrient loss 
• Loss of soil carbon 
• Run-off</t>
  </si>
  <si>
    <t>No whole tree harvesting or brash bundling</t>
  </si>
  <si>
    <t>4.2.3</t>
  </si>
  <si>
    <t>There shall be no burning of Lop and top.</t>
  </si>
  <si>
    <t xml:space="preserve">• Field Inspections
</t>
  </si>
  <si>
    <t>No burning</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</si>
  <si>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</si>
  <si>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</si>
  <si>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</si>
  <si>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</si>
  <si>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No active harvesting sites were seen, but GP704 was visited several months after the thinning operation and timber appeared to have been harvested efficiently.</t>
  </si>
  <si>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</si>
  <si>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</si>
  <si>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</si>
  <si>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</si>
  <si>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</si>
  <si>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No new roads in these 9 certification properties</t>
  </si>
  <si>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</si>
  <si>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</si>
  <si>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</si>
  <si>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</si>
  <si>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Road repairs are minor, so no particular standards apply</t>
  </si>
  <si>
    <t>PROTECTION AND MAINTENANCE</t>
  </si>
  <si>
    <t xml:space="preserve">Planning </t>
  </si>
  <si>
    <t>5.1.1</t>
  </si>
  <si>
    <t>Risks to the forest from wind, fire, pests and diseases shall be assessed and measures to minimize these risks shall be incorporated in planting, design and management plans.</t>
  </si>
  <si>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</si>
  <si>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Wind is assessed in 5 wind zones, A to E, with A as the windiest. This informs decisions on thinning and rotation length. A windxone map is shown in the MP and Table 6 shows terminal heights for thinned and unthinnned stands.
Fire Plan is made where there is a medium or high risk of fire. None of the 9 sites are considered medium or high risk.
Pests are considered under 'Mammals' in the MP. Fencing is used to exclude livestock and deer. Deer hunting would be considered, but 'to date, deer damage has been minor and there are no case where a Deer Management Plan has been necessary'. Pine weevil is identified as the main insect causing damage and is dealt with by management practice and chemical treatment.
Disease from Chalara on ash has not yet been found in any stands, nor has Dothistroma. Phytophthora ramorum is present in Ireland, but these 9 sites contain no larch. Stumps are routinely sprayed with urea against Heterobasidium.</t>
  </si>
  <si>
    <t>5.1.2</t>
  </si>
  <si>
    <t>Tree health and grazing impacts shall be monitored and results shall be incorporated into management planning together with guidance arising from national monitoring on plant health.</t>
  </si>
  <si>
    <t>The Forest Service, through their Forest Protection Division, oversee a national tree / forest health monitoring programme.</t>
  </si>
  <si>
    <t>Woods are monitored for Ash dieback (Chalara), Dothistroma, Phytophthora ramorum and other pests and diseases. Also for incursion of grazing livestock. This is dealt with immediately, also reported in the Annual Report to the client.</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</si>
  <si>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</si>
  <si>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</si>
  <si>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</si>
  <si>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Veon MD to write Deer Mgt Plan
Potential non-compliance 2020.02</t>
  </si>
  <si>
    <t>Minor CAR 2021.7 Closed 24/3/22</t>
  </si>
  <si>
    <t>Veon reviewed the necessity for deer management and concluded that it was not needed on any of their sites. The 6 licences were allowed to run to the end of their licence period (end of Feb 22), and will not be renewed. This includes the Gorfadda licence. Close CAR.</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</si>
  <si>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</si>
  <si>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</si>
  <si>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</si>
  <si>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</si>
  <si>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No issues with other wild mammals</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</si>
  <si>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</si>
  <si>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</si>
  <si>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</si>
  <si>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</si>
  <si>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No such issues</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</si>
  <si>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</si>
  <si>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</si>
  <si>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</si>
  <si>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</si>
  <si>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Fire risk is low, so there is no plan beyond calling the fire service</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</si>
  <si>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</si>
  <si>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</si>
  <si>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</si>
  <si>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</si>
  <si>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Sample areas with protective functions seen on plans for GP2002 (steep slope down to river) and GP704 (Bio area adjacent to stream)</t>
  </si>
  <si>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</si>
  <si>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</si>
  <si>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</si>
  <si>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</si>
  <si>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</si>
  <si>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Veon MD to re-write IPMS
Potential non-compliance 2020.03</t>
  </si>
  <si>
    <t>IPMS has been prepared</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</si>
  <si>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</si>
  <si>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</si>
  <si>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</si>
  <si>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</si>
  <si>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IPMS includes commitment to minimising use of chemicals. Prevention is identified as the best form of defence. Strategies for minimising use include regular inspections for early detection of pests, suitable species choice and diversity of species (where possible and appropriate). To minimise use of chemicals against pine weevil, the MP suggests quick replanting and use of larger trees dipped in protective chemical.</t>
  </si>
  <si>
    <t>IPMS includes commitment to minimising use of chemicals. Prevention is identified as the best form of defence. Strategies for minimising use include regular inspections for early detection of pests, suitable species choice and diversity of species (where possible and appropriate). To minimise use of chemicals against pine weevil, the MP suggests quick replanting and use of larger trees dipped in protective chemical. Stump hacking used an indicator of whether to use pesticides.</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</si>
  <si>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</si>
  <si>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</si>
  <si>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</si>
  <si>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</si>
  <si>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There has been no restocking on the 9 sites in the certificate to date, so no chemicals have been used. The IPMS justifies the reasons where chemicals would be used. Managers are aware of guidance and record-keeping.</t>
  </si>
  <si>
    <t xml:space="preserve">Between 21/10/20 and 21/10/21 18.45 Kg of CETA on 30.14 ha, 15.2 Litres of Forester on 16.68 ha and 22.2 Litres of Glyphosate on 28.14 ha have been used. </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</si>
  <si>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</si>
  <si>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</si>
  <si>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</si>
  <si>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</si>
  <si>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Veon MD to check direct labour storage of chemicals
Potential non-compliance 2020.04</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</si>
  <si>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</si>
  <si>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</si>
  <si>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</si>
  <si>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</si>
  <si>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Use of fertilizers is very rare, possibly Ground Rock Phosphate on some afforestation sites. None used on the 9 certification sites.</t>
  </si>
  <si>
    <t>Ground Rock Phosphate  and urea have been used on restocking sites but none used in last full year.</t>
  </si>
  <si>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</si>
  <si>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</si>
  <si>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</si>
  <si>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</si>
  <si>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Fencing is used to exclude livestock and deer. Deer hunting would be considered, but 'to date, deer damage has been minor and there are no case where a Deer Management Plan has been necessary'</t>
  </si>
  <si>
    <t>Waste Management</t>
  </si>
  <si>
    <t>Waste disposal shall be in accordance with current waste management legislation and regulations.</t>
  </si>
  <si>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</si>
  <si>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Disposal is via approved waste handlers, receipt seen dated 4/2/21.</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</si>
  <si>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</si>
  <si>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</si>
  <si>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</si>
  <si>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Veon MD to check provision for spillage of chemicals
Potential non-compliance 2020.05</t>
  </si>
  <si>
    <t>GP704 Harvest Site Plan contains references to industry codes of practice relating to spill kits, but does not actually mention 'spill kits' in the list of checks. There is a risk they could be overlooked. Veon have since prepared a Spill Kits policy document to be attached to all site operational plans.</t>
  </si>
  <si>
    <t>Obs 2020.05</t>
  </si>
  <si>
    <t>GP312: Spill kit seen in cab of forwarding contractor.</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</si>
  <si>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</si>
  <si>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</si>
  <si>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</si>
  <si>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</si>
  <si>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</si>
  <si>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</si>
  <si>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</si>
  <si>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</si>
  <si>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</si>
  <si>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</si>
  <si>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 xml:space="preserve">There is no Old Woodland Site in the 9 sites. If there were any, it would be designated under SAC.  Locally identified special areas and features are shown on 'Biomaps', including archaeological features, veteran trees, banks, stone walls,  hedgerows open space, wetland, native woodland and slope hazard. </t>
  </si>
  <si>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</si>
  <si>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</si>
  <si>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</si>
  <si>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</si>
  <si>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No such species</t>
  </si>
  <si>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</si>
  <si>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</si>
  <si>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</si>
  <si>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</si>
  <si>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</si>
  <si>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'Forest Clover 1 Management plan v2' states p11 that 19% of the portfolio is unproductive land which will be managed 'to enhance their value for nature'.  Valid for certification sites?
Potential non-compliance 2020.06</t>
  </si>
  <si>
    <t>On close measurement of digital maps, it appears that some 22% of the 9 sites is non-productive woodland. This is mostly mixed broadleaf, watercourses, hedges or open space. This is much more that previously thought. It will all be managed for biodiversity.</t>
  </si>
  <si>
    <t xml:space="preserve">Measured at level of FMU and is 22%. Over 15% of the total area of land ownership is managed with conservation of biodiversity as the primary objective. </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</si>
  <si>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</si>
  <si>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</si>
  <si>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</si>
  <si>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MP states: 'Dead wood will be retained in Forest Clover 1 forests. Dead wood forms an important
function in a forest supporting a wide range of fauna and flora. The intention is to leave any
veteran trees to continue to grow and die off naturally, retain broadleaved edge trees in
conifer dominated sites to grow and to leave deadwood within conifer plots to rot naturally.
This policy should be consistent with Health and Safety requirements.'</t>
  </si>
  <si>
    <t>Obs 2021 6</t>
  </si>
  <si>
    <t>Like the Extension audit, little deadwood habitat was observed on site. The Veon Management Plan says (p.12) that they expect to retain deadwood in veteran trees, in broadleaved edge trees and from conifers within the forested area. Very few veteran trees were seen; lots of broadleaved edge trees had been retained, some with deadwood; no standing deadwood was seen in recently harvested plots, though there was some fallen deadwood in the form of offcuts. Veon have produced their own policy "Old Trees &amp; Deadwood Management" (Feb 22), but this has not yet been fully disseminated amongst staff and contractors. As this PEFC standard does not specify quantities, current practice is not non-compliant. Check at S2 that Veon's own policy is being followed.</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</si>
  <si>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</si>
  <si>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</si>
  <si>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</si>
  <si>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</si>
  <si>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Semi-natural woodland is not converted and will be managed under LISS. No plans from NPWS are in place.</t>
  </si>
  <si>
    <t>No examples of conversion of SNW woodland to plantation seen during the audit. SNW will be managed using lower impact systems.</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</si>
  <si>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</si>
  <si>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</si>
  <si>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</si>
  <si>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</si>
  <si>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No POWS identified</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</si>
  <si>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</si>
  <si>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</si>
  <si>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</si>
  <si>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</si>
  <si>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Natural regeneration does not suit production Sitka spruce well, as it does not seed very much because of the short rotations, and when seedlings do appear they are far too densely stocked. Natural regeneration of broadleaves is encouraged.</t>
  </si>
  <si>
    <t xml:space="preserve">All broadleaves that are planted are native species, and are Irish provenance when available. Beech and sycamore have been planted on some sites in the past. </t>
  </si>
  <si>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</si>
  <si>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</si>
  <si>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</si>
  <si>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</si>
  <si>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No game management. Deer hunting allowed under licence on some sites. For site GP608, Deer licence from NPWS seen dated 28/8/2020, also firearms certificate (expires 24/10/22), licence from forest owner dated 2/10/20, risk assessment.</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</si>
  <si>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</si>
  <si>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</si>
  <si>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</si>
  <si>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Game management is not intense.</t>
  </si>
  <si>
    <t>No evidence of intensive game management seen during the audit.</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</si>
  <si>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</si>
  <si>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</si>
  <si>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</si>
  <si>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</si>
  <si>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</si>
  <si>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</si>
  <si>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Ads in newspapers seen inviting consultation submissions. Neighbours were also contacted using the public Landdirect system for identifying landowners; also statutory bodies and environmental NGOs. 5 responses received and responded to .</t>
  </si>
  <si>
    <t>Veon took pro-active steps to identify neighbours and inform them of forest operations with accompanying maps. Evidence also seen of ads in local papers alerting the wider public to forestry operations in named woods. In accordance with Felling Licences, signs were seen erected correctly at site entrances for roading and felling works. A letter to stakeholders was seen (dated 16/11/20) informing them that their local woods were being entered to PEFC certification. Responses to these letters were also answered (samples seen).</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</si>
  <si>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</si>
  <si>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</si>
  <si>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</si>
  <si>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</si>
  <si>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Records of responses to consultation were seen, but there was no resulting action required.</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</si>
  <si>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</si>
  <si>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</si>
  <si>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</si>
  <si>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</si>
  <si>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</si>
  <si>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GP2002 has a former 'Ogham Stone' site mapped and access to this is maintained.</t>
  </si>
  <si>
    <t>Mapping shows public rights of way and other access rights, both 'for' and 'against' the owner's woods, i.e. where they have rights over someone else's land and where others have rights over their land. There is a public right of way to national monuments and on roads funded by public money. No evidence of non-compliance.</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</si>
  <si>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</si>
  <si>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</si>
  <si>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</si>
  <si>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</si>
  <si>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No such requests in these 9 sites. Elsewhere university research projects have been welcomed.</t>
  </si>
  <si>
    <t xml:space="preserve">The owner is happy to facilitate research projects and knowledge transfer. Veon won a contract, funded by Forest Services, to take 4 groups of forester owners into their certified forests (FC04008) to see harvesting. </t>
  </si>
  <si>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</si>
  <si>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</si>
  <si>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</si>
  <si>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</si>
  <si>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GP2002 has a former 'Ogham Stone' site mapped and access to this is maintained. GP1108 has a possible 'Enclosure' mapped with a precautionary buffer zone.</t>
  </si>
  <si>
    <t xml:space="preserve">GP503 has a 5,000 year-old tomb mapped on the constraints map. It is open to the public with a useable path. There is a small setback from the tomb and this will be extended to 50m after clearfell, in accordance with current guidance. GP04016 has a hillfort and 2 other monuments mapped on the constraints map. Historic planting has been set back. The planned thin will not encroach on the nearest trees and this exclusion zone is marked on the trees. </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</si>
  <si>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</si>
  <si>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</si>
  <si>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</si>
  <si>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</si>
  <si>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Standing sales are advertised in the national press, but works are typically undertaken by local contractors for ease of logistics. GP704 harvested products were sent to mills in the SE region.</t>
  </si>
  <si>
    <t>Local contractors are used wherever possible. E.g. the hedge-cutting contractor for these sample woods is based in County Leitrim (purchase order seen). Tenders for harvesting are sent to all interested parties, as forestry in Ireland is a fairly small pool of contractors.</t>
  </si>
  <si>
    <t>Minimising adverse impacts</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</si>
  <si>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</si>
  <si>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</si>
  <si>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Veon MD to review Tree Safety System
Potential non-compliance 2020.07</t>
  </si>
  <si>
    <t>The 9 certified sites have no significant roadside tree risks, but sample surveys from other managed sites were seen. 3 Foresters recently qualified in 'Quantified Tree Risk Assessment', most relevant for roadside tree surveys. Sample certificate seen dated 30/11/20.</t>
  </si>
  <si>
    <t>Minor CAR 2022.03</t>
  </si>
  <si>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</si>
  <si>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</si>
  <si>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</si>
  <si>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</si>
  <si>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</si>
  <si>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</si>
  <si>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Minor CAR 2021.04 Closed 24/3/22</t>
  </si>
  <si>
    <t>The only active harvesting site visited did not have ESB lines crossing, so no goalposts were required. The forwarder driver was interviewed and showed knowledge of ESB requirements and had a copy of the HSA Code in his documents. Evidence of staff training was also seen. CAR closed</t>
  </si>
  <si>
    <t>Training and continuing development</t>
  </si>
  <si>
    <t>8.2.1</t>
  </si>
  <si>
    <t xml:space="preserve">Only those with relevant qualifications, training and/or experience shall be engaged to carry out any work unless working under proper supervision if they are currently undergoing training.  </t>
  </si>
  <si>
    <t>There are a number of different training providers in Irish forestry and training courses are co-ordinated by Forest Training and Education Ireland (FTEI) who are funded by the Forest Service.</t>
  </si>
  <si>
    <t>Qualifications for staff are kept on file. Samples seen for Regional Manager. There are no workers in training.</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</si>
  <si>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</si>
  <si>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</si>
  <si>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</si>
  <si>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</si>
  <si>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a) Senior managers keep up to date with professional CPD via the Society of Irish Foresters (samples seen). Other managers have completed Coillte's Environmental Risk Assessment training and other courses in pesticides and manual handling and first aid (samples seen)</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</si>
  <si>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</si>
  <si>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</si>
  <si>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</si>
  <si>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</si>
  <si>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The 'Veon Employee Handbook' (updated July 2019) includes all relevant information. Employees confirmed compliance.</t>
  </si>
  <si>
    <t xml:space="preserve"> Insurance</t>
  </si>
  <si>
    <t>Forest Owners/managers, employers and contractors shall hold adequate public liability and employer’s liability insurance, copies of which are available for inspection.</t>
  </si>
  <si>
    <t>• Insurance documents.</t>
  </si>
  <si>
    <t>The owners (Forest Clover 1) carry Public and Products Liability insurance dated 8/4/20. The managers (Veon) carry Employers, public and products liability insurance dated 3/4/20.</t>
  </si>
  <si>
    <t>Indicative Audit Programme for Certfication Cycle
NOTE - This Programme will be subject to change. Some Indicators will be audited more than once, due to CARs etc</t>
  </si>
  <si>
    <t>RA</t>
  </si>
  <si>
    <t>●</t>
  </si>
  <si>
    <t>Extension of scope</t>
  </si>
  <si>
    <t>No responses received at MA</t>
  </si>
  <si>
    <t>Neighbour</t>
  </si>
  <si>
    <t>Bunrawer</t>
  </si>
  <si>
    <t xml:space="preserve">Three questions were raised: </t>
  </si>
  <si>
    <t>Roads and access</t>
  </si>
  <si>
    <t>Negative</t>
  </si>
  <si>
    <t>1) What road will be used as the main entrances when the forest is felled? The road to our property is very very narrow and windy and not suitable for large lorries etc... so this concerns us greatly.</t>
  </si>
  <si>
    <t>Operations</t>
  </si>
  <si>
    <t>2) How long will the fell and replantation take as we run a holiday let business in our property and we fear this will be effected</t>
  </si>
  <si>
    <t>Boundaries</t>
  </si>
  <si>
    <t>3) We assume any damage to our original boundary wall will be repaired</t>
  </si>
  <si>
    <t>Dalystown</t>
  </si>
  <si>
    <t>No fences exist between Dalystown and the adjacent woodland and the fence between Dalystown and the adjacent farmland is poor and cattle break out and trespass in the adjacent woodland.</t>
  </si>
  <si>
    <t>Is Dalystown compliant with the FS Forest Standard with regard fencing?</t>
  </si>
  <si>
    <t>Sand and gravel has been extracted from a drumlin within the forest by a third party.</t>
  </si>
  <si>
    <t>Government organisation</t>
  </si>
  <si>
    <t>Leitrim</t>
  </si>
  <si>
    <t>Roads</t>
  </si>
  <si>
    <t>Damage to roads from haulage and refusal to contribute to repairs voluntarily.</t>
  </si>
  <si>
    <t>04011 Maghera</t>
  </si>
  <si>
    <t>Shared access road in poor repair, with gravel instead of tarmac.</t>
  </si>
  <si>
    <t>Livestock trespassing from Veon site into neighbour's wood. Also allegedly illegal quarrying and dumping of waste. No satisfactory action despite repeated prompts.</t>
  </si>
  <si>
    <t>X</t>
  </si>
  <si>
    <t>Lodgepole pine</t>
  </si>
  <si>
    <t>Pinus contorta</t>
  </si>
  <si>
    <t>Seemochuda</t>
  </si>
  <si>
    <t>Waterford</t>
  </si>
  <si>
    <t>FMU:SE:0135:FC:02002</t>
  </si>
  <si>
    <t>52.196862,-8.005321</t>
  </si>
  <si>
    <t>Veon</t>
  </si>
  <si>
    <t>Carrigadaggin</t>
  </si>
  <si>
    <t>Wexford</t>
  </si>
  <si>
    <t>FMU:SE:0132:FC:GP1105</t>
  </si>
  <si>
    <t>52.361004,-6.79882</t>
  </si>
  <si>
    <t>Clonbrick</t>
  </si>
  <si>
    <t>Tipperary</t>
  </si>
  <si>
    <t>FMU:SE:0127:FC:GP1108</t>
  </si>
  <si>
    <t>52.549584,-8.209105</t>
  </si>
  <si>
    <t>Yes</t>
  </si>
  <si>
    <t>Rochestown</t>
  </si>
  <si>
    <t>Kilkenny</t>
  </si>
  <si>
    <t>FMU:SE:0133:FC:GP209</t>
  </si>
  <si>
    <t>52.36276,-7.219906</t>
  </si>
  <si>
    <t>Garryglass</t>
  </si>
  <si>
    <t>Laois</t>
  </si>
  <si>
    <t>FMU:SE:0129:FC:GP410</t>
  </si>
  <si>
    <t>52.943466,-7.243896</t>
  </si>
  <si>
    <t>Kilbrannel</t>
  </si>
  <si>
    <t>FMU:SE:0128:FC:GP412</t>
  </si>
  <si>
    <t>52.58047,-7.676868</t>
  </si>
  <si>
    <t>Tober</t>
  </si>
  <si>
    <t>FMU:SE:0134:FC:GP608</t>
  </si>
  <si>
    <t>52.459527,-7.584043</t>
  </si>
  <si>
    <t>Moneenroe</t>
  </si>
  <si>
    <t>FMU:SE:0131:FC:GP704</t>
  </si>
  <si>
    <t>52.778886,-7.157807</t>
  </si>
  <si>
    <t>2021 MA (hybrid)</t>
  </si>
  <si>
    <t>Loughill</t>
  </si>
  <si>
    <t>FMU:SE:0130:FC:GP708</t>
  </si>
  <si>
    <t>52.853739,-7.28488</t>
  </si>
  <si>
    <t>Cappanaslish</t>
  </si>
  <si>
    <t>Clare</t>
  </si>
  <si>
    <t>FMU:MW:0121:FC:02001</t>
  </si>
  <si>
    <t>52.770344,-8.593712</t>
  </si>
  <si>
    <t>Boolyknaknockaun</t>
  </si>
  <si>
    <t>FMU:MW:0111:FC:02003</t>
  </si>
  <si>
    <t>52.769565,-9.236584</t>
  </si>
  <si>
    <t>Seeconglas</t>
  </si>
  <si>
    <t>Limerick</t>
  </si>
  <si>
    <t>FMU:SW:0163:FC:02004</t>
  </si>
  <si>
    <t>52.31084,-9.189634</t>
  </si>
  <si>
    <t>Athea Upper</t>
  </si>
  <si>
    <t>FMU:SW:0182:FC:02005</t>
  </si>
  <si>
    <t>52.461971,-9.335761</t>
  </si>
  <si>
    <t>Mileen</t>
  </si>
  <si>
    <t>Cork</t>
  </si>
  <si>
    <t>FMU:SW:0163:FC:02006</t>
  </si>
  <si>
    <t>52.310833,-9.187188</t>
  </si>
  <si>
    <t>Kilmaniheen East</t>
  </si>
  <si>
    <t>Kerry</t>
  </si>
  <si>
    <t>FMU:SW:0156:FC:02007</t>
  </si>
  <si>
    <t>52.337175,-9.324303</t>
  </si>
  <si>
    <t>Lack West</t>
  </si>
  <si>
    <t>FMU:MW:0116:FC:02009</t>
  </si>
  <si>
    <t>52.711937,-9.326234</t>
  </si>
  <si>
    <t>Rowls Allen (3)</t>
  </si>
  <si>
    <t>FMU:SW:0165:FC:02011</t>
  </si>
  <si>
    <t>52.292785,-9.028358</t>
  </si>
  <si>
    <t>FMU:SW:0182:FC:02012</t>
  </si>
  <si>
    <t>52.455852,-9.329195</t>
  </si>
  <si>
    <t>Drumellihy</t>
  </si>
  <si>
    <t>FMU:MW:0112:FC:03002</t>
  </si>
  <si>
    <t>52.729535,-9.470558</t>
  </si>
  <si>
    <t>Carrigkerry</t>
  </si>
  <si>
    <t>FMU:SW:0145:FC:03003</t>
  </si>
  <si>
    <t>52.483878,-9.17573</t>
  </si>
  <si>
    <t>Feakle</t>
  </si>
  <si>
    <t>FMU:MW:0106:FC:03004</t>
  </si>
  <si>
    <t>52.939936,-8.656518</t>
  </si>
  <si>
    <t>Derrylea</t>
  </si>
  <si>
    <t>FMU:MW:0120:FC:03005</t>
  </si>
  <si>
    <t>52.69969,-9.108438</t>
  </si>
  <si>
    <t>Ballyline West</t>
  </si>
  <si>
    <t>FMU:SW:0141:FC:03006</t>
  </si>
  <si>
    <t>52.525674,-9.489784</t>
  </si>
  <si>
    <t>2021 Ext</t>
  </si>
  <si>
    <t>Tooradoo</t>
  </si>
  <si>
    <t>FMU:SW:0147:FC:03007</t>
  </si>
  <si>
    <t>52.440133,-9.286494</t>
  </si>
  <si>
    <t>Ballycarn / Foilnamuck</t>
  </si>
  <si>
    <t>FMU:MW:0123:FC:03008</t>
  </si>
  <si>
    <t>52.752347,-8.156147</t>
  </si>
  <si>
    <t>Ballyea</t>
  </si>
  <si>
    <t>FMU:MW:0104:FC:03010</t>
  </si>
  <si>
    <t>52.898393,-9.212036</t>
  </si>
  <si>
    <t>Clooncraffield</t>
  </si>
  <si>
    <t>Roscommon</t>
  </si>
  <si>
    <t>FMU:NW:0084:FC:03012</t>
  </si>
  <si>
    <t>53.8006,-8.559551</t>
  </si>
  <si>
    <t>Cloonfinglas</t>
  </si>
  <si>
    <t>FMU:NW:0066:FC:03013</t>
  </si>
  <si>
    <t>53.837234,-8.472948</t>
  </si>
  <si>
    <t>Burrenfada</t>
  </si>
  <si>
    <t>FMU:MW:0119:FC:03014</t>
  </si>
  <si>
    <t>52.707255, -9.185546</t>
  </si>
  <si>
    <t>Carrowneden</t>
  </si>
  <si>
    <t>Mayo</t>
  </si>
  <si>
    <t>FMU:NW:0036:FC:03015</t>
  </si>
  <si>
    <t>53.985683,-8.98495</t>
  </si>
  <si>
    <t>Glengower</t>
  </si>
  <si>
    <t>FMU:SW:0145:FC:03016</t>
  </si>
  <si>
    <t>52.482741, -9.186780</t>
  </si>
  <si>
    <t>FMU:SW:0145:FC:03017</t>
  </si>
  <si>
    <t>52.481796, -9.187803</t>
  </si>
  <si>
    <t>Shanmullagh</t>
  </si>
  <si>
    <t>Longford</t>
  </si>
  <si>
    <t>FMU:NE:0056:FC:04001</t>
  </si>
  <si>
    <t>53.866599,-7.7106</t>
  </si>
  <si>
    <t>Clooney South</t>
  </si>
  <si>
    <t>FMU:MW:0103:FC:04002</t>
  </si>
  <si>
    <t>52.937983,-9.194956</t>
  </si>
  <si>
    <t>Knockannabinna</t>
  </si>
  <si>
    <t>FMU:MW:0124:FC:04003</t>
  </si>
  <si>
    <t>52.748373,-8.040361</t>
  </si>
  <si>
    <t>Cloonlahard East</t>
  </si>
  <si>
    <t>FMU:SW:0137:FC:04004</t>
  </si>
  <si>
    <t>52.52771,-9.20577</t>
  </si>
  <si>
    <t>Gortnagullion</t>
  </si>
  <si>
    <t>FMU:NW:0049:FC:04005</t>
  </si>
  <si>
    <t>53.992583,-7.92037</t>
  </si>
  <si>
    <t>Furroor</t>
  </si>
  <si>
    <t>FMU:MW:0118:FC:04007</t>
  </si>
  <si>
    <t>52.749685,-9.232013</t>
  </si>
  <si>
    <t>Rowls Allen</t>
  </si>
  <si>
    <t>FMU:SW:0165:FC:04008</t>
  </si>
  <si>
    <t>52.293441,-9.028358</t>
  </si>
  <si>
    <t>Meelick</t>
  </si>
  <si>
    <t>FMU:NW:0049:FC:04009</t>
  </si>
  <si>
    <t>53.981077,-7.923803</t>
  </si>
  <si>
    <t>Knockaunnagun</t>
  </si>
  <si>
    <t>FMU:SW:0146:FC:04010</t>
  </si>
  <si>
    <t>52.495532,-9.1432</t>
  </si>
  <si>
    <t>Maghera</t>
  </si>
  <si>
    <t>FMU:MW:0105:FC:04011</t>
  </si>
  <si>
    <t>52.87725,-9.124253</t>
  </si>
  <si>
    <t>Killeen</t>
  </si>
  <si>
    <t>FMU:MW:0122:FC:04012</t>
  </si>
  <si>
    <t>52.771616,-8.313389</t>
  </si>
  <si>
    <t>Abbeyfeale East</t>
  </si>
  <si>
    <t>FMU:SW:0155:FC:04013</t>
  </si>
  <si>
    <t>52.369547,-9.288769</t>
  </si>
  <si>
    <t>Lugganammer</t>
  </si>
  <si>
    <t>FMU:NW:0054:FC:04014</t>
  </si>
  <si>
    <t>53.939719,-7.713175</t>
  </si>
  <si>
    <t>Kincuillew</t>
  </si>
  <si>
    <t>Sligo</t>
  </si>
  <si>
    <t>FMU:NW:0019:FC:04015</t>
  </si>
  <si>
    <t>54.048152,-8.907294</t>
  </si>
  <si>
    <t>Knockbreenagher</t>
  </si>
  <si>
    <t>FMU:NW:0015:FC:04016</t>
  </si>
  <si>
    <t>54.130863,-8.327894</t>
  </si>
  <si>
    <t>Cashel</t>
  </si>
  <si>
    <t>FMU:NW:0067:FC:04017</t>
  </si>
  <si>
    <t>53.973909,-8.427501</t>
  </si>
  <si>
    <t>Carrickgooan</t>
  </si>
  <si>
    <t>FMU:NW:0004:FC:04019</t>
  </si>
  <si>
    <t>54.32233,-8.271847</t>
  </si>
  <si>
    <t>Drumederalena</t>
  </si>
  <si>
    <t>FMU:NW:0009:FC:04020</t>
  </si>
  <si>
    <t>54.161299, -8.413021</t>
  </si>
  <si>
    <t>Sniggeen</t>
  </si>
  <si>
    <t>FMU:NW:0021:FC:04021</t>
  </si>
  <si>
    <t>54.05304,-8.497066</t>
  </si>
  <si>
    <t>Cloongown</t>
  </si>
  <si>
    <t>FMU:SW:0167:FC:04022</t>
  </si>
  <si>
    <t>52.30491,-8.930511</t>
  </si>
  <si>
    <t>Attimanus(6)</t>
  </si>
  <si>
    <t>FMU:NW:0049:FC:04024</t>
  </si>
  <si>
    <t>53.976282,-7.943974</t>
  </si>
  <si>
    <t>Furoor</t>
  </si>
  <si>
    <t>FMU:MW:0118:FC:04025</t>
  </si>
  <si>
    <t>52.746476,-9.230404</t>
  </si>
  <si>
    <t>FMU:SW:0145:FC:05001</t>
  </si>
  <si>
    <t>52.489366,-9.173927</t>
  </si>
  <si>
    <t>Loughbrack</t>
  </si>
  <si>
    <t>FMU:MW:0125:FC:05002</t>
  </si>
  <si>
    <t>52.680441,-8.133445</t>
  </si>
  <si>
    <t>Aghakilbrack</t>
  </si>
  <si>
    <t>FMU:NW:0026:FC:05003</t>
  </si>
  <si>
    <t>54.066188,-7.975473</t>
  </si>
  <si>
    <t>Cloonlahard</t>
  </si>
  <si>
    <t>FMU:SW:0137:FC:05004</t>
  </si>
  <si>
    <t>52.536586,-9.204741</t>
  </si>
  <si>
    <t>Meenyline North</t>
  </si>
  <si>
    <t>FMU:SW:0149:FC:05005</t>
  </si>
  <si>
    <t>52.422523,-9.2062</t>
  </si>
  <si>
    <t>FMU:MW:0122:FC:05006</t>
  </si>
  <si>
    <t>52.771279,-8.310149</t>
  </si>
  <si>
    <t>Fairystreet</t>
  </si>
  <si>
    <t>FMU:SW:0144:FC:05008</t>
  </si>
  <si>
    <t>52.471645,-9.266195</t>
  </si>
  <si>
    <t>Tullaghaboy</t>
  </si>
  <si>
    <t>FMU:MW:0110:FC:05009</t>
  </si>
  <si>
    <t>52.795704,-9.255209</t>
  </si>
  <si>
    <t>Blane</t>
  </si>
  <si>
    <t>FMU:SW:0143:FC:05010</t>
  </si>
  <si>
    <t>52.49906,-9.283876</t>
  </si>
  <si>
    <t>Meenyline North (2)</t>
  </si>
  <si>
    <t>FMU:SW:0149:FC:05011</t>
  </si>
  <si>
    <t>52.421476,-9.195385</t>
  </si>
  <si>
    <t>Bealaclave</t>
  </si>
  <si>
    <t>FMU:MW:0124:FC:05012</t>
  </si>
  <si>
    <t>52.697661,-8.244638</t>
  </si>
  <si>
    <t>Attimanus</t>
  </si>
  <si>
    <t>FMU:NW:0049:FC:05014</t>
  </si>
  <si>
    <t>53.977418,-7.945347</t>
  </si>
  <si>
    <t>Dromtrasna</t>
  </si>
  <si>
    <t>FMU:SW:0155:FC:05016</t>
  </si>
  <si>
    <t>52.371774,-9.271517</t>
  </si>
  <si>
    <t>Dereenasalt</t>
  </si>
  <si>
    <t>FMU:NW:0024:FC:05017</t>
  </si>
  <si>
    <t>54.046136,-8.206358</t>
  </si>
  <si>
    <t>Bridgecartron</t>
  </si>
  <si>
    <t>FMU:NW:0024:FC:05018</t>
  </si>
  <si>
    <t>54.046237,-8.206444</t>
  </si>
  <si>
    <t>Rowls Allen (2)</t>
  </si>
  <si>
    <t>FMU:SW:0165:FC:05019</t>
  </si>
  <si>
    <t>52.291683,-9.029045</t>
  </si>
  <si>
    <t>Drumeen</t>
  </si>
  <si>
    <t>FMU:NW:0053:FC:05020</t>
  </si>
  <si>
    <t>53.932115,-7.79995</t>
  </si>
  <si>
    <t>Glenastar</t>
  </si>
  <si>
    <t>FMU:SW:0146:FC:05022</t>
  </si>
  <si>
    <t>52.495075,-9.124746</t>
  </si>
  <si>
    <t>Lavally</t>
  </si>
  <si>
    <t>FMU:NW:0010:FC:05023</t>
  </si>
  <si>
    <t>54.188294,-8.326285</t>
  </si>
  <si>
    <t>Meenbannivane</t>
  </si>
  <si>
    <t>FMU:SW:0154:FC:05024</t>
  </si>
  <si>
    <t>52.319839,-9.426141</t>
  </si>
  <si>
    <t>FMU:SW:0145:FC:05026</t>
  </si>
  <si>
    <t>52.49049,-9.16558</t>
  </si>
  <si>
    <t>Attimanus (5)</t>
  </si>
  <si>
    <t>FMU:NW:0049:FC:05027</t>
  </si>
  <si>
    <t>53.974667,-7.942171</t>
  </si>
  <si>
    <t>Knocknagashel West</t>
  </si>
  <si>
    <t>FMU:SW:0154:FC:06001</t>
  </si>
  <si>
    <t>52.324599,-9.434595</t>
  </si>
  <si>
    <t>Kiltumper</t>
  </si>
  <si>
    <t>FMU:MW:0117:FC:06002</t>
  </si>
  <si>
    <t>52.744112,-9.285207</t>
  </si>
  <si>
    <t>Tullaghan</t>
  </si>
  <si>
    <t>FMU:NW:0060:FC:06004</t>
  </si>
  <si>
    <t>53.917888,-8.31665</t>
  </si>
  <si>
    <t>2022 S1</t>
  </si>
  <si>
    <t>Knockadoo</t>
  </si>
  <si>
    <t>FMU:NW:0008:FC:06005</t>
  </si>
  <si>
    <t>54.153438,-8.648472</t>
  </si>
  <si>
    <t>Ballinamore</t>
  </si>
  <si>
    <t>FMU:NW:0076:FC:06006</t>
  </si>
  <si>
    <t>53.81963,-9.027414</t>
  </si>
  <si>
    <t>Cloughboola</t>
  </si>
  <si>
    <t>FMU:SW:0153:FC:06007</t>
  </si>
  <si>
    <t>52.340374,-9.433308</t>
  </si>
  <si>
    <t>Commeryconnell North</t>
  </si>
  <si>
    <t>FMU:SW:0164:FC:06008</t>
  </si>
  <si>
    <t>52.298664,-9.104791</t>
  </si>
  <si>
    <t>Sniggeen (2)</t>
  </si>
  <si>
    <t>FMU:NW:0021:FC:06009</t>
  </si>
  <si>
    <t>54.054375,-8.498654</t>
  </si>
  <si>
    <t>Lisgillock Glebe/Danwood</t>
  </si>
  <si>
    <t>FMU:NW:0184:FC:06011</t>
  </si>
  <si>
    <t>53.982919,-7.770939</t>
  </si>
  <si>
    <t>Torreenagowan</t>
  </si>
  <si>
    <t>FMU:SW:0162:FC:06012</t>
  </si>
  <si>
    <t>52.274933,-9.342928</t>
  </si>
  <si>
    <t>Tooreenagowan</t>
  </si>
  <si>
    <t>FMU:SW:0162:FC:06014</t>
  </si>
  <si>
    <t>52.274618,-9.342928</t>
  </si>
  <si>
    <t>Islandboy</t>
  </si>
  <si>
    <t>FMU:SW:0173:FC:06015</t>
  </si>
  <si>
    <t>51.924632,-10.047812</t>
  </si>
  <si>
    <t>Bunglasha</t>
  </si>
  <si>
    <t>FMU:SW:0151:FC:07003</t>
  </si>
  <si>
    <t>52.380289,-9.446611</t>
  </si>
  <si>
    <t>Corderry</t>
  </si>
  <si>
    <t>FMU:NW:0024:FC:07004</t>
  </si>
  <si>
    <t>54.05377,-8.22022</t>
  </si>
  <si>
    <t>Drumcora - 1</t>
  </si>
  <si>
    <t>FMU:NW:0028:FC:07007</t>
  </si>
  <si>
    <t>54.057473,-7.892475</t>
  </si>
  <si>
    <t>Drumcora - 2</t>
  </si>
  <si>
    <t>FMU:NW:0028:FC:07008</t>
  </si>
  <si>
    <t>54.057524,-7.892647</t>
  </si>
  <si>
    <t>Rosharry</t>
  </si>
  <si>
    <t>FMU:NW:0051:FC:07009</t>
  </si>
  <si>
    <t>53.955303,-7.847672</t>
  </si>
  <si>
    <t>Meendurragha</t>
  </si>
  <si>
    <t>FMU:SW:0168:FC:07010</t>
  </si>
  <si>
    <t>52.213339,-9.205298</t>
  </si>
  <si>
    <t>Attimanus (2)</t>
  </si>
  <si>
    <t>FMU:NW:0049:FC:07011</t>
  </si>
  <si>
    <t>53.980421,-7.938223</t>
  </si>
  <si>
    <t>Attimanus (3)</t>
  </si>
  <si>
    <t>FMU:NW:0049:FC:07013</t>
  </si>
  <si>
    <t>53.974465,-7.941871</t>
  </si>
  <si>
    <t>Ardmore</t>
  </si>
  <si>
    <t>FMU:MW:0103:FC:07014</t>
  </si>
  <si>
    <t>52.935785,-9.22976</t>
  </si>
  <si>
    <t>Kiltumper (2)</t>
  </si>
  <si>
    <t>FMU:MW:0117:FC:07015</t>
  </si>
  <si>
    <t>52.750217,-9.287438</t>
  </si>
  <si>
    <t>Attimanus (4)</t>
  </si>
  <si>
    <t>FMU:NW:0049:FC:07016</t>
  </si>
  <si>
    <t>53.974692,-7.941613</t>
  </si>
  <si>
    <t>Tawnyinah</t>
  </si>
  <si>
    <t>FMU:NW:0072:FC:07019</t>
  </si>
  <si>
    <t>53.90947,-8.747907</t>
  </si>
  <si>
    <t>Drumcarra</t>
  </si>
  <si>
    <t>FMU:NW:0028:FC:07023</t>
  </si>
  <si>
    <t>54.049449, -7.889667</t>
  </si>
  <si>
    <t>Tully</t>
  </si>
  <si>
    <t>FMU:NW:0017:FC:07025</t>
  </si>
  <si>
    <t>54.097154,-8.312531</t>
  </si>
  <si>
    <t>Cappaphaudeen</t>
  </si>
  <si>
    <t>FMU:SW:0062:FC:07026</t>
  </si>
  <si>
    <t>52.257598,-9.229975</t>
  </si>
  <si>
    <t>Lecarrow</t>
  </si>
  <si>
    <t>FMU:NW:0070:FC:07027</t>
  </si>
  <si>
    <t>53.937585,-8.757906</t>
  </si>
  <si>
    <t>Meenleitrim South</t>
  </si>
  <si>
    <t>FMU:SW:0160:FC:07028</t>
  </si>
  <si>
    <t>52.285904,-9.393262</t>
  </si>
  <si>
    <t>Glengort South</t>
  </si>
  <si>
    <t>FMU:SW:0158:FC:07029</t>
  </si>
  <si>
    <t>52.345211,-9.187489</t>
  </si>
  <si>
    <t>FMU:SW:0149:FC:07030</t>
  </si>
  <si>
    <t>52.419274,-9.193615</t>
  </si>
  <si>
    <t>Corcormick</t>
  </si>
  <si>
    <t>FMU:NW:0014:FC:07031</t>
  </si>
  <si>
    <t>54.192763,-8.120313</t>
  </si>
  <si>
    <t>Cloonarragh</t>
  </si>
  <si>
    <t>FMU:NW:0086:FC:GP1001</t>
  </si>
  <si>
    <t>53.801158,-8.502045</t>
  </si>
  <si>
    <t>Curraghlahan</t>
  </si>
  <si>
    <t>FMU:SW:0126:FC:GP1002</t>
  </si>
  <si>
    <t>52.651994,-8.265345</t>
  </si>
  <si>
    <t>Cappanaslish(2)</t>
  </si>
  <si>
    <t>FMU:MW:0121:FC:GP1003</t>
  </si>
  <si>
    <t>52.779612,-8.583369</t>
  </si>
  <si>
    <t>Cappanaslish(3)</t>
  </si>
  <si>
    <t>FMU:MW:0121:FC:GP1004</t>
  </si>
  <si>
    <t>52.772421,-8.589935</t>
  </si>
  <si>
    <t>Derreenteige</t>
  </si>
  <si>
    <t>FMU:NW:0089:FC:GP1005</t>
  </si>
  <si>
    <t>53.722412,-8.57646</t>
  </si>
  <si>
    <t>Derryherk</t>
  </si>
  <si>
    <t>FMU:NW:0044:FC:GP1006</t>
  </si>
  <si>
    <t>54.024638,-8.170352</t>
  </si>
  <si>
    <t>Drumanis</t>
  </si>
  <si>
    <t>FMU:NW:0073:FC:GP1007</t>
  </si>
  <si>
    <t>53.855572,-9.138815</t>
  </si>
  <si>
    <t>Drimoleague</t>
  </si>
  <si>
    <t>FMU:SW:0176:FC:GP1008</t>
  </si>
  <si>
    <t>51.607397,-9.349676</t>
  </si>
  <si>
    <t>Cloonmeen East</t>
  </si>
  <si>
    <t>FMU:NW:0068:FC:GP101</t>
  </si>
  <si>
    <t>53.964468,-8.609591</t>
  </si>
  <si>
    <t>Tartan</t>
  </si>
  <si>
    <t>FMU:NW:0061:FC:GP102</t>
  </si>
  <si>
    <t>53.873583,-8.313603</t>
  </si>
  <si>
    <t>Derreen</t>
  </si>
  <si>
    <t>FMU:NW:0046:FC:GP104</t>
  </si>
  <si>
    <t>54.000782,-8.111129</t>
  </si>
  <si>
    <t>Drumnid</t>
  </si>
  <si>
    <t>FMU:NW:0050:FC:GP105</t>
  </si>
  <si>
    <t>53.963094, -7.873070</t>
  </si>
  <si>
    <t>Drumhallagh</t>
  </si>
  <si>
    <t>FMU:NW:0052:FC:GP106</t>
  </si>
  <si>
    <t>53.968482,-7.788234</t>
  </si>
  <si>
    <t>Annaghmore</t>
  </si>
  <si>
    <t>FMU:NW:0055:FC:GP107</t>
  </si>
  <si>
    <t>53.891922,-7.781968</t>
  </si>
  <si>
    <t>Cloonaff</t>
  </si>
  <si>
    <t>FMU:NW:0085:FC:GP108</t>
  </si>
  <si>
    <t>53.786766, -8.529403</t>
  </si>
  <si>
    <t>Creggameen</t>
  </si>
  <si>
    <t>FMU:NW:0089:FC:GP109</t>
  </si>
  <si>
    <t>53.736401,-8.578048</t>
  </si>
  <si>
    <t>FMU:NW:0068:FC:GP110</t>
  </si>
  <si>
    <t>53.971335,-8.621736</t>
  </si>
  <si>
    <t>Cloonlumney</t>
  </si>
  <si>
    <t>FMU:NW:0069:FC:GP1101</t>
  </si>
  <si>
    <t>53.959539,-8.674564</t>
  </si>
  <si>
    <t>FMU:MW:0113:FC:GP1103</t>
  </si>
  <si>
    <t>52.728271,-9.439858</t>
  </si>
  <si>
    <t>Kilclough</t>
  </si>
  <si>
    <t>Galway</t>
  </si>
  <si>
    <t>FMU:MW:0095:FC:GP1104</t>
  </si>
  <si>
    <t>53.55785,-8.418446</t>
  </si>
  <si>
    <t>Gneeves</t>
  </si>
  <si>
    <t>FMU:SW:0161:FC:GP1106</t>
  </si>
  <si>
    <t>52.302391,-9.300785</t>
  </si>
  <si>
    <t>Lacknahagny</t>
  </si>
  <si>
    <t>FMU:SW:0180:FC:GP1107</t>
  </si>
  <si>
    <t>51.964921,-8.910899</t>
  </si>
  <si>
    <t>Cloonfad</t>
  </si>
  <si>
    <t>FMU:NW:0065:FC:GP1109</t>
  </si>
  <si>
    <t>53.86527,-8.492174</t>
  </si>
  <si>
    <t>FMU:NW:0069:FC:GP111</t>
  </si>
  <si>
    <t>53.958712,-8.666239</t>
  </si>
  <si>
    <t>FMU:NW:0065:FC:GP1110</t>
  </si>
  <si>
    <t>53.863056,-8.495264</t>
  </si>
  <si>
    <t>Knockneppy</t>
  </si>
  <si>
    <t>FMU:MW:0104:FC:GP1111</t>
  </si>
  <si>
    <t>52.892037,-9.228086</t>
  </si>
  <si>
    <t>Tavraun</t>
  </si>
  <si>
    <t>FMU:NW:0078:FC:GP112</t>
  </si>
  <si>
    <t>53.878036,-8.743572</t>
  </si>
  <si>
    <t>Gubaveeny</t>
  </si>
  <si>
    <t>Cavan</t>
  </si>
  <si>
    <t>FMU:NW:0185:FC:GP113</t>
  </si>
  <si>
    <t>54.250233,-7.968049</t>
  </si>
  <si>
    <t>Cloonconragh West</t>
  </si>
  <si>
    <t>FMU:NW:0075:FC:GP114</t>
  </si>
  <si>
    <t>53.792844,-9.266539</t>
  </si>
  <si>
    <t>Beltra</t>
  </si>
  <si>
    <t>FMU:NW:0034:FC:GP115</t>
  </si>
  <si>
    <t>53.960353,-9.389534</t>
  </si>
  <si>
    <t>Clonconwal</t>
  </si>
  <si>
    <t>Donegal</t>
  </si>
  <si>
    <t>FMU:NW:0003:FC:GP116</t>
  </si>
  <si>
    <t>54.770296,-8.356862</t>
  </si>
  <si>
    <t>Ardsheelane West</t>
  </si>
  <si>
    <t>FMU:SW:0174:FC:GP117</t>
  </si>
  <si>
    <t>51.842287,-9.902458</t>
  </si>
  <si>
    <t>Carrowmore South</t>
  </si>
  <si>
    <t>FMU:MW:0114:FC:GP118</t>
  </si>
  <si>
    <t>52.716968,-9.536787</t>
  </si>
  <si>
    <t>Derrygolagh</t>
  </si>
  <si>
    <t>FMU:NW:0042:FC:GP119</t>
  </si>
  <si>
    <t>54.005288, -8.393930</t>
  </si>
  <si>
    <t>Clooncrim</t>
  </si>
  <si>
    <t>FMU:NW:0183:FC:GP120</t>
  </si>
  <si>
    <t>53.765101,-8.666625</t>
  </si>
  <si>
    <t>Ballyhowley</t>
  </si>
  <si>
    <t>FMU:NW:0090:FC:GP1201</t>
  </si>
  <si>
    <t>53.740513,-8.903131</t>
  </si>
  <si>
    <t>Aghaginny</t>
  </si>
  <si>
    <t>FMU:NW:0026:FC:GP1202</t>
  </si>
  <si>
    <t>54.060395,-7.988777</t>
  </si>
  <si>
    <t>FMU:NW:0025:FC:GP1203</t>
  </si>
  <si>
    <t>54.046766,-8.181553</t>
  </si>
  <si>
    <t>FMU:SW:0155:FC:GP1204</t>
  </si>
  <si>
    <t>52.366219,-9.28216</t>
  </si>
  <si>
    <t>Cloonaraher</t>
  </si>
  <si>
    <t>FMU:NW:0022:FC:GP1206</t>
  </si>
  <si>
    <t>54.017944,-8.501165</t>
  </si>
  <si>
    <t>FMU:NW:0022:FC:GP1207</t>
  </si>
  <si>
    <t>54.017162,-8.500714</t>
  </si>
  <si>
    <t>Loughbally</t>
  </si>
  <si>
    <t>FMU:NW:0064:FC:GP1208</t>
  </si>
  <si>
    <t>53.861234,-8.357506</t>
  </si>
  <si>
    <t>Clontygrigny</t>
  </si>
  <si>
    <t>FMU:NE:0030:FC:GP121</t>
  </si>
  <si>
    <t>54.064828,-7.587819</t>
  </si>
  <si>
    <t>Clooncraff</t>
  </si>
  <si>
    <t>FMU:MW:0093:FC:GP1210</t>
  </si>
  <si>
    <t>53.615894,-8.106902</t>
  </si>
  <si>
    <t>FMU:NW:0089:FC:GP1211</t>
  </si>
  <si>
    <t>53.726995, -8.57082</t>
  </si>
  <si>
    <t>FMU:NW:0015:FC:GP1213</t>
  </si>
  <si>
    <t>54.133453,-8.338666</t>
  </si>
  <si>
    <t>Killeighter</t>
  </si>
  <si>
    <t>FMU:MW:0097:FC:GP1214</t>
  </si>
  <si>
    <t>53.505609,-8.795843</t>
  </si>
  <si>
    <t>Willsbrook</t>
  </si>
  <si>
    <t>FMU:NW:0088:FC:GP1215</t>
  </si>
  <si>
    <t>53.735335,-8.477411</t>
  </si>
  <si>
    <t>FMU:SW:0155:FC:GP1216</t>
  </si>
  <si>
    <t>Drumgownagh</t>
  </si>
  <si>
    <t>FMU:NW:0048:FC:GP201</t>
  </si>
  <si>
    <t>53.995333,-7.994699</t>
  </si>
  <si>
    <t>Cloonelt</t>
  </si>
  <si>
    <t>FMU:NW:0083:FC:GP202</t>
  </si>
  <si>
    <t>53.789954,-8.608947</t>
  </si>
  <si>
    <t>Ballyconboy</t>
  </si>
  <si>
    <t>FMU:NW:0087:FC:GP203</t>
  </si>
  <si>
    <t>53.811548,-8.323259</t>
  </si>
  <si>
    <t>Lissadorn</t>
  </si>
  <si>
    <t>FMU:NW:0059:FC:GP204</t>
  </si>
  <si>
    <t>53.867257,-8.199406</t>
  </si>
  <si>
    <t>Culleenreevagh</t>
  </si>
  <si>
    <t>FMU:NW:0058:FC:GP205</t>
  </si>
  <si>
    <t>53.876062,-8.150793</t>
  </si>
  <si>
    <t>FMU:NW:0074:FC:GP206</t>
  </si>
  <si>
    <t>53.795125,-9.411077</t>
  </si>
  <si>
    <t>Brockagh</t>
  </si>
  <si>
    <t>FMU:NW:0002:FC:GP207</t>
  </si>
  <si>
    <t>54.849808,-7.945046</t>
  </si>
  <si>
    <t>Tangaveane</t>
  </si>
  <si>
    <t>FMU:NW:0001:FC:GP208</t>
  </si>
  <si>
    <t>54.92549,-8.279099</t>
  </si>
  <si>
    <t>Caherhurley</t>
  </si>
  <si>
    <t>FMU:MW:0107:FC:GP210</t>
  </si>
  <si>
    <t>52.874103,-8.571825</t>
  </si>
  <si>
    <t>Ballyourane</t>
  </si>
  <si>
    <t>FMU:SW:0176:FC:GP212</t>
  </si>
  <si>
    <t>51.613486,-9.332929</t>
  </si>
  <si>
    <t>Copplecurragh</t>
  </si>
  <si>
    <t>FMU:NW:0070:FC:GP213</t>
  </si>
  <si>
    <t>53.9451,-8.745117</t>
  </si>
  <si>
    <t>Boghtaduff</t>
  </si>
  <si>
    <t>FMU:NW:0072:FC:GP214</t>
  </si>
  <si>
    <t>53.923969, -8.664634</t>
  </si>
  <si>
    <t>Coolnaha</t>
  </si>
  <si>
    <t>FMU:NW:0080:FC:GP215</t>
  </si>
  <si>
    <t>53.792870, -8.767497</t>
  </si>
  <si>
    <t>Meen</t>
  </si>
  <si>
    <t>FMU:SW:0142:FC:GP301</t>
  </si>
  <si>
    <t>52.485139,-9.44453</t>
  </si>
  <si>
    <t>Killaveenoge East</t>
  </si>
  <si>
    <t>FMU:SW:0177:FC:GP302</t>
  </si>
  <si>
    <t>51.662707,-9.170065</t>
  </si>
  <si>
    <t>Clooncan</t>
  </si>
  <si>
    <t>FMU:NW:0082:FC:GP304</t>
  </si>
  <si>
    <t>53.790613,-8.666196</t>
  </si>
  <si>
    <t>Slieveanore</t>
  </si>
  <si>
    <t>FMU:MW:0101:FC:GP305</t>
  </si>
  <si>
    <t>53.017475,-8.589517</t>
  </si>
  <si>
    <t>Annaghmaghera</t>
  </si>
  <si>
    <t>FMU:NW:0085:FC:GP306</t>
  </si>
  <si>
    <t>53.798343, -8.530210</t>
  </si>
  <si>
    <t>Clooncoose</t>
  </si>
  <si>
    <t>FMU:NW:0085:FC:GP307</t>
  </si>
  <si>
    <t>53.781637,-8.530197</t>
  </si>
  <si>
    <t>Carker</t>
  </si>
  <si>
    <t>FMU:SW:0170:FC:GP308</t>
  </si>
  <si>
    <t>52.154662,-9.396229</t>
  </si>
  <si>
    <t>Drumbaun</t>
  </si>
  <si>
    <t>FMU:NW:0041:FC:GP309</t>
  </si>
  <si>
    <t>53.996721,-8.724174</t>
  </si>
  <si>
    <t>Cloonard</t>
  </si>
  <si>
    <t>FMU:NW:0086:FC:GP310</t>
  </si>
  <si>
    <t>53.804605,-8.504963</t>
  </si>
  <si>
    <t>FMU:NW:0041:FC:GP311</t>
  </si>
  <si>
    <t>53.995686,-8.724904</t>
  </si>
  <si>
    <t>Drumgoohy</t>
  </si>
  <si>
    <t>FMU:NE:0032:FC:GP312</t>
  </si>
  <si>
    <t>54.025898,-7.569537</t>
  </si>
  <si>
    <t>Poularick</t>
  </si>
  <si>
    <t>FMU:SW:0179:FC:GP313</t>
  </si>
  <si>
    <t>51.818604,-8.879721</t>
  </si>
  <si>
    <t>Moneygall</t>
  </si>
  <si>
    <t>FMU:MW:0109:FC:GP314</t>
  </si>
  <si>
    <t>52.872497,-7.926292</t>
  </si>
  <si>
    <t>Roscomroe</t>
  </si>
  <si>
    <t>Offaly</t>
  </si>
  <si>
    <t>FMU:MW:0100:FC:GP315</t>
  </si>
  <si>
    <t>53.026013,-7.757077</t>
  </si>
  <si>
    <t>Caherlane</t>
  </si>
  <si>
    <t>FMU:SW:0157:FC:GP316</t>
  </si>
  <si>
    <t>52.338145,-9.276323</t>
  </si>
  <si>
    <t>Ahalahane</t>
  </si>
  <si>
    <t>FMU:SW:0140:FC:GP317</t>
  </si>
  <si>
    <t>52.506636, -9.405541</t>
  </si>
  <si>
    <t>Mullen</t>
  </si>
  <si>
    <t>FMU:SW:0169:FC:GP318</t>
  </si>
  <si>
    <t>52.183668,-9.370136</t>
  </si>
  <si>
    <t>Uggool</t>
  </si>
  <si>
    <t>FMU:NW:0072:FC:GP401</t>
  </si>
  <si>
    <t>53.906791,-8.732672</t>
  </si>
  <si>
    <t>Cloonaghboy</t>
  </si>
  <si>
    <t>FMU:NW:0039:FC:GP402</t>
  </si>
  <si>
    <t>53.953863,-8.899097</t>
  </si>
  <si>
    <t>Falleighter</t>
  </si>
  <si>
    <t>FMU:NW:0077:FC:GP403</t>
  </si>
  <si>
    <t>53.859513,-8.813782</t>
  </si>
  <si>
    <t>Ballynaguilla</t>
  </si>
  <si>
    <t>FMU:SW:0166:FC:GP404</t>
  </si>
  <si>
    <t>52.291473,-8.940725</t>
  </si>
  <si>
    <t>Kiltynaskillan</t>
  </si>
  <si>
    <t>FMU:NE:0031:FC:GP407</t>
  </si>
  <si>
    <t>54.052725,-7.617431</t>
  </si>
  <si>
    <t>Cloonkeerin</t>
  </si>
  <si>
    <t>FMU:NW:0061:FC:GP408</t>
  </si>
  <si>
    <t>53.860702,-8.329353</t>
  </si>
  <si>
    <t>Derrymartin</t>
  </si>
  <si>
    <t>FMU:NW:0033:FC:GP409</t>
  </si>
  <si>
    <t>53.983096,-9.38035</t>
  </si>
  <si>
    <t>Coumroe</t>
  </si>
  <si>
    <t>FMU:MW:0108:FC:GP411</t>
  </si>
  <si>
    <t>52.836762,-8.340769</t>
  </si>
  <si>
    <t>Carrickrathmullin</t>
  </si>
  <si>
    <t>FMU:NW:0021:FC:GP414</t>
  </si>
  <si>
    <t>54.054854,-8.500414</t>
  </si>
  <si>
    <t>Lissananny Beg</t>
  </si>
  <si>
    <t>FMU:NW:0020:FC:GP415</t>
  </si>
  <si>
    <t>54.061797,-8.525752</t>
  </si>
  <si>
    <t>Knockdown</t>
  </si>
  <si>
    <t>FMU:SW:0138:FC:GP416</t>
  </si>
  <si>
    <t>52.51737,-9.240446</t>
  </si>
  <si>
    <t>FMU:SW:0138:FC:GP417</t>
  </si>
  <si>
    <t>FMU:NE:0031:FC:GP418</t>
  </si>
  <si>
    <t>Knockfinnisk</t>
  </si>
  <si>
    <t>FMU:SW:0145:FC:GP501</t>
  </si>
  <si>
    <t>52.479958,-9.191265</t>
  </si>
  <si>
    <t>Killarah</t>
  </si>
  <si>
    <t>FMU:NE:0029:FC:GP503</t>
  </si>
  <si>
    <t>54.078326,-7.607002</t>
  </si>
  <si>
    <t>Bohaun</t>
  </si>
  <si>
    <t>FMU:NW:0076:FC:GP504</t>
  </si>
  <si>
    <t>53.833119,-8.957162</t>
  </si>
  <si>
    <t>FMU:NW:0072:FC:GP505</t>
  </si>
  <si>
    <t>53.906234,-8.759623</t>
  </si>
  <si>
    <t>Leamyglissane</t>
  </si>
  <si>
    <t>FMU:SW:0171:FC:GP506</t>
  </si>
  <si>
    <t>52.139178,-9.340868</t>
  </si>
  <si>
    <t>Cultiafadda</t>
  </si>
  <si>
    <t>FMU:MW:0091:FC:GP507</t>
  </si>
  <si>
    <t>53.63586,-8.584914</t>
  </si>
  <si>
    <t>Gortfadda</t>
  </si>
  <si>
    <t>FMU:SW:0175:FC:GP509</t>
  </si>
  <si>
    <t>51.880465,-9.797487</t>
  </si>
  <si>
    <t>Ballinloughane</t>
  </si>
  <si>
    <t>FMU:SW:0146:FC:GP510</t>
  </si>
  <si>
    <t>52.486152,-9.143114</t>
  </si>
  <si>
    <t>Ballyfermoyle</t>
  </si>
  <si>
    <t>FMU:NW:0045:FC:GP512</t>
  </si>
  <si>
    <t>54.022091,-8.145547</t>
  </si>
  <si>
    <t>Curraghnaboley</t>
  </si>
  <si>
    <t>FMU:NW:0023:FC:GP513</t>
  </si>
  <si>
    <t>54.066294,-8.141137</t>
  </si>
  <si>
    <t>Gorteenruckaun</t>
  </si>
  <si>
    <t>FMU:MW:0094:FC:GP601</t>
  </si>
  <si>
    <t>53.56593,-8.348751</t>
  </si>
  <si>
    <t>Ballaghybehy North</t>
  </si>
  <si>
    <t>FMU:SW:0150:FC:GP602</t>
  </si>
  <si>
    <t>52.409592,-9.229031</t>
  </si>
  <si>
    <t>Glenmullynaha</t>
  </si>
  <si>
    <t>FMU:NW:0071:FC:GP603</t>
  </si>
  <si>
    <t>53.926303,-8.720355</t>
  </si>
  <si>
    <t>Termon West</t>
  </si>
  <si>
    <t>FMU:MW:0115:FC:GP604</t>
  </si>
  <si>
    <t>52.654728,-9.603167</t>
  </si>
  <si>
    <t>Reask</t>
  </si>
  <si>
    <t>FMU:NW:0079:FC:GP605</t>
  </si>
  <si>
    <t>53.783919,-8.8379</t>
  </si>
  <si>
    <t>FMU:NW:0079:FC:GP606</t>
  </si>
  <si>
    <t>53.783919,-8.837643</t>
  </si>
  <si>
    <t>Carrowntubber</t>
  </si>
  <si>
    <t>FMU:NW:0018:FC:GP607</t>
  </si>
  <si>
    <t>54.067448,-8.727093</t>
  </si>
  <si>
    <t>Glebe</t>
  </si>
  <si>
    <t>FMU:NW:0004:FC:GP610</t>
  </si>
  <si>
    <t>54.344475,-8.249702</t>
  </si>
  <si>
    <t>FMU:NW:0008:FC:GP611</t>
  </si>
  <si>
    <t>54.152784,-8.66375</t>
  </si>
  <si>
    <t>FMU:NW:0079:FC:GP612</t>
  </si>
  <si>
    <t>53.783767,-8.8376</t>
  </si>
  <si>
    <t>Cloonacannana</t>
  </si>
  <si>
    <t>FMU:NW:0038:FC:GP613</t>
  </si>
  <si>
    <t>53.962499,-8.934889</t>
  </si>
  <si>
    <t>Cornananta Beg</t>
  </si>
  <si>
    <t>FMU:MW:0096:FC:GP614</t>
  </si>
  <si>
    <t>53.467613,-8.345575</t>
  </si>
  <si>
    <t>Cleanglass North</t>
  </si>
  <si>
    <t>FMU:SW:0159:FC:GP615</t>
  </si>
  <si>
    <t>52.353953,-9.129295</t>
  </si>
  <si>
    <t>Doonard Upper</t>
  </si>
  <si>
    <t>FMU:SW:0139:FC:GP616</t>
  </si>
  <si>
    <t>52.551515,-9.382496</t>
  </si>
  <si>
    <t>FMU:NW:0008:FC:GP617</t>
  </si>
  <si>
    <t>54.152156,-8.666153</t>
  </si>
  <si>
    <t>Mullaghgarve</t>
  </si>
  <si>
    <t>FMU:NW:0027:FC:GP619</t>
  </si>
  <si>
    <t>54.080793,-7.934532</t>
  </si>
  <si>
    <t>Aughriman</t>
  </si>
  <si>
    <t>FMU:NW:0047:FC:GP620</t>
  </si>
  <si>
    <t>54.028217,-8.046498</t>
  </si>
  <si>
    <t>FMU:NW:0079:FC:GP621</t>
  </si>
  <si>
    <t>53.783869,-8.837471</t>
  </si>
  <si>
    <t>FMU:NW:0079:FC:GP622</t>
  </si>
  <si>
    <t>53.783919,-8.836956</t>
  </si>
  <si>
    <t>FMU:NW:0079:FC:GP623</t>
  </si>
  <si>
    <t>53.784071,-8.8379</t>
  </si>
  <si>
    <t>Aghrafinigan</t>
  </si>
  <si>
    <t>FMU:NW:0043:FC:GP701</t>
  </si>
  <si>
    <t>54.017124,-8.228374</t>
  </si>
  <si>
    <t>Eden</t>
  </si>
  <si>
    <t>FMU:NW:0014:FC:GP702</t>
  </si>
  <si>
    <t>54.176578,-8.033795</t>
  </si>
  <si>
    <t>Carrowbehy</t>
  </si>
  <si>
    <t>FMU:NW:0081:FC:GP705</t>
  </si>
  <si>
    <t>53.811548,-8.664093</t>
  </si>
  <si>
    <t>FMU:NW:0086:FC:GP706</t>
  </si>
  <si>
    <t>53.801259,-8.500156</t>
  </si>
  <si>
    <t>Clashbredane</t>
  </si>
  <si>
    <t>FMU:SW:0178:FC:GP707</t>
  </si>
  <si>
    <t>51.811295,-9.027071</t>
  </si>
  <si>
    <t>Cusloura</t>
  </si>
  <si>
    <t>FMU:SW:0181:FC:GP709</t>
  </si>
  <si>
    <t>51.975814,-8.99055</t>
  </si>
  <si>
    <t>Rooghan</t>
  </si>
  <si>
    <t>FMU:NW:0012:FC:GP710</t>
  </si>
  <si>
    <t>54.158011,-8.32386</t>
  </si>
  <si>
    <t>Glackaunadarragh</t>
  </si>
  <si>
    <t>FMU:NW:0016:FC:GP711</t>
  </si>
  <si>
    <t>54.122715,-8.172626</t>
  </si>
  <si>
    <t>Keale</t>
  </si>
  <si>
    <t>FMU:SW:0148:FC:GP712</t>
  </si>
  <si>
    <t>52.440734,-9.20577</t>
  </si>
  <si>
    <t>Cloontoa &amp; Clooncannagh</t>
  </si>
  <si>
    <t>FMU:NW:0090:FC:GP714</t>
  </si>
  <si>
    <t>53.741148,-8.907766</t>
  </si>
  <si>
    <t>Cloonainra</t>
  </si>
  <si>
    <t>FMU:NW:0037:FC:GP801</t>
  </si>
  <si>
    <t>53.997124,-8.885622</t>
  </si>
  <si>
    <t>Shammerdoo</t>
  </si>
  <si>
    <t>FMU:NW:0073:FC:GP802</t>
  </si>
  <si>
    <t>53.896019,-8.842449</t>
  </si>
  <si>
    <t>Burren</t>
  </si>
  <si>
    <t>FMU:NW:0035:FC:GP803</t>
  </si>
  <si>
    <t>53.917837,-9.312372</t>
  </si>
  <si>
    <t>Curry</t>
  </si>
  <si>
    <t>FMU:NW:0040:FC:GP804</t>
  </si>
  <si>
    <t>53.98842,-8.760653</t>
  </si>
  <si>
    <t>Cloonty</t>
  </si>
  <si>
    <t>FMU:SW:0136:FC:GP805</t>
  </si>
  <si>
    <t>52.566752,-9.128952</t>
  </si>
  <si>
    <t>Balloughadalla</t>
  </si>
  <si>
    <t>FMU:NW:0006:FC:GP806</t>
  </si>
  <si>
    <t>54.173337,-9.26259</t>
  </si>
  <si>
    <t>Owenykeevan</t>
  </si>
  <si>
    <t>FMU:NW:0007:FC:GP807</t>
  </si>
  <si>
    <t>54.206633,-8.957977</t>
  </si>
  <si>
    <t>FMU:NW:0079:FC:GP808</t>
  </si>
  <si>
    <t>53.787317,-8.83481</t>
  </si>
  <si>
    <t>FMU:NW:0079:FC:GP809</t>
  </si>
  <si>
    <t>53.785555,-8.84968</t>
  </si>
  <si>
    <t>Tullig</t>
  </si>
  <si>
    <t>FMU:SW:0152:FC:GP811</t>
  </si>
  <si>
    <t>52.360349,-9.584455</t>
  </si>
  <si>
    <t>Corglancy</t>
  </si>
  <si>
    <t>FMU:NW:0011:FC:GP812</t>
  </si>
  <si>
    <t>54.182982,-8.28176</t>
  </si>
  <si>
    <t>Garvagh</t>
  </si>
  <si>
    <t>FMU:NW:0011:FC:GP813</t>
  </si>
  <si>
    <t>54.190491,-8.26277</t>
  </si>
  <si>
    <t>Killea &amp; Raheelin</t>
  </si>
  <si>
    <t>FMU:NW:0005:FC:GP814</t>
  </si>
  <si>
    <t>54.352786,-8.082</t>
  </si>
  <si>
    <t>Tawnahoney</t>
  </si>
  <si>
    <t>FMU:NW:0013:FC:GP815</t>
  </si>
  <si>
    <t>54.205328,-8.143551</t>
  </si>
  <si>
    <t>FMU:NW:0079:FC:GP816</t>
  </si>
  <si>
    <t>53.786924,-8.835196</t>
  </si>
  <si>
    <t>FMU:NW:0079:FC:GP817</t>
  </si>
  <si>
    <t>53.787393,-8.85438</t>
  </si>
  <si>
    <t>Clooncunny</t>
  </si>
  <si>
    <t>FMU:MW:0092:FC:GP818</t>
  </si>
  <si>
    <t>53.650183,-8.373717</t>
  </si>
  <si>
    <t>Ballytarsna</t>
  </si>
  <si>
    <t>FMU:MW:0102:FC:GP901</t>
  </si>
  <si>
    <t>52.995209,-9.28143</t>
  </si>
  <si>
    <t>Kilkelly</t>
  </si>
  <si>
    <t>FMU:NW:0077:FC:GP902</t>
  </si>
  <si>
    <t>53.870293,-8.78166</t>
  </si>
  <si>
    <t>Westmeath</t>
  </si>
  <si>
    <t>FMU:NE:0098:FC:GP903</t>
  </si>
  <si>
    <t>53.519785,-7.606444</t>
  </si>
  <si>
    <t>Muingboy</t>
  </si>
  <si>
    <t>FMU:MW:0121:FC:GP904</t>
  </si>
  <si>
    <t>52.781326,-8.606501</t>
  </si>
  <si>
    <t>Drumerr</t>
  </si>
  <si>
    <t>FMU:NW:0057:FC:GP905</t>
  </si>
  <si>
    <t>53.921439,-8.164387</t>
  </si>
  <si>
    <t>Derreentigue</t>
  </si>
  <si>
    <t>FMU:NW:0089:FC:GP906</t>
  </si>
  <si>
    <t>53.72226,-8.576117</t>
  </si>
  <si>
    <t>Lorrha</t>
  </si>
  <si>
    <t>FMU:MW:0099:FC:GP907</t>
  </si>
  <si>
    <t>53.100476,-8.118542</t>
  </si>
  <si>
    <t>Knockreagh</t>
  </si>
  <si>
    <t>FMU:SW:0172:FC:GP908</t>
  </si>
  <si>
    <t>52.122963,-9.699168</t>
  </si>
  <si>
    <t>Sampling methodology for Ireland: PEFC™</t>
  </si>
  <si>
    <t>drafted by:</t>
  </si>
  <si>
    <t>AG</t>
  </si>
  <si>
    <t xml:space="preserve">Approved </t>
  </si>
  <si>
    <t>MR</t>
  </si>
  <si>
    <t>Reference</t>
  </si>
  <si>
    <t>FM PEFC ST 1002 2010 Group FM Certification &amp; IAF Mandatory Document for the Certification of Multiple Sites Based on Sampling – IAF MD 1:2007
PEFC Ireland sampling rules for groups</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</si>
  <si>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</si>
  <si>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</si>
  <si>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</si>
  <si>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</si>
  <si>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</si>
  <si>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</si>
  <si>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 xml:space="preserve">STEP A </t>
  </si>
  <si>
    <t>Segregate WMUs by size classes</t>
  </si>
  <si>
    <t>STEP B</t>
  </si>
  <si>
    <t>Put in calculator below</t>
  </si>
  <si>
    <t>STEP C</t>
  </si>
  <si>
    <t>Decide which sites to visit</t>
  </si>
  <si>
    <t>Summary Table</t>
  </si>
  <si>
    <t>No FMUs</t>
  </si>
  <si>
    <t>Total FMUs to sample</t>
  </si>
  <si>
    <t>Size</t>
  </si>
  <si>
    <t>no. FMUs</t>
  </si>
  <si>
    <t>Surv</t>
  </si>
  <si>
    <t>&gt;100ha</t>
  </si>
  <si>
    <t>&lt; or equal to 100ha</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</si>
  <si>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</si>
  <si>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</si>
  <si>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PEFC 100%</t>
  </si>
  <si>
    <t>Picea abies, Picea sitchensis, Pinus contorta, Acer pseudoplatanus, Alnus glutinosa, Betula pendula, Castanea sativa, Crataegus monogyna, Fraxinus excelsior</t>
  </si>
  <si>
    <t>Rob Shaw</t>
  </si>
  <si>
    <t>Section</t>
  </si>
  <si>
    <t>ANNEX 1 PEFC Ireland 2011</t>
  </si>
  <si>
    <t>CARs from S2</t>
  </si>
  <si>
    <t>Andy Grundy</t>
  </si>
  <si>
    <t>Nicola Brennan
Rob Shaw (2nd reviewer)</t>
  </si>
  <si>
    <t xml:space="preserve">Extension of Scope </t>
  </si>
  <si>
    <t>18-21/10/21</t>
  </si>
  <si>
    <t>03/12/2021
07/12/2021
09/12/2021</t>
  </si>
  <si>
    <t xml:space="preserve">Huw Denman </t>
  </si>
  <si>
    <t>21-24/3/22</t>
  </si>
  <si>
    <t xml:space="preserve">06/05/2022
15/06/2022 </t>
  </si>
  <si>
    <t>2023 S2</t>
  </si>
  <si>
    <t>Day 1</t>
  </si>
  <si>
    <t>Day 2</t>
  </si>
  <si>
    <t>(03/04/23) Opening meeting - Lead Auditor, Veon Forestry, Ecology &amp; Environment Managing Director</t>
  </si>
  <si>
    <t>(03-06/04/23) Site visit  - sites listed below in 7.7</t>
  </si>
  <si>
    <t>(06/04/23) Closing meeting - Lead Auditor, Veon Forestry, Ecology &amp; Environment Managing Director</t>
  </si>
  <si>
    <t>Prep: 1 days
Audit: 3.5 days
Report: 1.5 days</t>
  </si>
  <si>
    <r>
      <t xml:space="preserve">1) </t>
    </r>
    <r>
      <rPr>
        <sz val="11"/>
        <rFont val="Cambria"/>
        <family val="1"/>
      </rPr>
      <t>H Denman, 47 years forestry experience, 26 years auditing experience</t>
    </r>
  </si>
  <si>
    <r>
      <t xml:space="preserve">1) </t>
    </r>
    <r>
      <rPr>
        <sz val="11"/>
        <rFont val="Cambria"/>
        <family val="1"/>
      </rPr>
      <t>H Denman</t>
    </r>
  </si>
  <si>
    <t xml:space="preserve">Criteria were selected for assessment based on •areas of potential weakness /related to previous CARs or issues, • related to stakeholder comments received,  • relating to key objectives and on going activities and • to ensure that all principles are assessed at least once during the 4 surveillance visits.
</t>
  </si>
  <si>
    <t>4, 5, &amp; 6</t>
  </si>
  <si>
    <t>One response was received</t>
  </si>
  <si>
    <t>(03-06/04/23) Audit: Review of documentation, staff interviews</t>
  </si>
  <si>
    <t>(05/04/23) Stakeholder meeting</t>
  </si>
  <si>
    <t>(03-16/04/23) Site visits - see 7.7 below for list and details of FMUs</t>
  </si>
  <si>
    <r>
      <t xml:space="preserve">Any deviation from the audit plan and their reasons? No. </t>
    </r>
    <r>
      <rPr>
        <sz val="11"/>
        <rFont val="Cambria"/>
        <family val="1"/>
      </rPr>
      <t xml:space="preserve"> If Y describe issues below):</t>
    </r>
  </si>
  <si>
    <r>
      <t xml:space="preserve">Any significant issues impacting on the audit programme </t>
    </r>
    <r>
      <rPr>
        <sz val="11"/>
        <color indexed="12"/>
        <rFont val="Cambria"/>
        <family val="1"/>
      </rPr>
      <t>Y/No</t>
    </r>
    <r>
      <rPr>
        <sz val="11"/>
        <rFont val="Cambria"/>
        <family val="1"/>
      </rPr>
      <t xml:space="preserve"> (If Y describe issues below):</t>
    </r>
  </si>
  <si>
    <t>03-06/04/23</t>
  </si>
  <si>
    <r>
      <rPr>
        <b/>
        <sz val="10"/>
        <color rgb="FF000000"/>
        <rFont val="Arial"/>
        <family val="2"/>
      </rPr>
      <t>FC:GP904:</t>
    </r>
    <r>
      <rPr>
        <b/>
        <sz val="10"/>
        <color rgb="FF000000"/>
        <rFont val="Times New Roman"/>
        <family val="1"/>
      </rPr>
      <t xml:space="preserve"> </t>
    </r>
    <r>
      <rPr>
        <b/>
        <sz val="10"/>
        <color rgb="FF000000"/>
        <rFont val="Arial"/>
        <family val="2"/>
      </rPr>
      <t>Muingboy, Co. Clare</t>
    </r>
    <r>
      <rPr>
        <sz val="10"/>
        <color rgb="FF000000"/>
        <rFont val="Arial"/>
        <family val="2"/>
      </rPr>
      <t>: 19.782 Ha of 70% Sitka spruce and 20% Japanese larch planted in 2001 and thinned in 2018, with much of the larch removed in thinning. The operational plan states that a further thinning would take place in 2020 but due to long delays in Forest Service Felling Licence approval thinning has not taken place and the crop has now become vulnerable to windthrow.  There are additional areas of willow scrub and areas of pure hazel.  The FL application also included an ecological appraisal by Veon ecologist and a Natura Impact Assessment (NIS), a haulage route map, biodiversity features details, harvest plan.  An inventory measurement plot was seen. Rubbish had been cleared from the site and documentation examined.  Some small items of rubbish remained on site.</t>
    </r>
  </si>
  <si>
    <r>
      <rPr>
        <b/>
        <sz val="10"/>
        <color rgb="FF000000"/>
        <rFont val="Arial"/>
        <family val="2"/>
      </rPr>
      <t>FC:GP604:Termon West, Co. Clare:</t>
    </r>
    <r>
      <rPr>
        <sz val="10"/>
        <color rgb="FF000000"/>
        <rFont val="Arial"/>
        <family val="2"/>
      </rPr>
      <t xml:space="preserve"> 13.024 Ha planted in 2002 with Sitka spruce, Japanese larch, alder and birch and planned for 2nd thinning in 2023. Old rath protected by fencing.  Larch is very poor quality.</t>
    </r>
  </si>
  <si>
    <t>A disused badger sett had been identified by the forester at FC:GP1111:Knockneppy and had been protected during felling operation in 2022 but had been planted over with Sitka spruce following mounding in 2023.  Minor CAR 2023.1</t>
  </si>
  <si>
    <t>The Company shall ensure that features and small areas of high biodiversity value shall be identified, mapped and managed to maintain or enhance biodiversity as the primary management objective.</t>
  </si>
  <si>
    <t>Minor 2023.1</t>
  </si>
  <si>
    <t>The Company shall consult adequately with local people and relevant organisations and make a reasonable response to issues raised or requests for ongoing dialogue and engagement.</t>
  </si>
  <si>
    <t>Minor 2023.2</t>
  </si>
  <si>
    <t xml:space="preserve">No hunting, game rearing and shooting and fishing carried out on sites audited in S2.  Deer hunting allowed under licence on some sites, but not seen during the audit. </t>
  </si>
  <si>
    <r>
      <rPr>
        <b/>
        <sz val="10"/>
        <color rgb="FF000000"/>
        <rFont val="Arial"/>
        <family val="2"/>
      </rPr>
      <t xml:space="preserve">FC:03010:Ballyea, Co. Clare: </t>
    </r>
    <r>
      <rPr>
        <sz val="10"/>
        <color rgb="FF000000"/>
        <rFont val="Arial"/>
        <family val="2"/>
      </rPr>
      <t>11.598 Ha of Sitka spruce, some hybrid larch and alder planted in 1999 and thinned in 2021. Most of the larch has been removed during the thinning.  Alongside river Inagh and parts subject to flooding from the river and has a 20 metre buffer, partly with planted  alder. of. The site is alluvial and has some windthrow throughout. A few stacks of timber left on site due to very wet ground.  No soil damage despite wet ground.  Discussion regarding 'deadwood' training or staff and availability of the company's 'Learning Centre' which has information on deadwood habitat and other topics.</t>
    </r>
  </si>
  <si>
    <t>No POWS seen during the S2 audit.</t>
  </si>
  <si>
    <t>No examples of conversion of SNW woodland to plantation seen during the S2 audit. Planted broadleaved and SNWs will be managed using lower impact systems.</t>
  </si>
  <si>
    <r>
      <rPr>
        <b/>
        <sz val="10"/>
        <color rgb="FF000000"/>
        <rFont val="Arial"/>
        <family val="2"/>
      </rPr>
      <t>FC:03002:Drumellihy, Co. Clare</t>
    </r>
    <r>
      <rPr>
        <sz val="10"/>
        <color rgb="FF000000"/>
        <rFont val="Arial"/>
        <family val="2"/>
      </rPr>
      <t>: 24.281 Ha of Sitka spruce and Japanese larch planted in 1999, thinned once and FL  for 2nd thinning has been approved too late as top-height and risk of windthrow has increased. A very wet waterlogged site with a small stream with willow and planted sycamore in the riparian and aquatic zones</t>
    </r>
  </si>
  <si>
    <t>Spill Kits mentioned in all site operational plans.</t>
  </si>
  <si>
    <t>Disposal is via approved waste handlers or by forest contractors.</t>
  </si>
  <si>
    <t xml:space="preserve">Fencing is used to exclude livestock on all sites audited in S2.  Deer are present on a number of sites but damage on all sites audited in S2 has been minor or non-existent.  </t>
  </si>
  <si>
    <t>The document “Environmental and Archaeological Sites in the Forest Clover 1 Portfolio” lists the archaeological features, NHAs, SACs or SPAs in this portfolio. Environmental Constraints maps for each site show designations. GP608 is directly adjacent to an NHA</t>
  </si>
  <si>
    <r>
      <rPr>
        <b/>
        <sz val="10"/>
        <color rgb="FF000000"/>
        <rFont val="Arial"/>
        <family val="2"/>
      </rPr>
      <t>FC:GP1003: Cappanaslish, Co. Clare</t>
    </r>
    <r>
      <rPr>
        <sz val="10"/>
        <color rgb="FF000000"/>
        <rFont val="Arial"/>
        <family val="2"/>
      </rPr>
      <t>: 32.58 Ha  of primarily Sitka spruce planted between 1990 and 1992.  Thinned twice. A FL application for clearfelling in 2 phases has been submitted and is awaiting approval by FS. A designated 'rath' on site and not planted, and a larger buffer planned following clearfelling. Discussion with forester regarding condition and protection of old stone wall field boundaries on site. Discussion regarding buffer and aquatic zone planned for restocking plan.</t>
    </r>
  </si>
  <si>
    <t xml:space="preserve">No new arrival of invasive mammals identified in S2.  </t>
  </si>
  <si>
    <t xml:space="preserve">No issues with damaging wild mammals seen during S2 audit. </t>
  </si>
  <si>
    <t>No new roads in these 10 certification properties during the S2 audit</t>
  </si>
  <si>
    <r>
      <rPr>
        <b/>
        <sz val="10"/>
        <color rgb="FF000000"/>
        <rFont val="Arial"/>
        <family val="2"/>
      </rPr>
      <t>FC:03005:Derrylea,  Co. Clare</t>
    </r>
    <r>
      <rPr>
        <sz val="10"/>
        <color rgb="FF000000"/>
        <rFont val="Arial"/>
        <family val="2"/>
      </rPr>
      <t xml:space="preserve">: 22.662 Ha of Sitka spruce, lodgepole pine and Japanese larch planted in 1999 and thinned once.  Thinning Licence in place for 2nd thinning but now too late as top-height and risk of windthrow are too great. Several protected  wide hedges of broadleaves on site as well as old archaeological site. Felling planned for 2028 with Cpt 1 planned for retention and felling at a later date.  </t>
    </r>
  </si>
  <si>
    <t>No burning seen on any sites during S2 audit and not practised on other sites.</t>
  </si>
  <si>
    <r>
      <t xml:space="preserve">05/04/23: Additional training was given to staff in relation to dealing with dumping. Over the previous year, the team identified a number of dumping incidences and dealt with them, or are dealing with them. Where evidence is found of who dumped the rubbish, Veon report this to the Local Authority. Veon are working with neighbours to keep an eye on sites, so that they can act quickly to deal with dumping. Sites audited in 2023 had no rubbish on site and documentary and site evidence  was seen of recent removal by contractors e.g at </t>
    </r>
    <r>
      <rPr>
        <u/>
        <sz val="11"/>
        <rFont val="Cambria"/>
        <family val="1"/>
        <scheme val="major"/>
      </rPr>
      <t>FC:GP904: Muingboy</t>
    </r>
    <r>
      <rPr>
        <sz val="11"/>
        <rFont val="Cambria"/>
        <family val="1"/>
        <scheme val="major"/>
      </rPr>
      <t xml:space="preserve">. </t>
    </r>
    <r>
      <rPr>
        <b/>
        <sz val="11"/>
        <rFont val="Cambria"/>
        <family val="1"/>
        <scheme val="major"/>
      </rPr>
      <t xml:space="preserve"> Close out CAR 2022.1</t>
    </r>
  </si>
  <si>
    <r>
      <t xml:space="preserve">05/04/23: Training was given to forestry staff to identify inventory issues during annual inspections.  In 2022, 11 inventory issues were identified and management issues were created to resolve them.  The procedure to resolve inventory issues through management issues in VALMS also provides us with a historical record of the change that was done and a list for GIS technician to work through. ESB lines correctly shown on site maps for </t>
    </r>
    <r>
      <rPr>
        <u/>
        <sz val="11"/>
        <rFont val="Cambria"/>
        <family val="1"/>
        <scheme val="major"/>
      </rPr>
      <t>FC:03002:Drumellihy</t>
    </r>
    <r>
      <rPr>
        <sz val="11"/>
        <rFont val="Cambria"/>
        <family val="1"/>
        <scheme val="major"/>
      </rPr>
      <t xml:space="preserve">.  </t>
    </r>
    <r>
      <rPr>
        <b/>
        <sz val="11"/>
        <rFont val="Cambria"/>
        <family val="1"/>
        <scheme val="major"/>
      </rPr>
      <t>Close out CAR 2022.2</t>
    </r>
  </si>
  <si>
    <r>
      <t xml:space="preserve">05/04/23: Training has been given to forestry team by Veon's Arborist, who was taken on during 2022 (available as a recorded Teams meeting).  This is in addition to some Veon Foresters being trained in QTRA. The Arborist gives advice to forestry team when they have a concern about roadside trees. So far one issue has been identified and the tree in question (Ash) has been cut back (FC:03012).  </t>
    </r>
    <r>
      <rPr>
        <b/>
        <sz val="11"/>
        <rFont val="Cambria"/>
        <family val="1"/>
        <scheme val="major"/>
      </rPr>
      <t>Close out CAR 2022.3</t>
    </r>
  </si>
  <si>
    <t>Sites in Co. Clare</t>
  </si>
  <si>
    <t>Albeit there is consultation by the Department of Agriculture with respect to the granting of felling licenses and permits to construct access roads there has been no consultation between Veon Ltd and Clare County Council ( Roads Authority) regarding tree felling and haulage operations. It is incumbent on Clare County Council to seek to protect the investment that has been made in the road network. Where there has been damage to the network due to haulage operations recompense has been sought without success. It is the opinion of Clare County Council that these situations can be avoided and mitigated against if there is meaningful consultation and collaboration with the forestry industry. The following publications require the forestry owner/haulage operators to consult with the roads authority. • "Managing Timber Transport - Good Practice Guide " published by the Forest Industry Transport Group. • “Road Haulage of Round Timber – Code of Practice” published by the Irish Forest Industry Chain and the Forest Industry Transport Group. VEON have not consulted with the Clare County Council to date as required in these codes of practice. 2. Veon have not consulted Clare County Council with respect to management plans or revisions of same. 3. Veon have not consulted Clare County Council regarding sites and features of special cultural significance. 4. As a result of haulage operation there has been a negative impact on the road infrastructure</t>
  </si>
  <si>
    <t xml:space="preserve">VEON constructed a forest road to facilitate access to a plantation located adjacent to the L-20741-0 local tertiary road near Kilmihil. This resulted in significant damage to the road. Despite repeated requests by residents along the road (in effect VEON’s neighbours) &amp; the Area Engineer VEON refused to repair the road or to make a contribution to the repair of the road. Clare County Council had to repair the road and significant costs were borne from our own resources. There has been damage to the L2016 and the L2030 </t>
  </si>
  <si>
    <t xml:space="preserve">Below are suggested modifications that Clare County Council would welcome with a view to protecting the road network whilst facilitating the forestry industry. 1. Hedgecutting: All hedges on haulage routes should be cut back prior to commencing tree-felling &amp; / or haulage operations. This will allow drivers to maintain their line on narrow roads without having to weave &amp; encroach on the opposite road verge whilst attempting to avoid protruding hedges and branches. 2. Hours of operation: A limit on the hours of operation for tree-felling &amp; / or haulage operations should be put in place. The hours of 8am to 6pm Monday to Saturday are suggested. 3. Prior Notification: Tree-felling &amp; / or haulage operations should not commence until the Municipal District Roads Engineer has been consulted and dates, times etc. fully agreed. 2 weeks minimum prior notice is suggested.   4. Transport (or Traffic) Management Plan: Prior to the commencement of tree-felling and / or haulage operations, the licence holder shall submit a transport management plan to the Municipal District Roads Engineer for written approval. The transport management plan shall include – o Details of the public local road network to be used by vehicles serving the forestry site (the haulage route); o Detailed arrangements for the protection of any bridges or culverts to be traversed along the public local road network; Any remedial works or improvement works required along the public local road network to roads, bridges, culverts etc. shall be at the tree felling licence holders expense and to the satisfaction of the Road Authority, and shall not impact upon existing land or road drainage in the area. 5. Condition Survey of Haulage Routes: Both prior to &amp; post completion of tree-felling &amp; / or haulage operations, a full road condition survey must be carried out and submitted to Clare County Council. This road condition survey must include full documentary evidence – including video and photographs – of the road condition prior to &amp; post completion of tree-felling &amp; / or haulage operations. All hauliers are to use the agreed haulage route only. 6. Road Opening Licences: Any alterations to the public road network (for example to facilitate truck turning movements at a junction) will require a Road Opening Licence. 7. Designated contact person: Prior to the commencement of tree-felling &amp; / or haulage operations the licence holder must provide Clare County Council with a designated contact person.   8. Contact details of haulage companies: Prior to the commencement of tree-felling &amp; / or haulage operations the licence holder shall submit the contact details and address of the haulage company (or companies) and the registration numbers of all trucks to be used. This means that Clare County Council have a company to seek redress from if the public road network is damaged. Hauliers will be aware of this also. </t>
  </si>
  <si>
    <t>Consultation with a local council road and transportation department could be improved, following stakeholder responses from a local council.   Minor CAR 2023.2</t>
  </si>
  <si>
    <t>Minor CAR 2023.2 raised against 7.1.1: The Company shall consult adequately with local people and relevant organisations and make a reasonable response to issues raised or requests for ongoing dialogue and engagement.</t>
  </si>
  <si>
    <t>Veon have confirmed that they are prepared to discuss action to meet the requirements of Clare County Council Roads and Transportation Dept proposals.  Minor CAR 2023.2 raised against 7.1.1: The Company shall consult adequately with local people and relevant organisations and make a reasonable response to issues raised or requests for ongoing dialogue and engagement.</t>
  </si>
  <si>
    <t>it was not possible to verify that the road had been damaged by timber lorries.  Veon sell timber to third parties on a standing sale basis and don't carry directly haul timber on council roads.   Minor CAR 2023.2 raised against 7.1.1: The Company shall consult adequately with local people and relevant organisations and make a reasonable response to issues raised or requests for ongoing dialogue and engagement.</t>
  </si>
  <si>
    <r>
      <rPr>
        <b/>
        <sz val="10"/>
        <rFont val="Arial"/>
        <family val="2"/>
      </rPr>
      <t>FC:GP1111:Knockneppy, Co. Clare</t>
    </r>
    <r>
      <rPr>
        <sz val="10"/>
        <rFont val="Arial"/>
        <family val="2"/>
      </rPr>
      <t>: 16.592 Ha of Sitka spruce replanted in 2023 following brash racking, ditching and mounding.  15% broadleaves planted alongside boundaries, watercourses, relevant watercourses, lough and features. Hawthorn planted along field edges to provide graded edge. Louch edge has wide 20 metre setback and also 3 rows of planted broadleaves. Harvesting  and replanting documents reviewed including FL, NIS,Harvest Site Plan, Biodiversity Maps. Sitka spruce (QCI improved) had been pre-dipped against weevil. Discussion regarding stump-hacking and weevil presence assessment. Wildlife camera used to monitor unauthorised access by vehicles. Site warning signs still in original position following operations. Possible unused badger sett planted with Sitka spruce.</t>
    </r>
  </si>
  <si>
    <r>
      <rPr>
        <b/>
        <sz val="10"/>
        <color rgb="FF000000"/>
        <rFont val="Arial"/>
        <family val="2"/>
      </rPr>
      <t>FC:GP210:Caherhurley, Co, Clare</t>
    </r>
    <r>
      <rPr>
        <sz val="10"/>
        <color rgb="FF000000"/>
        <rFont val="Arial"/>
        <family val="2"/>
      </rPr>
      <t>: 20.197 Ha of Sitka spruce planted in 1994, 2008 and 2020 with small areas of birch, willow (not mapped). Also Sitka spruce natural regeneration and areas of thinned spruce.  Sub-cot 2 was replanted with dipped Sitka spruce in 2018 to 2020 and had been spot sprayed with Glyphosate against weed competition.  Cpt 5 is a heather moorland with a fire-scrape alongside.</t>
    </r>
  </si>
  <si>
    <r>
      <rPr>
        <b/>
        <sz val="10"/>
        <color rgb="FF000000"/>
        <rFont val="Arial"/>
        <family val="2"/>
      </rPr>
      <t>FC:GP907: Lorrha, Co. Tipperary</t>
    </r>
    <r>
      <rPr>
        <sz val="10"/>
        <color rgb="FF000000"/>
        <rFont val="Arial"/>
        <family val="2"/>
      </rPr>
      <t>: 24.9 Ha of planted Sitka spruce in 1997 and 2000, a compartment of failed ash and an area of naturally regenerated birch.  Most of the Sitka spruce area has extensive natural regeneration of competing birch and willow.  Veon is considering amending the plan to allow the birch and willow to grow unimpeded and to develop into mixed broadleaved and spruce woodland and to contribute to the overall biodiversity area of the portfolio, following several largely unsuccessful and expensive attempts at manual control.</t>
    </r>
  </si>
  <si>
    <r>
      <rPr>
        <b/>
        <sz val="10"/>
        <color rgb="FF000000"/>
        <rFont val="Arial"/>
        <family val="2"/>
      </rPr>
      <t>FC:02009:Lack West, Co. Clare</t>
    </r>
    <r>
      <rPr>
        <sz val="10"/>
        <color rgb="FF000000"/>
        <rFont val="Arial"/>
        <family val="2"/>
      </rPr>
      <t xml:space="preserve">: 16.07 Ha in two blocks of primarily Sitka spruce with some Japanese larch planted in 1999.  Thinning planned for 2020 followed by road repairs.  Discussion regarding road damage and conditions placed on previous timber buyer to move small loads to another side for transhipping to articulated lorries in order to minimise road damage. Felling Licence for thinning and ecology report seen, with conditions on timing of harvesting to be confined to dryer summer months in order to minimise potential impacts of freshwater pearl mussels. </t>
    </r>
  </si>
  <si>
    <t>Site GP704 was visited by the SA Technical Expert on 18/3/21 to view the recent thinning operation in December 2020. The following observations were made: "During the last thinning severe rutting occurred on site. The Manager said that there had been delays in starting the operation, which was initially planned for the Summer. When they started in November, the site was reasonably dry, but then the weather turned. The thinning operation was very clean and there is no rutting in the forest, but the extraction route was badly damaged. Apparently extraction was stopped several times and different routes were explored and an effort was made to move brash to mitigate the rutting, but there is evidence of extensive rutting. Apparently a neighbouring forest was undergoing thinning at the same time and used the ROW through this property to extract their timber, which compounded the problem."
The neighbouring forest to the south is adjacent to the River Barrow and River Nore SAC. This is clearly does not conform to the  Forest Service “Forest Harvesting and the Environment Guidelines”.</t>
  </si>
  <si>
    <t>• Field Inspection
• Management plan
• Documented environmental appraisal</t>
  </si>
  <si>
    <t>Veon have written a Deer Management Policy stating that if deer become a significant issue, a plan will be written to address the situation. To date, deer damage has been minor and there are no cases where a Deer Management Plan has been necessary. There is a Deer Management Plan template ready to populate.</t>
  </si>
  <si>
    <t>Fire plans in place for all sites with fire risk audited in S2.  Some sites have fire-traces along boundaries e.g FC:GP210:Caherhurley, FC:03005:Derrylea</t>
  </si>
  <si>
    <t>Chemicals are accounted for in a 'virtual warehouse', recording quantities and usage. Records seen online. There is a physical chemical store in Kilkenny (not visited), accessed by the company foreman for use in the region. Contractors also provide their own chemicals as required. Disposal is via approved waste handlers, receipt seen dated 4/2/21.</t>
  </si>
  <si>
    <t>Some sites are within hen harrier SPAs and NPWS inform of presence, when present or like to be present. Veon employ 3 ecologists that carry out surveys Natura Impact Statements of sites as part of applications that have been screened as being within or adjacent to an SPA and SACs, based on survey as well as consultation.  Species noted in Natura Impact Statements surveys will be noted on a GIS layer in the near future.</t>
  </si>
  <si>
    <t>Veon employ 3 ecologists that carry out surveys Natura Impact Statements (NIS) of sites as part of applications that have been screened as being within or adjacent to an SPA and SACs, based on survey as well as consultation.  Species noted in Natura Impact Statements surveys are noted on the GIS layer.</t>
  </si>
  <si>
    <t xml:space="preserve">Staff monitor tree safety as part of their general duties. Veon has 5 staff members qualified in Quantified Tree Risk Assessment (QTRA), including 3 of the 5 Regional Managers. However, tree risk assessment is sometimes left to unqualified staff and not referred to qualified staff. The online Inspection Report has a tickbox for 'overhanging trees' leading to a dialogue box for action, but this is not the same as inspections by trained staff. </t>
  </si>
  <si>
    <t>Valentins Kuksinovs</t>
  </si>
  <si>
    <t>Huw Denman</t>
  </si>
  <si>
    <t>Approved</t>
  </si>
  <si>
    <t>Forester identified the badger sett as disused. However, he did not properly mark it or inform the replanting crews of its existance.  Hence it was replanted</t>
  </si>
  <si>
    <t xml:space="preserve">Our forestry team do consult with Local Authorities. However, they often find it difficult to get a response when they attempt to make contact. Engineers move on and phone calls/emails go unanswered.  </t>
  </si>
  <si>
    <t>Within 12 months of the finalisation date of this report, and no later than next annual audit</t>
  </si>
  <si>
    <t>PEFC/17-23-073</t>
  </si>
  <si>
    <t>Meelin</t>
  </si>
  <si>
    <t>FMU:SW:0186:FC:0001</t>
  </si>
  <si>
    <t>52.267876, -9.028019</t>
  </si>
  <si>
    <t>09/06/2023
20/07/2023</t>
  </si>
  <si>
    <t>(15-17/04/24) Site visits - see 7.7 below for list and details of FMUs</t>
  </si>
  <si>
    <r>
      <t xml:space="preserve">1) </t>
    </r>
    <r>
      <rPr>
        <sz val="11"/>
        <rFont val="Cambria"/>
        <family val="1"/>
      </rPr>
      <t>H Denman, 49 years forestry experience, 27 years auditing experience</t>
    </r>
  </si>
  <si>
    <t>(15/04/24) Opening meeting - Lead Auditor, Veon Forestry Managing Director</t>
  </si>
  <si>
    <r>
      <t xml:space="preserve">Any deviation from the audit plan and their reasons? </t>
    </r>
    <r>
      <rPr>
        <sz val="11"/>
        <rFont val="Cambria"/>
        <family val="1"/>
      </rPr>
      <t>No If Y describe issues below):</t>
    </r>
  </si>
  <si>
    <r>
      <t xml:space="preserve">Any significant issues impacting on the audit programme </t>
    </r>
    <r>
      <rPr>
        <sz val="11"/>
        <rFont val="Cambria"/>
        <family val="1"/>
      </rPr>
      <t>No (If Y describe issues below):</t>
    </r>
  </si>
  <si>
    <t xml:space="preserve">The document “Environmental and Archaeological Sites in the Forest Clover 1 Portfolio” lists the archaeological features, NHAs, SACs or SPAs.  </t>
  </si>
  <si>
    <t>49 consultees were contacted</t>
  </si>
  <si>
    <t>The deadline for consultation responses ended on the 22/03/24 and was carried out on one month prior.</t>
  </si>
  <si>
    <t>Bunrawer, Ayle, Westport</t>
  </si>
  <si>
    <t>ISwift and clean work, tidy, worked in reasonable hours.  I  am hoping the road will be fixed properly once the works have been complete. The number of new potholes, some quite deep, have appeared since the works have been carried out with all the heavy Traffic Dailey on our small road. We are the last house 1km from the end - and it is noticed massively the deterioration to get to our house (and for all the 7 residents properties)</t>
  </si>
  <si>
    <t xml:space="preserve">We fail to see how you can carry out an assessment to the PEFC Irish Standard it has surely expired by now.  We sat on a Working Group in 2022 charged with the first full revision of the Standard since it was introduced well over ten years previously. That process was highly flawed and outstanding complaints have yet to be fully addressed.  The old standard is defunct because it has not been reviewed consistent with the review requirements of the Standard itself and a new revised standard has not been endorsed by PEFC International.  You cannot guarantee any product from Veon has been produced to a viable standard so there is no point in the certification exercise. Your process is defunct and for you to issue any certification would almost certainly be in breach of European Law.  We know that you have tried to bend the rules but that won't stand up in Court.
</t>
  </si>
  <si>
    <t>I have always found VEON a good company to deal with. They are very accommodating and have always kept me well informed about anything that may affect me.</t>
  </si>
  <si>
    <t xml:space="preserve">Positive </t>
  </si>
  <si>
    <t>2024.S3</t>
  </si>
  <si>
    <r>
      <t xml:space="preserve">FC:GP1108 Clonbrick: 46.83 Ha of P1999 SS, Norway spruce (NS) and ash (AH) P1999, last thinned 2021. WIS ash in 2021 but has </t>
    </r>
    <r>
      <rPr>
        <i/>
        <sz val="12"/>
        <color theme="1"/>
        <rFont val="Calibri"/>
        <family val="2"/>
        <scheme val="minor"/>
      </rPr>
      <t>Chalara fraxinea</t>
    </r>
    <r>
      <rPr>
        <sz val="12"/>
        <color theme="1"/>
        <rFont val="Calibri"/>
        <family val="2"/>
        <scheme val="minor"/>
      </rPr>
      <t xml:space="preserve"> disease,  ash dieback now, but will be replaced following felling. Continuous Cover Forestry (CCF) candidate site with plans to transform.  Trespass problem. 
</t>
    </r>
  </si>
  <si>
    <t xml:space="preserve">The document “Environmental and Archaeological Sites in the Forest Clover 1 Portfolio” lists the designated sites such as NHAs, SACs or SPAs and also archaeological features. SMRs and SAC's are listed  with further information links.   Veon employs 3 ecologists that produce Natura Impact Statements (NISs) of sites which have been screened with environmental designations (SACs, SPAs, NHAs) and carry out site surveys to identify sensitivities and features; and which results in the granting of a FLs and Appropriate Assessment Determination by Forest Service. </t>
  </si>
  <si>
    <t xml:space="preserve">
</t>
  </si>
  <si>
    <t>FC:GP412 Kilbrannel  : 21.75 ha of YC 14-18 P1990 SS..  Right of Way (ROW) and ESB line on site. Minor incursion on upper elevation boundary where a neighbouring quarry had tipped quarry waste over the foresr boundary.</t>
  </si>
  <si>
    <t xml:space="preserve">FC:04003 Knockannabinna: 18.78 Ha pf P2001 SS/JL. New road built 2022 and biomas harvest of trees awaiting removal and sale. 
</t>
  </si>
  <si>
    <t>FC:GP608 Tober : 24.2 Ha of YC 22 P1993 SS with some poorer areas and thinnned 2017. Red deer and sika on site with significant bark gnawing damage by deer on Sitka spruce.  Some white plastic bags used for transplant delivery seen on site during the audit.  Adjacent sycamore plantation had understorey of bluebells Hyacinthoides non-scripta, and bluebells were also present in the Sitka plantation where not shaded. Special Area of Conservation (SAC) to the north but not adjoining, and National Heritage Area (NHA) to the south.</t>
  </si>
  <si>
    <t xml:space="preserve">FC:03008  Ballycarn/Foilnamuck: 44.8 Ha of mainly P1994 SS.  A small failed sycamore plantation was replanted in 2010 with SS and now is a mixture of 85% SS and 15% sycamore.  Within hen harrier SPA.  aA registered Site &amp; Monuments Record (SMRs) standing stone on site with unplanted buffer, and chambered tomb SMR on outside forest perimeter. Dumped waste recently removed.  A dwelling exists within the forest boundary and the house resident was encountered during the audit and interviewed (and added to the Veon stakeholder list, Veon having known the previous resident). 
</t>
  </si>
  <si>
    <r>
      <t xml:space="preserve">FC:05002  Loughbrack: Rubbish seen at at roadside and old transplant bags on site.  </t>
    </r>
    <r>
      <rPr>
        <i/>
        <sz val="11"/>
        <rFont val="Cambria"/>
        <family val="1"/>
        <scheme val="major"/>
      </rPr>
      <t>Carex paniculata</t>
    </r>
    <r>
      <rPr>
        <sz val="11"/>
        <rFont val="Cambria"/>
        <family val="1"/>
        <scheme val="major"/>
      </rPr>
      <t xml:space="preserve"> swamp community FW3K with </t>
    </r>
    <r>
      <rPr>
        <i/>
        <sz val="11"/>
        <rFont val="Cambria"/>
        <family val="1"/>
        <scheme val="major"/>
      </rPr>
      <t>Phragmitis australis</t>
    </r>
    <r>
      <rPr>
        <sz val="11"/>
        <rFont val="Cambria"/>
        <family val="1"/>
        <scheme val="major"/>
      </rPr>
      <t xml:space="preserve"> seen on site. Evidence of deer on site. 
</t>
    </r>
  </si>
  <si>
    <t xml:space="preserve">The Company shall ensure that there shall be compliance with any relevant codes of practice, guidelines or agreements. </t>
  </si>
  <si>
    <t>PEFC 1.1.2</t>
  </si>
  <si>
    <t>Minor 2024.1</t>
  </si>
  <si>
    <t>PEFC 5.4.1</t>
  </si>
  <si>
    <t>The Company shoud ensure that waste disposal shall be in accordance with current waste management legislation and regulations</t>
  </si>
  <si>
    <t>m: 27 (at S3)
f: 12 (at S3)</t>
  </si>
  <si>
    <t>9674 at MA, 32,333 in year ended June 2023</t>
  </si>
  <si>
    <t>FC:GP1105 Carrigadaggin : 10.33 hectares (Ha) Yield Class 24 (YC) of Sitka spruce (SS) planted in 1995 (P1995) which had a 2nd thinning in 2017.  Watercourses on two boundaries with setbacks and natural regeneration of willow and alder. Relavent watercourses within plantation, some with hedgebank and hawthorns alongside.  Evidence of badger paths and buzzard flying overhead but no badger sett on site nor evidence of buzzard nest detected. Entrance road trough farmyard had been sprayed with herbicide in June 2023 and HIRA inspected during S3 audit. Felling Licence inspected during S3 audit.</t>
  </si>
  <si>
    <t>FC:GP209  Rochestown: 16.53 Ha of YC 16-20 SS &amp; SS/lodgepole pine(LP), P1992, 2nd thinned in 2016. Three separate plots , all with significant lodgepole pine.  Plot 3 was lower yield class.   Management Plan proposes clearfelling of Plots 1 &amp; 2 in 2026 and and Plot 3 in 2038.  However, clearfelling may be delayed if timber prices remain low, which may reduce future age-class diversity by reducing age difference between Plots 1 &amp; 2 and Plot 3. Evidence of red squirrels feeding on lodgepole pine and Sitka spruce cones seen throughout the whole forest block. Some Sitka spruce trees had profuse resin bleeding but no evidence of bark beetle attack. Nostoc lichen growing on trunks of pine and spruce. Felling Licence and Work Plan inspected during S3 audit.</t>
  </si>
  <si>
    <r>
      <t xml:space="preserve">FC:02002, Seemochuda: 26.38 ha. 23.64 Ha clearfelled in 2023 and replanted with SS/alder and birch 85:15 ratio in 2023 following brash racking and mounding. Archaeological feature on site had been left unplanted at the time of creation of plantation, with aquatic zone to the south and north west (river Araglin). No synthetic chemical pesticides applied and no evidence of </t>
    </r>
    <r>
      <rPr>
        <i/>
        <sz val="12"/>
        <color theme="1"/>
        <rFont val="Calibri"/>
        <family val="2"/>
        <scheme val="minor"/>
      </rPr>
      <t>Hylobius abietinum</t>
    </r>
    <r>
      <rPr>
        <sz val="12"/>
        <color theme="1"/>
        <rFont val="Calibri"/>
        <family val="2"/>
        <scheme val="minor"/>
      </rPr>
      <t xml:space="preserve"> seen during the audit (air temperature too cold at the time of the audit).  Discussion with Regional Forest Manager regarding monitoring of pine weevil.  Riparian zones planted with broadleaves, as well as perimeter of right of way and around ruined farmhouse.   Red squirrel seen at time of felling and two plots left for red squirrel drey.  Area of steep slope adjacent to Araglin river not felled by agreement with standing sale merchants due to concerns regarding potential for water pollution, and therefore Sitka spruce remained within the riparian zone.  Email correspondence between Veon and the timber purchaser/merchant regarding the decision to leave the standing timber adjacent to the river Araglin, describing the rationale to do so.  Contract, Harvest Plan, monitoring reports and merchants insurance documents inspected by auditor during the audit.  Pre-commencment meeting involved passing Harvest Plan to merchant and contractors.  Monitoring by Regional Manager and Operations Manager.  </t>
    </r>
    <r>
      <rPr>
        <i/>
        <sz val="12"/>
        <color theme="1"/>
        <rFont val="Calibri"/>
        <family val="2"/>
        <scheme val="minor"/>
      </rPr>
      <t>Rhododendron ponticum</t>
    </r>
    <r>
      <rPr>
        <sz val="12"/>
        <color theme="1"/>
        <rFont val="Calibri"/>
        <family val="2"/>
        <scheme val="minor"/>
      </rPr>
      <t xml:space="preserve"> near river Araglin.  Veon have Invasive Species Statement and Invasive Species Management Plan although no present plan to control </t>
    </r>
    <r>
      <rPr>
        <i/>
        <sz val="12"/>
        <color theme="1"/>
        <rFont val="Calibri"/>
        <family val="2"/>
        <scheme val="minor"/>
      </rPr>
      <t>Rhododendron</t>
    </r>
    <r>
      <rPr>
        <sz val="12"/>
        <color theme="1"/>
        <rFont val="Calibri"/>
        <family val="2"/>
        <scheme val="minor"/>
      </rPr>
      <t xml:space="preserve"> on this site.  Sika deer had damaged planted broadleaves along river Araglin.  Relevant watercourses had SS planted with 5 metre buffer zone contrary to Guidelines.  Minor CAR. </t>
    </r>
  </si>
  <si>
    <t>PEFC 3.2.3</t>
  </si>
  <si>
    <t>PEFC 3.3.3</t>
  </si>
  <si>
    <t>PEFC 5.1.3</t>
  </si>
  <si>
    <t>The Company should ensure that even aged woodlands are gradually restructured to diversify ages and habitats using a design plan, which is reflected in the management plan.</t>
  </si>
  <si>
    <r>
      <t xml:space="preserve">Many of the 10 Veon sites audited in S3 comprised even-aged stands of Sitka spruce in fairly small and isolated sites. As such, they can be difficult to restructure because a clearfell in one block will expose the adjacent block to windblow, and also subdividing these small areas can incur a significant price penalty.  Examples of restructuring seen e.g  </t>
    </r>
    <r>
      <rPr>
        <u/>
        <sz val="11"/>
        <rFont val="Cambria"/>
        <family val="1"/>
        <scheme val="major"/>
      </rPr>
      <t>FC:GP209  Rochestow</t>
    </r>
    <r>
      <rPr>
        <sz val="11"/>
        <rFont val="Cambria"/>
        <family val="1"/>
        <scheme val="major"/>
      </rPr>
      <t xml:space="preserve">n which  16.53 Ha the Management Plan proposes clearfelling of Plots 1 &amp; 2 in 2026 and and Plot 3 in 2038.   However, other opportunities for restructuring may exist which are not being planned for e.g at </t>
    </r>
    <r>
      <rPr>
        <u/>
        <sz val="11"/>
        <rFont val="Cambria"/>
        <family val="1"/>
        <scheme val="major"/>
      </rPr>
      <t>FC:GP1002  Curraghlahan</t>
    </r>
    <r>
      <rPr>
        <sz val="11"/>
        <rFont val="Cambria"/>
        <family val="1"/>
        <scheme val="major"/>
      </rPr>
      <t xml:space="preserve"> where a river and broadleaved woodland disects two aprts fothe forerst block, and possibly also other sites</t>
    </r>
  </si>
  <si>
    <r>
      <rPr>
        <i/>
        <sz val="11"/>
        <rFont val="Cambria"/>
        <family val="1"/>
        <scheme val="major"/>
      </rPr>
      <t>Rhododendron ponticum</t>
    </r>
    <r>
      <rPr>
        <sz val="11"/>
        <rFont val="Cambria"/>
        <family val="1"/>
        <scheme val="major"/>
      </rPr>
      <t xml:space="preserve"> near river Araglin at </t>
    </r>
    <r>
      <rPr>
        <u/>
        <sz val="11"/>
        <rFont val="Cambria"/>
        <family val="1"/>
        <scheme val="major"/>
      </rPr>
      <t>FC:02002, Seemochuda</t>
    </r>
    <r>
      <rPr>
        <sz val="11"/>
        <rFont val="Cambria"/>
        <family val="1"/>
        <scheme val="major"/>
      </rPr>
      <t xml:space="preserve">.  Veon have an unwritten invasive species policy and Invasive Species Management Plan although no present plan to control Rhododendron on this site.  </t>
    </r>
  </si>
  <si>
    <t>The Company should ensure that POWS.Woodland areas identified as semi-natural woodland shall b) be managed using a low impact silvicultural system and that adverse ecological impacts should be monitored.</t>
  </si>
  <si>
    <t>PEFC 6.3.1</t>
  </si>
  <si>
    <r>
      <t xml:space="preserve">Deer damage on recently planted alder and birch at </t>
    </r>
    <r>
      <rPr>
        <u/>
        <sz val="11"/>
        <rFont val="Cambria"/>
        <family val="1"/>
        <scheme val="major"/>
      </rPr>
      <t>FC:02002, Seemochuda</t>
    </r>
    <r>
      <rPr>
        <sz val="11"/>
        <rFont val="Cambria"/>
        <family val="1"/>
        <scheme val="major"/>
      </rPr>
      <t xml:space="preserve"> but no deer control or deer management plan at present.  Red deer and sika on site with significant bark gnawing damage by deer on Sitka spruce at </t>
    </r>
    <r>
      <rPr>
        <u/>
        <sz val="11"/>
        <rFont val="Cambria"/>
        <family val="1"/>
        <scheme val="major"/>
      </rPr>
      <t>FC:GP608 Tober</t>
    </r>
    <r>
      <rPr>
        <sz val="11"/>
        <rFont val="Cambria"/>
        <family val="1"/>
        <scheme val="major"/>
      </rPr>
      <t xml:space="preserve">.  Deer also present in FC:03008  </t>
    </r>
    <r>
      <rPr>
        <u/>
        <sz val="11"/>
        <rFont val="Cambria"/>
        <family val="1"/>
        <scheme val="major"/>
      </rPr>
      <t>Ballycarn/Foilnamuck and FC:05002  Loughbrack</t>
    </r>
    <r>
      <rPr>
        <sz val="11"/>
        <rFont val="Cambria"/>
        <family val="1"/>
        <scheme val="major"/>
      </rPr>
      <t>. Minor 2024</t>
    </r>
  </si>
  <si>
    <t>The Company should ensure that non-native plant (non-tree) and animal species shall only be introduced if they are non-invasive and bring environmental benefits, and where thay have been introduced or have colonised they should be carefully monitored by owner/ manager</t>
  </si>
  <si>
    <r>
      <t xml:space="preserve">No POWS seen during the S3 audit. A sycamore plantation adjacent to </t>
    </r>
    <r>
      <rPr>
        <u/>
        <sz val="11"/>
        <rFont val="Cambria"/>
        <family val="1"/>
        <scheme val="major"/>
      </rPr>
      <t xml:space="preserve">FC:GP608 Tober </t>
    </r>
    <r>
      <rPr>
        <sz val="11"/>
        <rFont val="Cambria"/>
        <family val="1"/>
        <scheme val="major"/>
      </rPr>
      <t xml:space="preserve">had an understorey of bluebells </t>
    </r>
    <r>
      <rPr>
        <i/>
        <sz val="11"/>
        <rFont val="Cambria"/>
        <family val="1"/>
        <scheme val="major"/>
      </rPr>
      <t>Hyacinthoides non-scripta</t>
    </r>
    <r>
      <rPr>
        <sz val="11"/>
        <rFont val="Cambria"/>
        <family val="1"/>
        <scheme val="major"/>
      </rPr>
      <t xml:space="preserve">, and patches of bluebells and other semi-natural woodland indicators were also present throughout the P1993 Sitka plantation within FC:GP608 Tober in areas that were there was sufficient light (as a result of thinning), which suggested that the site may once have been semi-natural woodland or an OWS, although the plantation was created on land that was previously dominated by gorse </t>
    </r>
    <r>
      <rPr>
        <i/>
        <sz val="11"/>
        <rFont val="Cambria"/>
        <family val="1"/>
        <scheme val="major"/>
      </rPr>
      <t>Ulex europaeus</t>
    </r>
    <r>
      <rPr>
        <sz val="11"/>
        <rFont val="Cambria"/>
        <family val="1"/>
        <scheme val="major"/>
      </rPr>
      <t xml:space="preserve">, and was clearly not classed as an OWS (based on it not being woodland in 19th century Ordnance maps). </t>
    </r>
  </si>
  <si>
    <t>Obs 2024.6</t>
  </si>
  <si>
    <t>S3 2024</t>
  </si>
  <si>
    <t>Obs 2024.5</t>
  </si>
  <si>
    <r>
      <t xml:space="preserve">Disposal is via approved waste handlers. Dumped waste recently removed from the forest entrance at </t>
    </r>
    <r>
      <rPr>
        <u/>
        <sz val="11"/>
        <rFont val="Cambria"/>
        <family val="1"/>
        <scheme val="major"/>
      </rPr>
      <t>FC:03008 Ballycarn/Foilnamuck</t>
    </r>
    <r>
      <rPr>
        <sz val="11"/>
        <rFont val="Cambria"/>
        <family val="1"/>
        <scheme val="major"/>
      </rPr>
      <t xml:space="preserve">.  Rubbish seen at at roadside and old transplant bags on site at </t>
    </r>
    <r>
      <rPr>
        <u/>
        <sz val="11"/>
        <rFont val="Cambria"/>
        <family val="1"/>
        <scheme val="major"/>
      </rPr>
      <t>FC:05002  Loughbrack</t>
    </r>
    <r>
      <rPr>
        <sz val="11"/>
        <rFont val="Cambria"/>
        <family val="1"/>
        <scheme val="major"/>
      </rPr>
      <t xml:space="preserve"> during audit. </t>
    </r>
    <r>
      <rPr>
        <u/>
        <sz val="11"/>
        <rFont val="Cambria"/>
        <family val="1"/>
        <scheme val="major"/>
      </rPr>
      <t>FC:GP608 Tober</t>
    </r>
    <r>
      <rPr>
        <sz val="11"/>
        <rFont val="Cambria"/>
        <family val="1"/>
        <scheme val="major"/>
      </rPr>
      <t xml:space="preserve">  Some white plastic bags used for transplant delivery seen on site during the audit at </t>
    </r>
    <r>
      <rPr>
        <u/>
        <sz val="11"/>
        <rFont val="Cambria"/>
        <family val="1"/>
        <scheme val="major"/>
      </rPr>
      <t xml:space="preserve">FC:GP608 Tober.  </t>
    </r>
  </si>
  <si>
    <t>Obs 2024.3</t>
  </si>
  <si>
    <r>
      <t>Relevant watercourses had SS planted with 5 metre buffer zone</t>
    </r>
    <r>
      <rPr>
        <u/>
        <sz val="11"/>
        <rFont val="Cambria"/>
        <family val="1"/>
        <scheme val="major"/>
      </rPr>
      <t xml:space="preserve"> FC:02002, Seemochuda</t>
    </r>
    <r>
      <rPr>
        <sz val="11"/>
        <rFont val="Cambria"/>
        <family val="1"/>
        <scheme val="major"/>
      </rPr>
      <t xml:space="preserve"> contrary to Guidelines. </t>
    </r>
  </si>
  <si>
    <t xml:space="preserve">FC:GP1002  Curraghlahan: 23.36 Ha of P1994 SS/Japanese larch (JL). Planned for  clearfell in 2026 and felling licence (FL) application with Forest Service (FS). History of waste dumping on site and windthrow damage. AZ passing north to south through plantation. Within hen harrier Special Protection Area (SPA) and SAC to the south and adjoins downstream. Opportunities for restructuring
</t>
  </si>
  <si>
    <t>No whole tree harvesting or brash bundling seen during S3 audit.</t>
  </si>
  <si>
    <t xml:space="preserve">No issues with damaging wild mammals seen during S3 audit. </t>
  </si>
  <si>
    <r>
      <t xml:space="preserve">Trees will be removed from the area and the site replanted with native hedgrow trees with a buffer around the disused sett.  This will clearly identify so that it is not disturbed in future operations. The sett will also be mapped on our GIS systems for future reference. </t>
    </r>
    <r>
      <rPr>
        <b/>
        <sz val="11"/>
        <rFont val="Cambria"/>
        <family val="1"/>
        <scheme val="major"/>
      </rPr>
      <t/>
    </r>
  </si>
  <si>
    <t>The Company should ensure that 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</si>
  <si>
    <t>Obs 2024.2</t>
  </si>
  <si>
    <t xml:space="preserve">Measured at level of FMU and is 22%. Individual sites seen during the S2 audit varied with all sites having over 15% managed for biodiversity as planted broadleaves, open ground, riparian and aquatic zones, existing old broadleaves in hedges and small retentions or planned for the next rotation </t>
  </si>
  <si>
    <t xml:space="preserve">No POWS seen during the S3 audit. </t>
  </si>
  <si>
    <t>Forest managers keep up to date with professional CPD via the Society of Irish Foresters . Other managers have completed Coillte's Environmental Risk Assessment training and other courses in pesticides and manual handling and first aid</t>
  </si>
  <si>
    <t>No evidence of lack of compliance seen during S3.</t>
  </si>
  <si>
    <r>
      <t>2024 S3: Sitka spruce trees removed from badger sett and broadleaves  replanted with buffer zone. A GIS Layer called Badger Sett and sett has been included.</t>
    </r>
    <r>
      <rPr>
        <b/>
        <sz val="11"/>
        <rFont val="Cambria"/>
        <family val="1"/>
        <scheme val="major"/>
      </rPr>
      <t xml:space="preserve"> Close-out Minor Car 2023.1</t>
    </r>
    <r>
      <rPr>
        <sz val="11"/>
        <rFont val="Cambria"/>
        <family val="1"/>
        <scheme val="major"/>
      </rPr>
      <t xml:space="preserve">. </t>
    </r>
  </si>
  <si>
    <t xml:space="preserve">No new woodlands </t>
  </si>
  <si>
    <t>No new woodlands</t>
  </si>
  <si>
    <t>No intensive game management seen during the audit.</t>
  </si>
  <si>
    <t>15-18/04/24</t>
  </si>
  <si>
    <t>The damage is on the County Road and not the responsibility of Veon</t>
  </si>
  <si>
    <t>No response required</t>
  </si>
  <si>
    <r>
      <t xml:space="preserve">2024. S3: Evidence of consultation with various local council roads &amp; transport departments regarding forest road entrances seen during S3 audit.  </t>
    </r>
    <r>
      <rPr>
        <b/>
        <sz val="11"/>
        <rFont val="Cambria"/>
        <family val="1"/>
        <scheme val="major"/>
      </rPr>
      <t>Close-out Minor Car 2032.2.</t>
    </r>
  </si>
  <si>
    <r>
      <t xml:space="preserve">We will improve our contact database of Local Authority Engineers, whom we will contact when roading and harvesting operations are planned. </t>
    </r>
    <r>
      <rPr>
        <b/>
        <sz val="11"/>
        <rFont val="Cambria"/>
        <family val="1"/>
        <scheme val="major"/>
      </rPr>
      <t>2024.3</t>
    </r>
    <r>
      <rPr>
        <sz val="11"/>
        <rFont val="Cambria"/>
        <family val="1"/>
        <scheme val="major"/>
      </rPr>
      <t>: Documentary evidence see showing ongoing liaison with County Council engineeers</t>
    </r>
  </si>
  <si>
    <t>Percentages are measured for compliance against this requirement at an FMU level but species percentages of individual plots vary but all are (or will be be following felling and restocking) broadly compliant with the requirement as FS require minimum percentage of 15% broadleaves at afforesation and replanting. Table with species composition for 2024 seen and SS is currently at 76.3%, JL at 9.5%, NS at 4.7%, LP at 4%.</t>
  </si>
  <si>
    <t xml:space="preserve">During the last full year 4.1 litres of ceta was used on 9.9 Ha, 13.11L Grazon on 39.65 Ha, 1.67L of Coragen on13 Ha, and 86.75L of Glyphosate on 42.9 ha. </t>
  </si>
  <si>
    <t>(07/04/24) Closing meeting - Lead Auditor, Veon Forestry Managing Director</t>
  </si>
  <si>
    <t>(15-16/04/24) Stakeholder meetings</t>
  </si>
  <si>
    <r>
      <t>Changes to management situation</t>
    </r>
    <r>
      <rPr>
        <b/>
        <sz val="11"/>
        <color indexed="10"/>
        <rFont val="Cambria"/>
        <family val="1"/>
      </rPr>
      <t xml:space="preserve">- </t>
    </r>
  </si>
  <si>
    <r>
      <rPr>
        <b/>
        <sz val="11"/>
        <color theme="1"/>
        <rFont val="Cambria"/>
        <family val="1"/>
      </rPr>
      <t>Review of complaints or Issues arising</t>
    </r>
  </si>
  <si>
    <t>No issues</t>
  </si>
  <si>
    <t>When the site was being laid out for replanting, the relevant watercourse was dry.  However, the harvest map showed it as a relevant watercourse, so it should have been replanted accordingly.  The requirement for this was a 5 m setback either side of the watercourse, before tree planting commences.</t>
  </si>
  <si>
    <t>The trees encroaching on the relevant watercourse setback will be removed immediately.  Training has already been carried out to make sure the operations forester referred to the correct maps and clauses in the licence and lays out the site accordingly.</t>
  </si>
  <si>
    <t>It is worth noting that the portfolio consists of 266 properties ranging in size from 1 ha to 78 ha and averaging 15.3 ha.  Many of the properties cannot sustain such restructuring within the properties, so restructuring is occurring on a property by property basis.  Larger single aged properties (e.g.FC:GP209 and FC:GP503) are already or are planned ot be resturucted by age. Having said that, there can be opportunities in other properties like GP1002 where this can occur.  This was not comunicated when the management plan was being compiled</t>
  </si>
  <si>
    <t>Our action is therefore for staff to identify such opportunities so that future planning can take this into account.</t>
  </si>
  <si>
    <t>The forestry team are quick to react when they are notified about dumping and dispose of rubbish properly.  However, littering of the sort identified can be overlooked within forests when it is not the primary reason for foresters to be on site.</t>
  </si>
  <si>
    <t>Training has already been carried out to bring this to the attention of all staff who go on sites. In future, staff will collect small scale rubbish themselves as they walk a site, when it is safe to do so. Senior staff checking on sites, will re-enforce this message. This will reduce rubbish on sites. Contractors working on sites will be told not to litter sites as a result of their work. This will reduce/prevent further littering.  We will continue to stress the importance of removing rubbish to build a culture of intolerence to this issue.</t>
  </si>
  <si>
    <t>The site is clearly not on datasets and old maps as an OWS and was therefore not identified as an OWS site by our forestry teams.  However, during the audit, several floral species were identified as indicators for OWS. These species have appeared due to past thinnings allowing light to get to the forest floor.</t>
  </si>
  <si>
    <t>The current silvicultural prescription for the site is Clearfell which is due to start in the coming years.  Having found indicators of OWS, our approach may have to change.  Our first action will be to ask our ecology team to examine the entire forest property to see if what was found is replicated throughout the property.  On foot of that, we will make a recommendation to adopt the appropriate system or systems for the property. Adopting low impact silviculture on this site is possible as it is relatively low YC and a stable site on a north facing slope.  However, it is late in the rotation (30 years old) to start this process of change and will therefore be challenging and felling will have to take place if windblow becomes an issue. This must also be balanced with the commercial objectives of the site, so CCF will be focused on commercial species into the future.</t>
  </si>
  <si>
    <t>As the site had been clearfelled and replanted recently and this part of the site was difficult to access, it was not realised how extensive Rohodendron was.  We do take action where we find or are informed of invasive species and develop a plan to deal with the invasive species.  However, this one was missed.</t>
  </si>
  <si>
    <t>An invasive species management plan will be put in place to deal with this site.  It is a difficult part of the site to access, so it will take considerable effort and time.  A written policy will be compiled to show foresters and ecologists how we deal with invasvise species.</t>
  </si>
  <si>
    <t>Up to a couple of years ago, hunting leases were in place for sites where deer were present.  This was stopped around the pandemic and because it was not deemed necessary to control deer - any damage being light in the forests where hunting was being carried out.  However, nationally the Deer populations have exploded in recent years due in part to the COVID pandemic and we are now seeing more deer than before in these forests.  During the audit we observed some damage and the team, while knowing deer were present did not initiate the need for Deer Management plans owing to our previous termination of deer licences.</t>
  </si>
  <si>
    <t>A review will be carried out of properties where deer are present which will include a damage assessment.  Where damage is deemed significant, deer management plans will be put in place and competent hunters licenced to reduce numbers.</t>
  </si>
  <si>
    <t>Heidi Kagiali</t>
  </si>
  <si>
    <t>8.10</t>
  </si>
  <si>
    <t>3, 6 &amp; 8</t>
  </si>
  <si>
    <t>2 interviews were held in person during audit with stakeholders that lived near 2 sites (not ones that responded to the consultation)</t>
  </si>
  <si>
    <r>
      <t xml:space="preserve">• No evidence of non-compliance from audit
</t>
    </r>
    <r>
      <rPr>
        <b/>
        <sz val="11"/>
        <rFont val="Cambria"/>
        <family val="1"/>
      </rPr>
      <t/>
    </r>
  </si>
  <si>
    <t xml:space="preserve">• Discussions with forest owner/manager
• Monitoring records
</t>
  </si>
  <si>
    <r>
      <t>PEFC</t>
    </r>
    <r>
      <rPr>
        <b/>
        <i/>
        <sz val="10"/>
        <color indexed="30"/>
        <rFont val="Cambria"/>
        <family val="1"/>
        <scheme val="major"/>
      </rPr>
      <t xml:space="preserve"> (delete as applicable)</t>
    </r>
  </si>
  <si>
    <r>
      <t xml:space="preserve">Relevant watercourses had SS planted with 5 metre buffer zone </t>
    </r>
    <r>
      <rPr>
        <u/>
        <sz val="10"/>
        <rFont val="Cambria"/>
        <family val="1"/>
        <scheme val="major"/>
      </rPr>
      <t>FC:02002, Seemochuda</t>
    </r>
    <r>
      <rPr>
        <sz val="10"/>
        <rFont val="Cambria"/>
        <family val="1"/>
        <scheme val="major"/>
      </rPr>
      <t xml:space="preserve"> contrary to Guidelines.  </t>
    </r>
    <r>
      <rPr>
        <b/>
        <sz val="10"/>
        <rFont val="Cambria"/>
        <family val="1"/>
        <scheme val="major"/>
      </rPr>
      <t>Minor CAR 2024.1</t>
    </r>
  </si>
  <si>
    <r>
      <t>The ownership was demonstrated online for</t>
    </r>
    <r>
      <rPr>
        <u/>
        <sz val="10"/>
        <rFont val="Cambria"/>
        <family val="1"/>
        <scheme val="major"/>
      </rPr>
      <t xml:space="preserve"> FC:03006, Ballyline West</t>
    </r>
    <r>
      <rPr>
        <sz val="10"/>
        <rFont val="Cambria"/>
        <family val="1"/>
        <scheme val="major"/>
      </rPr>
      <t xml:space="preserve">, . All 10 sites are fully owned by the client and Folio numbers seen for </t>
    </r>
    <r>
      <rPr>
        <u/>
        <sz val="10"/>
        <rFont val="Cambria"/>
        <family val="1"/>
        <scheme val="major"/>
      </rPr>
      <t>FC:03006, Ballyline West</t>
    </r>
    <r>
      <rPr>
        <sz val="10"/>
        <rFont val="Cambria"/>
        <family val="1"/>
        <scheme val="major"/>
      </rPr>
      <t>.</t>
    </r>
  </si>
  <si>
    <r>
      <t xml:space="preserve">As in MA.  A dumped car was seen in </t>
    </r>
    <r>
      <rPr>
        <u/>
        <sz val="10"/>
        <rFont val="Cambria"/>
        <family val="1"/>
        <scheme val="major"/>
      </rPr>
      <t>FC:GP602, Ballaghybehy North</t>
    </r>
    <r>
      <rPr>
        <sz val="10"/>
        <rFont val="Cambria"/>
        <family val="1"/>
        <scheme val="major"/>
      </rPr>
      <t xml:space="preserve"> and action was taken and the incident was entered into a Site Report and recorded as an an 'open management issue' as it is impossible to remove the dumped car until the time of clearfelling (post 2029) as there wasn't enough space between the trees. It is likely the dumped car had been there some considerable time. The issue will remain as open with Veon until resolved.</t>
    </r>
  </si>
  <si>
    <r>
      <t xml:space="preserve">Additional training was given to staff in relation to dealing with dumping. Over the previous year, the team identified a number of dumping incidences and dealt with them, or are dealing with them. Where evidence is found of who dumped the rubbish, Veon report this to the Local Authority. Veon are working with neighbours to keep an eye on sites, so that they can act quickly to deal with dumping. Sites audited in 2023 had no rubbish on site and documentary and site evidence  was seen of recent removal by contractors e.g at </t>
    </r>
    <r>
      <rPr>
        <u/>
        <sz val="10"/>
        <rFont val="Cambria"/>
        <family val="1"/>
        <scheme val="major"/>
      </rPr>
      <t>FC:GP904: Muingbo</t>
    </r>
    <r>
      <rPr>
        <sz val="10"/>
        <rFont val="Cambria"/>
        <family val="1"/>
        <scheme val="major"/>
      </rPr>
      <t xml:space="preserve">y.  </t>
    </r>
    <r>
      <rPr>
        <b/>
        <sz val="10"/>
        <rFont val="Cambria"/>
        <family val="1"/>
        <scheme val="major"/>
      </rPr>
      <t>Close out CAR 2022.1</t>
    </r>
  </si>
  <si>
    <r>
      <t xml:space="preserve">There are 266 forest properties within 4,074 hectares of forest comprising 15 species of tree with 2,890 ha of Sitka spruce and smaller areas of other species, ranging from 1.13 ha of beech to 372.41 ha of Japanese larch. Conifers are present on 95% of the total area and inlcude SS (2,980 ha), NS (172.84 ha), JL (372.41 ha), HL (11.17 ha), LP (142.79 ha) , SP (7.64 ha), EL (2.22 ha) and noble fir (1.27 ha). Yield Class (YC) has been assessed and is estimated as an average of YC22 for the SS. Inventory data is held of stand attributes including age class, species, area, YC, area of open ground,  as well as maps showing species composition, and principle site features in and adjacent to the forests. Thirty eight archaeological sites are noted in the management plan as being in or adjacent to the forest blocks, and the document 'Environmental &amp; Archaeological Sites in the Forest Clover 1 Portfolio' lists the archaeological features and designated sites such as NHAs, SACs and SPAs.  Veon carry out periodic inventory  and inventory data is held of stand attributes including age class, species, area, YC, area of open ground and have supporting maps.  Inspection of </t>
    </r>
    <r>
      <rPr>
        <u/>
        <sz val="10"/>
        <rFont val="Cambria"/>
        <family val="1"/>
        <scheme val="major"/>
      </rPr>
      <t>FC: GP506, Leamyglissane</t>
    </r>
    <r>
      <rPr>
        <sz val="10"/>
        <rFont val="Cambria"/>
        <family val="1"/>
        <scheme val="major"/>
      </rPr>
      <t xml:space="preserve"> showed that thinning had taken in 2020 with removal 540 tonnes of timber (482 tonnes of pulpwood &amp; 108 tonnes of pallet-wood). The Work Plan (2020-2029) indicated that 2, 4, and 5 would have been thinned and attributed YC24 to the SS in Cpt 5. Inspection of Cpt 5 during the audit showed an area of checked SS with SP &amp; LP.  Plot 5 was not accounted for in the Tender Details calculations (only Plots 1 and 4) , however, Plot 5 has not been corrected in the most recent Inventory.</t>
    </r>
    <r>
      <rPr>
        <b/>
        <sz val="10"/>
        <rFont val="Cambria"/>
        <family val="1"/>
        <scheme val="major"/>
      </rPr>
      <t xml:space="preserve"> Minor 2021.4</t>
    </r>
    <r>
      <rPr>
        <sz val="10"/>
        <rFont val="Cambria"/>
        <family val="1"/>
        <scheme val="major"/>
      </rPr>
      <t>: The Company shall ensure that identification, inventory and mapping of the forest resources shall be established and maintained, including maintenance of the timber inventory.</t>
    </r>
  </si>
  <si>
    <r>
      <t xml:space="preserve">Training was given to forestry staff to identify inventory issues during annual inspections.  In 2022, 11 inventory issues were identified and management issues were created to resolve them.  The procedure to resolve inventory issues through management issues in VALMS also provides us with a historical record of the change that was done and a list for GIS technician to work through. ESB lines correctly shown on site maps during S2 audit e.g </t>
    </r>
    <r>
      <rPr>
        <u/>
        <sz val="10"/>
        <rFont val="Cambria"/>
        <family val="1"/>
        <scheme val="major"/>
      </rPr>
      <t>FC:03002:Drumellihy</t>
    </r>
    <r>
      <rPr>
        <sz val="10"/>
        <rFont val="Cambria"/>
        <family val="1"/>
        <scheme val="major"/>
      </rPr>
      <t xml:space="preserve">.  </t>
    </r>
    <r>
      <rPr>
        <b/>
        <sz val="10"/>
        <rFont val="Cambria"/>
        <family val="1"/>
        <scheme val="major"/>
      </rPr>
      <t>Close out CAR 2022.2</t>
    </r>
  </si>
  <si>
    <r>
      <t>There is a 20 year Workplan and budget for all operations including e.g clearfell, thinning, roads, reforestation, fire protection and management. The current 20 year plan runs from 2020 to 2040.  5-year operational plan for each of the 10 sites audited, showing thinning, roading, clearfell and replanting. Plans are reviewd and revised every 5 years and the 20 year plan extended for another 5 years.  A rationale for management and operations is given. Work Plans seen for</t>
    </r>
    <r>
      <rPr>
        <u/>
        <sz val="10"/>
        <rFont val="Cambria"/>
        <family val="1"/>
        <scheme val="major"/>
      </rPr>
      <t xml:space="preserve"> all 10 sites</t>
    </r>
    <r>
      <rPr>
        <sz val="10"/>
        <rFont val="Cambria"/>
        <family val="1"/>
        <scheme val="major"/>
      </rPr>
      <t xml:space="preserve"> that were audited. </t>
    </r>
  </si>
  <si>
    <r>
      <t xml:space="preserve">Implementation of Work Plans for </t>
    </r>
    <r>
      <rPr>
        <u/>
        <sz val="10"/>
        <rFont val="Cambria"/>
        <family val="1"/>
        <scheme val="major"/>
      </rPr>
      <t xml:space="preserve">all sites </t>
    </r>
    <r>
      <rPr>
        <sz val="10"/>
        <rFont val="Cambria"/>
        <family val="1"/>
        <scheme val="major"/>
      </rPr>
      <t>were in close agreement for all sites with some exceptions due to delays to FL approvals by FS which is out of Veon's control.  Work would re-commence on approavle of FL applications by FS. Inspection of</t>
    </r>
    <r>
      <rPr>
        <u/>
        <sz val="10"/>
        <rFont val="Cambria"/>
        <family val="1"/>
        <scheme val="major"/>
      </rPr>
      <t xml:space="preserve"> FC: GP506, Leamyglissane</t>
    </r>
    <r>
      <rPr>
        <sz val="10"/>
        <rFont val="Cambria"/>
        <family val="1"/>
        <scheme val="major"/>
      </rPr>
      <t xml:space="preserve"> showed that thinning had taken in 2020 with removal 540 tonnes of timber (482 tonnes of pulpwood &amp; 108 tonnes of pallet-wood). The Work Plan (2020-2029) indicated that 2, 4, and 5 would have been thinned and attributed YC24 to the SS in Cpt 5. Inspection of Cpt 5 during the audit showed an area of checked SS with SP &amp; LP.   Estimated as 440 tonnes and actual was 547.  Plot 5 was not accounted fro in the Tender Details calculations (only Plots 1 and 4). See Obs 2021.1 in  2.1.1</t>
    </r>
  </si>
  <si>
    <r>
      <t xml:space="preserve">At </t>
    </r>
    <r>
      <rPr>
        <u/>
        <sz val="10"/>
        <rFont val="Cambria"/>
        <family val="1"/>
        <scheme val="major"/>
      </rPr>
      <t>FC:GP209  Rochestown the m</t>
    </r>
    <r>
      <rPr>
        <sz val="10"/>
        <rFont val="Cambria"/>
        <family val="1"/>
        <scheme val="major"/>
      </rPr>
      <t xml:space="preserve">anagement Plan proposes clearfelling of Plots 1 &amp; 2 in 2026 and and Plot 3 in 2038.  However, clearfelling may be delayed if timber prices remain low, which may reduce future age-class diversity by reducing age difference between Plots 1 &amp; 2 and Plot 3.  However, this had not been decided at teh tiem fo teh audit and no con-compliance had occured. Area of steep slope adjacent to Araglin river at </t>
    </r>
    <r>
      <rPr>
        <u/>
        <sz val="10"/>
        <rFont val="Cambria"/>
        <family val="1"/>
        <scheme val="major"/>
      </rPr>
      <t>FC:02002, Seemochuda</t>
    </r>
    <r>
      <rPr>
        <sz val="10"/>
        <rFont val="Cambria"/>
        <family val="1"/>
        <scheme val="major"/>
      </rPr>
      <t xml:space="preserve"> not felled by agreement with standing sale merchants due to concerns regarding potential for water pollution, and therefore Sitka spruce remained within the riparian zone.  However, retention of the SS was justified on the basis of avoiding potential water pollution problems and the retention of an arboreal red squirrel corridor. </t>
    </r>
  </si>
  <si>
    <r>
      <t xml:space="preserve">All Woodlands 
• Monitoring records and / or field notes
</t>
    </r>
    <r>
      <rPr>
        <sz val="10"/>
        <color rgb="FFFF0000"/>
        <rFont val="Cambria"/>
        <family val="1"/>
        <scheme val="major"/>
      </rPr>
      <t>Woodlands larger than 100 ha. 
• A documented monitoring plan 
• Baseline information from studies in similar woods 
• An analysis of data collected 
• Summary of results</t>
    </r>
  </si>
  <si>
    <r>
      <t xml:space="preserve">Aspects such as tree health, boundaries, illegal activities are monitoried routinely by foresters during their daily work.  Inspection reports are recorded on phone apps which link to the forestry asset in Veon XRM (VALMS).   Annual Inspection Reports seen for </t>
    </r>
    <r>
      <rPr>
        <u/>
        <sz val="10"/>
        <rFont val="Cambria"/>
        <family val="1"/>
        <scheme val="major"/>
      </rPr>
      <t xml:space="preserve">FC:GP811,Tullig, FC:GP602,Ballyghybehy, </t>
    </r>
    <r>
      <rPr>
        <sz val="10"/>
        <rFont val="Cambria"/>
        <family val="1"/>
        <scheme val="major"/>
      </rPr>
      <t xml:space="preserve">up to 15/10/21, </t>
    </r>
    <r>
      <rPr>
        <u/>
        <sz val="10"/>
        <rFont val="Cambria"/>
        <family val="1"/>
        <scheme val="major"/>
      </rPr>
      <t>FC:GP509, Gortfadda</t>
    </r>
    <r>
      <rPr>
        <sz val="10"/>
        <rFont val="Cambria"/>
        <family val="1"/>
        <scheme val="major"/>
      </rPr>
      <t xml:space="preserve"> up to 05/02/21, </t>
    </r>
    <r>
      <rPr>
        <u/>
        <sz val="10"/>
        <rFont val="Cambria"/>
        <family val="1"/>
        <scheme val="major"/>
      </rPr>
      <t>FC:GP506:Leamyglissane, FC:07028:Meenleitrim and FC:GP317:Ahalane</t>
    </r>
    <r>
      <rPr>
        <sz val="10"/>
        <rFont val="Cambria"/>
        <family val="1"/>
        <scheme val="major"/>
      </rPr>
      <t xml:space="preserve"> to 30/07/21, </t>
    </r>
    <r>
      <rPr>
        <u/>
        <sz val="10"/>
        <rFont val="Cambria"/>
        <family val="1"/>
        <scheme val="major"/>
      </rPr>
      <t xml:space="preserve">FC06001:Knocknagasheel West </t>
    </r>
    <r>
      <rPr>
        <sz val="10"/>
        <rFont val="Cambria"/>
        <family val="1"/>
        <scheme val="major"/>
      </rPr>
      <t xml:space="preserve">to 03/03/21 and </t>
    </r>
    <r>
      <rPr>
        <u/>
        <sz val="10"/>
        <rFont val="Cambria"/>
        <family val="1"/>
        <scheme val="major"/>
      </rPr>
      <t xml:space="preserve">FC:GP117:Ardsheelane </t>
    </r>
    <r>
      <rPr>
        <sz val="10"/>
        <rFont val="Cambria"/>
        <family val="1"/>
        <scheme val="major"/>
      </rPr>
      <t xml:space="preserve">to 30/09/21  Included in speciifc monitoring programmes are inventory at purchase, management plan, and at 5 year plan review (a sample of plots), also tender details and post harvest measurments (to verify harvesting levels are correct and to infrom future thinning regimes), recording yield from harvesting (by assortment), ptrogress of annual work plan volumes monitoried and key performance indicator.  Woodland composition &amp; structure data captured by inventory and records species present in each Plot and areas of each species over the whole FMU can be analysed (to meet FS and PEFC requirements) - the 'Growing Stock' section of th emanagment plan provides total  area data for each speieis  and mixtures within the FMU.  Fauna &amp; flora information gathered as part of reports produceed for FL, afforesation and road licence applications and stored in pdf Doc in System and recorded in FS FL. Veon ecologists also record biodiversity information (including invasive species) and Veon foresters infrom ecologists of findings. Ecology Reports produced by ecologists (seen for </t>
    </r>
    <r>
      <rPr>
        <u/>
        <sz val="10"/>
        <rFont val="Cambria"/>
        <family val="1"/>
        <scheme val="major"/>
      </rPr>
      <t>Meenyline North FC05005,</t>
    </r>
    <r>
      <rPr>
        <sz val="10"/>
        <rFont val="Cambria"/>
        <family val="1"/>
        <scheme val="major"/>
      </rPr>
      <t xml:space="preserve"> showing habitats to Fossits Guide and protected species, invasive species) to prodcue and Nature Impact Statement  for FL appllciation and approval.  Stakeholder consutlation process records interactiosn with local people and neighbours (based on  stakeholder lists in management  system). Quarterly reports and annual reports are supplied the owners includes economic aspects and other aspects based on monitoring feedback.</t>
    </r>
  </si>
  <si>
    <r>
      <t xml:space="preserve">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t>
    </r>
    <r>
      <rPr>
        <sz val="10"/>
        <color rgb="FFFF0000"/>
        <rFont val="Cambria"/>
        <family val="1"/>
        <scheme val="major"/>
      </rPr>
      <t>(now 15km)</t>
    </r>
    <r>
      <rPr>
        <sz val="10"/>
        <rFont val="Cambria"/>
        <family val="1"/>
        <scheme val="major"/>
      </rPr>
      <t xml:space="preserve">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r>
  </si>
  <si>
    <r>
      <t>A restocked site on Plot 7 in</t>
    </r>
    <r>
      <rPr>
        <u/>
        <sz val="10"/>
        <color rgb="FF000000"/>
        <rFont val="Cambria"/>
        <family val="1"/>
        <scheme val="major"/>
      </rPr>
      <t xml:space="preserve"> FC:06001, Knocknagashel West</t>
    </r>
    <r>
      <rPr>
        <sz val="10"/>
        <color rgb="FF000000"/>
        <rFont val="Cambria"/>
        <family val="1"/>
        <scheme val="major"/>
      </rPr>
      <t xml:space="preserve"> had a 5 metre buffer strip compliant with the Standards for Felling and Reforestation 2019 Forest Service. </t>
    </r>
  </si>
  <si>
    <r>
      <t>At</t>
    </r>
    <r>
      <rPr>
        <u/>
        <sz val="10"/>
        <rFont val="Cambria"/>
        <family val="1"/>
        <scheme val="major"/>
      </rPr>
      <t xml:space="preserve"> FC:02002, Seemochuda</t>
    </r>
    <r>
      <rPr>
        <sz val="10"/>
        <rFont val="Cambria"/>
        <family val="1"/>
        <scheme val="major"/>
      </rPr>
      <t xml:space="preserve"> archaeological feature on site had been left unplanted at the time of creation of plantation.  Harvest Site Plan </t>
    </r>
    <r>
      <rPr>
        <u/>
        <sz val="10"/>
        <rFont val="Cambria"/>
        <family val="1"/>
        <scheme val="major"/>
      </rPr>
      <t xml:space="preserve">FC:02002, Seemochuda </t>
    </r>
    <r>
      <rPr>
        <sz val="10"/>
        <rFont val="Cambria"/>
        <family val="1"/>
        <scheme val="major"/>
      </rPr>
      <t>includes Standard Conditions for Environment and a Site Specific Method Statement identifying streams with the requirement to keep 10m away.</t>
    </r>
  </si>
  <si>
    <r>
      <t xml:space="preserve">Harvest Site Plan </t>
    </r>
    <r>
      <rPr>
        <u/>
        <sz val="10"/>
        <rFont val="Cambria"/>
        <family val="1"/>
        <scheme val="major"/>
      </rPr>
      <t xml:space="preserve">FC:02002, Seemochuda </t>
    </r>
    <r>
      <rPr>
        <sz val="10"/>
        <rFont val="Cambria"/>
        <family val="1"/>
        <scheme val="major"/>
      </rPr>
      <t>includes Standard Conditions for Environment and a Site Specific Method Statement identifying streams with the requirement to keep 10m away.</t>
    </r>
  </si>
  <si>
    <r>
      <rPr>
        <b/>
        <sz val="10"/>
        <rFont val="Cambria"/>
        <family val="1"/>
        <scheme val="major"/>
      </rPr>
      <t xml:space="preserve">
</t>
    </r>
    <r>
      <rPr>
        <sz val="10"/>
        <rFont val="Cambria"/>
        <family val="1"/>
        <scheme val="major"/>
      </rPr>
      <t xml:space="preserve">• Management planning documentation
• Design plan
• Maps
• Field inspections
</t>
    </r>
    <r>
      <rPr>
        <b/>
        <sz val="10"/>
        <rFont val="Cambria"/>
        <family val="1"/>
        <scheme val="major"/>
      </rPr>
      <t xml:space="preserve">
</t>
    </r>
  </si>
  <si>
    <r>
      <t xml:space="preserve">• Management planning documentation
• Discussions with the forest owner/manager
• Maps
• Field inspections
</t>
    </r>
    <r>
      <rPr>
        <b/>
        <sz val="10"/>
        <rFont val="Cambria"/>
        <family val="1"/>
        <scheme val="major"/>
      </rPr>
      <t xml:space="preserve">
</t>
    </r>
    <r>
      <rPr>
        <sz val="10"/>
        <rFont val="Cambria"/>
        <family val="1"/>
        <scheme val="major"/>
      </rPr>
      <t xml:space="preserve">
</t>
    </r>
  </si>
  <si>
    <r>
      <rPr>
        <b/>
        <sz val="10"/>
        <rFont val="Cambria"/>
        <family val="1"/>
        <scheme val="major"/>
      </rPr>
      <t xml:space="preserve">• Design plan.
</t>
    </r>
    <r>
      <rPr>
        <sz val="10"/>
        <rFont val="Cambria"/>
        <family val="1"/>
        <scheme val="major"/>
      </rPr>
      <t xml:space="preserve">• Management planning documentation
• Maps
• Discussions with the owner/manager
• Field inspections
</t>
    </r>
    <r>
      <rPr>
        <b/>
        <sz val="10"/>
        <rFont val="Cambria"/>
        <family val="1"/>
        <scheme val="major"/>
      </rPr>
      <t xml:space="preserve">
</t>
    </r>
  </si>
  <si>
    <r>
      <t xml:space="preserve">Table with species and age composition for 2021 and 2029 seen for </t>
    </r>
    <r>
      <rPr>
        <u/>
        <sz val="10"/>
        <rFont val="Cambria"/>
        <family val="1"/>
        <scheme val="major"/>
      </rPr>
      <t>all sites</t>
    </r>
    <r>
      <rPr>
        <sz val="10"/>
        <rFont val="Cambria"/>
        <family val="1"/>
        <scheme val="major"/>
      </rPr>
      <t xml:space="preserve"> audited which demonstrates restructuring.  Primary species is SS is 66% overall in 2021 and 58% by 2029 with JL as secondary species as 8% in 2021 and 4 % in 2029. Tertiary spcecies varies between SP, WRC and WH and is 4% by 2029. Broadleaves are mainly oak, alder, sycamore, ash and other species and are 6% in 2021 and 11% by 2021.  Open ground is 20% and 22%. Percentages are measured for compliance against this requirment at an FMU level but compliance of individual plots vary but all are broadly compliant with the requirement as FS require diverse mixtures at afforesation and replanting.. </t>
    </r>
  </si>
  <si>
    <r>
      <t xml:space="preserve">Many of the 10 Veon sites audited in S3 comprised even-aged stands of Sitka spruce in fairly small and isolated sites. As such, they can be difficult to restructure because a clearfell in one block will expose the adjacent block to windblow, and also subdividing these small areas can incur a significant price penalty.  Examples of restructuring seen e.g  </t>
    </r>
    <r>
      <rPr>
        <u/>
        <sz val="10"/>
        <rFont val="Cambria"/>
        <family val="1"/>
        <scheme val="major"/>
      </rPr>
      <t>FC:GP209  Rochestown</t>
    </r>
    <r>
      <rPr>
        <sz val="10"/>
        <rFont val="Cambria"/>
        <family val="1"/>
        <scheme val="major"/>
      </rPr>
      <t xml:space="preserve"> which  16.53 Ha the Management Plan proposes clearfelling of Plots 1 &amp; 2 in 2026 and and Plot 3 in 2038.   However, other opportunities for restructuring may exist which are not being planned for e.g at </t>
    </r>
    <r>
      <rPr>
        <u/>
        <sz val="10"/>
        <rFont val="Cambria"/>
        <family val="1"/>
        <scheme val="major"/>
      </rPr>
      <t>FC:GP1002  Curraghlahan</t>
    </r>
    <r>
      <rPr>
        <sz val="10"/>
        <rFont val="Cambria"/>
        <family val="1"/>
        <scheme val="major"/>
      </rPr>
      <t xml:space="preserve"> where a river and broadleaved woodland disects two parts  of the forest block, and possibly also other sites </t>
    </r>
    <r>
      <rPr>
        <b/>
        <sz val="10"/>
        <rFont val="Cambria"/>
        <family val="1"/>
        <scheme val="major"/>
      </rPr>
      <t>Obs 2024.2</t>
    </r>
  </si>
  <si>
    <r>
      <t xml:space="preserve">Examples of restructuring seen e.g  </t>
    </r>
    <r>
      <rPr>
        <u/>
        <sz val="10"/>
        <rFont val="Cambria"/>
        <family val="1"/>
        <scheme val="major"/>
      </rPr>
      <t>FC:GP209  Rochestown</t>
    </r>
    <r>
      <rPr>
        <sz val="10"/>
        <rFont val="Cambria"/>
        <family val="1"/>
        <scheme val="major"/>
      </rPr>
      <t xml:space="preserve"> which  16.53 Ha the Management Plan proposes clearfelling of Plots 1 &amp; 2 in 2026 and and Plot 3 in 2038.  Many of the 10 Veon sites audited in S3 comprised even-aged stands of Sitka spruce in fairly small and isolated sites. Some of these forest blocks are not windfirm and are classed as non-thin with little opportunity for restructuring e.g </t>
    </r>
    <r>
      <rPr>
        <u/>
        <sz val="10"/>
        <rFont val="Cambria"/>
        <family val="1"/>
        <scheme val="major"/>
      </rPr>
      <t>FC:05002  Loughbrack</t>
    </r>
    <r>
      <rPr>
        <sz val="10"/>
        <rFont val="Cambria"/>
        <family val="1"/>
        <scheme val="major"/>
      </rPr>
      <t xml:space="preserve">.  As such, they can be difficult to restructure because a clearfell in one block will expose the adjacent block to windblow, and also subdividing these small areas can incur a significant price penalty. </t>
    </r>
  </si>
  <si>
    <r>
      <t xml:space="preserve">Restocking is based on objectives and on site characteristics and limitations and therefore Sitka spruce is the primary choice to meet timber production objectives, with secondary species used where suited and to meet FS minimum requirements. Native broadleaves and other conifers are used as secondary species choice where suited to the sites.  Table with species and age composition for 2021 and 2029 seen for </t>
    </r>
    <r>
      <rPr>
        <u/>
        <sz val="10"/>
        <rFont val="Cambria"/>
        <family val="1"/>
        <scheme val="major"/>
      </rPr>
      <t>all sites</t>
    </r>
    <r>
      <rPr>
        <sz val="10"/>
        <rFont val="Cambria"/>
        <family val="1"/>
        <scheme val="major"/>
      </rPr>
      <t xml:space="preserve"> audited which demonstrates restructuring.  Primary species is SS is 66% overall in 2021 and 58% by 2029 with JL as secondary species as 8% in 2021 and 4 % in 2029. Tertiary speccies varies between SP, WRC and WH and is 4% by 2029. Broadleaves are mainly oak, alder, sycamore, ash and other species and are 6% in 2021 and 11% by 2021.  Open ground is 20% and 22%. Percentages are measured for compliance against this requirment at an FMU level but compliance of individual plots vary but all are broadly compliant with the requirement as FS require diverse mixtures at afforesation and replanting.</t>
    </r>
  </si>
  <si>
    <r>
      <t xml:space="preserve">Species percentages are measured for compliance against this requirment at an FMU level and species precentage of individual plots vary but all are broadly compliant with the requirement as FS require diverse mixtures at afforesation and replanting.  Species choice and restocking is based on management objectives and site characteristics &amp; limitations and therefore Sitka spruce is the primary choice to meet timber production objectives, with secondary species used where suited and to meet FS minimum requirements. FS felling licence requirements are  a minimum of 15% broadleaves on all restocking sites with appropriate aquatic zone setbacks between 5 and 20 metres on all watercourses, which can amount up to another 15% of the total area.  Primary species is SS is 76% overall in 2023. Broadleaves are mainly oak, alder, sycamore, ash and other species.  Ash percentages are being reduced due to the removal of ash. Diseased ash at </t>
    </r>
    <r>
      <rPr>
        <u/>
        <sz val="10"/>
        <rFont val="Cambria"/>
        <family val="1"/>
        <scheme val="major"/>
      </rPr>
      <t>FC:GP1108 Clonbrick</t>
    </r>
    <r>
      <rPr>
        <sz val="10"/>
        <rFont val="Cambria"/>
        <family val="1"/>
        <scheme val="major"/>
      </rPr>
      <t xml:space="preserve"> to be replaced by oak following felling.</t>
    </r>
  </si>
  <si>
    <r>
      <t xml:space="preserve">Table with species composition for 2021 and 2029 seen for </t>
    </r>
    <r>
      <rPr>
        <u/>
        <sz val="10"/>
        <rFont val="Cambria"/>
        <family val="1"/>
        <scheme val="major"/>
      </rPr>
      <t>all sites</t>
    </r>
    <r>
      <rPr>
        <sz val="10"/>
        <rFont val="Cambria"/>
        <family val="1"/>
        <scheme val="major"/>
      </rPr>
      <t xml:space="preserve"> audited.  Primary species is SS is 66% overall in 2021 and 58% by 2029 with JL as secondary species as 8% in 2021 and 4 % in 2029. Tertiary spcesi varies between SP, WRC and WH and is 4% by 2029. Broadleves are mainly oak, alder, sycamore, ash and other species and are 6% in 2021 and 11% by 2029.  Open ground is 20% and 22%. Percentages are measured for compliance against this requirment at an FMU level but compliance of individual plots vary but all are broadly compliant with the requirement as FS require diverse mixtures at afforesation and replanting.. </t>
    </r>
  </si>
  <si>
    <r>
      <t>a) A silvicultural system(s) best suited to achieve the forest management policy and objectives as set out in 2.1.2 shall be selected and a rationale provided for this.
b)</t>
    </r>
    <r>
      <rPr>
        <b/>
        <sz val="10"/>
        <color rgb="FFFF0000"/>
        <rFont val="Cambria"/>
        <family val="1"/>
        <scheme val="major"/>
      </rPr>
      <t xml:space="preserve"> For WMUs greater than 100 hectares in size</t>
    </r>
    <r>
      <rPr>
        <b/>
        <sz val="10"/>
        <rFont val="Cambria"/>
        <family val="1"/>
        <scheme val="major"/>
      </rPr>
      <t>,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r>
  </si>
  <si>
    <r>
      <t xml:space="preserve">Clearfell followed by replanting is the main silvicultural system used on sites managed for timber production and is described in MP and justifications given on the basis of risk of windthrow - for </t>
    </r>
    <r>
      <rPr>
        <u/>
        <sz val="10"/>
        <rFont val="Cambria"/>
        <family val="1"/>
        <scheme val="major"/>
      </rPr>
      <t>all sites</t>
    </r>
    <r>
      <rPr>
        <sz val="10"/>
        <rFont val="Cambria"/>
        <family val="1"/>
        <scheme val="major"/>
      </rPr>
      <t xml:space="preserve"> seen during the audit. Broadleaved compartments are either managed as LISS or non-intervention. 
</t>
    </r>
  </si>
  <si>
    <r>
      <t xml:space="preserve">Afforestation, tending and thinning followed by clearfelling and replanting is the main silvicultural system used on </t>
    </r>
    <r>
      <rPr>
        <u/>
        <sz val="10"/>
        <rFont val="Cambria"/>
        <family val="1"/>
        <scheme val="major"/>
      </rPr>
      <t>most sites</t>
    </r>
    <r>
      <rPr>
        <sz val="10"/>
        <rFont val="Cambria"/>
        <family val="1"/>
        <scheme val="major"/>
      </rPr>
      <t xml:space="preserve"> managed for timber production and is described in MP and justifications given on the basis of risk of windthrow. </t>
    </r>
    <r>
      <rPr>
        <u/>
        <sz val="10"/>
        <rFont val="Cambria"/>
        <family val="1"/>
        <scheme val="major"/>
      </rPr>
      <t>FC:GP1108 Clonbrick</t>
    </r>
    <r>
      <rPr>
        <sz val="10"/>
        <rFont val="Cambria"/>
        <family val="1"/>
        <scheme val="major"/>
      </rPr>
      <t xml:space="preserve"> is a Continuous Cover Forestry (CCF) candidate site with plans to transform.  Broadleaved compartments are either managed as LISS or non-intervention. 
</t>
    </r>
  </si>
  <si>
    <r>
      <t xml:space="preserve">No active harvesting site was visited during the S2 audit.  </t>
    </r>
    <r>
      <rPr>
        <u/>
        <sz val="10"/>
        <rFont val="Cambria"/>
        <family val="1"/>
        <scheme val="major"/>
      </rPr>
      <t xml:space="preserve"> FC:GP1111:Knockneppy</t>
    </r>
    <r>
      <rPr>
        <sz val="10"/>
        <rFont val="Cambria"/>
        <family val="1"/>
        <scheme val="major"/>
      </rPr>
      <t xml:space="preserve"> was  had been clearfelled in 2022 and appeared to have been harvested efficiently with no damage or loss, and harvesting documents reviewed including Felling Licence, Natura Impact Assessment, Harvest Site Plan (with planned harvesting routes), Biodiversity Maps, and site visit monitoring records and found to be satisfactory. Felling Licence conditions for</t>
    </r>
    <r>
      <rPr>
        <u/>
        <sz val="10"/>
        <rFont val="Cambria"/>
        <family val="1"/>
        <scheme val="major"/>
      </rPr>
      <t xml:space="preserve"> FC:GP604:Termon West</t>
    </r>
    <r>
      <rPr>
        <sz val="10"/>
        <rFont val="Cambria"/>
        <family val="1"/>
        <scheme val="major"/>
      </rPr>
      <t xml:space="preserve"> includes archaeological conditions for ancient 'rath' on site, designed to protect the site from potential adverse impacts of thinning and which was found to be protected by a fence.  Harvest Site Plan for </t>
    </r>
    <r>
      <rPr>
        <u/>
        <sz val="10"/>
        <rFont val="Cambria"/>
        <family val="1"/>
        <scheme val="major"/>
      </rPr>
      <t>FC:GP604:Termon West</t>
    </r>
    <r>
      <rPr>
        <sz val="10"/>
        <rFont val="Cambria"/>
        <family val="1"/>
        <scheme val="major"/>
      </rPr>
      <t xml:space="preserve"> inspected mentions 20 metre exclusion around the archaeological site, maximum timber stack height &amp; location (on map), proximity of Lower Shannon SAC and River Shannon and Fergus Estuaries SPA, the need for silt traps and brash mats, location of water courses,  and shows harvest routes to be used, as well as general conditions regarding H&amp;S, with maps showing features.  Work had not commenced at time of S2 audit.  FL for </t>
    </r>
    <r>
      <rPr>
        <u/>
        <sz val="10"/>
        <rFont val="Cambria"/>
        <family val="1"/>
        <scheme val="major"/>
      </rPr>
      <t>FC:02009:Lack West</t>
    </r>
    <r>
      <rPr>
        <sz val="10"/>
        <rFont val="Cambria"/>
        <family val="1"/>
        <scheme val="major"/>
      </rPr>
      <t xml:space="preserve"> seen with  conditions on timing of harvesting to be confined to dryer summer months in order to minimise potential impacts of freshwater pearl mussels, as well as other conditions. </t>
    </r>
  </si>
  <si>
    <r>
      <t xml:space="preserve">No active harvesting site was visited during the S2 audit.  </t>
    </r>
    <r>
      <rPr>
        <u/>
        <sz val="10"/>
        <rFont val="Cambria"/>
        <family val="1"/>
        <scheme val="major"/>
      </rPr>
      <t xml:space="preserve"> FC:GP1111:Knockneppy</t>
    </r>
    <r>
      <rPr>
        <sz val="10"/>
        <rFont val="Cambria"/>
        <family val="1"/>
        <scheme val="major"/>
      </rPr>
      <t xml:space="preserve"> was  had been clearfelled in 2022 and appeared to have been harvested efficiently with no damage or loss, and harvesting documents reviewed including Felling Licence, Natura Impact Assessment, Harvest Site Plan (with planned harvesting routes), Biodiversity Maps, and site visit monitoring records and found to be satisfactory. </t>
    </r>
  </si>
  <si>
    <r>
      <t xml:space="preserve">No active harvesting site was visited during the S2 audit.  Felling Licence approval by FS has been extremely slow in recent years, coupled with relatively poor timber prices has meant that timber production has been reduced.  In some cases, thinning is no longer a viable option due to top-heights exceeding advised thinning limits due to delays. </t>
    </r>
    <r>
      <rPr>
        <u/>
        <sz val="10"/>
        <rFont val="Cambria"/>
        <family val="1"/>
        <scheme val="major"/>
      </rPr>
      <t xml:space="preserve">  FC:GP1111:Knockneppy</t>
    </r>
    <r>
      <rPr>
        <sz val="10"/>
        <rFont val="Cambria"/>
        <family val="1"/>
        <scheme val="major"/>
      </rPr>
      <t xml:space="preserve"> was  had been clearfelled in 2022 and appeared to have been harvested efficiently with no damage or loss, and harvesting documents reviewed including Felling Licence, Natura Impact Assessment, Harvest Site Plan (with planned harvesting routes), Biodiversity Maps, and site visit monitoring records and found to be satisfactory; and</t>
    </r>
    <r>
      <rPr>
        <u/>
        <sz val="10"/>
        <rFont val="Cambria"/>
        <family val="1"/>
        <scheme val="major"/>
      </rPr>
      <t xml:space="preserve"> FC:03010:Ballyea </t>
    </r>
    <r>
      <rPr>
        <sz val="10"/>
        <rFont val="Cambria"/>
        <family val="1"/>
        <scheme val="major"/>
      </rPr>
      <t xml:space="preserve">had been thinned in 2021 and despite being an extremely wet  site on alluvial soil alongside the river Inagh there hadn't been any adverse impacts on the soil nor the residual trees. </t>
    </r>
    <r>
      <rPr>
        <u/>
        <sz val="10"/>
        <rFont val="Cambria"/>
        <family val="1"/>
        <scheme val="major"/>
      </rPr>
      <t>All sites</t>
    </r>
    <r>
      <rPr>
        <sz val="10"/>
        <rFont val="Cambria"/>
        <family val="1"/>
        <scheme val="major"/>
      </rPr>
      <t xml:space="preserve"> visited with historical harvesting appeared to be well organised with good brash mats,well planned extraction routes.</t>
    </r>
  </si>
  <si>
    <r>
      <t xml:space="preserve">Relevant watercourses had SS planted with 5 metre buffer zone FC:02002, Seemochuda contrary to Guidelines.  </t>
    </r>
    <r>
      <rPr>
        <b/>
        <sz val="10"/>
        <rFont val="Cambria"/>
        <family val="1"/>
        <scheme val="major"/>
      </rPr>
      <t>Minor CAR 2024.1</t>
    </r>
  </si>
  <si>
    <r>
      <t xml:space="preserve">No active harvesting sites were seen during the audit. </t>
    </r>
    <r>
      <rPr>
        <u/>
        <sz val="10"/>
        <rFont val="Cambria"/>
        <family val="1"/>
        <scheme val="major"/>
      </rPr>
      <t xml:space="preserve"> FC:GP1111:Knockneppy </t>
    </r>
    <r>
      <rPr>
        <sz val="10"/>
        <rFont val="Cambria"/>
        <family val="1"/>
        <scheme val="major"/>
      </rPr>
      <t xml:space="preserve">was  had been clearfelled in 2022 and appeared to have been harvested efficiently with no damage or loss; and </t>
    </r>
    <r>
      <rPr>
        <u/>
        <sz val="10"/>
        <rFont val="Cambria"/>
        <family val="1"/>
        <scheme val="major"/>
      </rPr>
      <t xml:space="preserve">FC:03010:Ballyea </t>
    </r>
    <r>
      <rPr>
        <sz val="10"/>
        <rFont val="Cambria"/>
        <family val="1"/>
        <scheme val="major"/>
      </rPr>
      <t xml:space="preserve">had been thinned in 2021 and despite being an extremely wet  site on alluvial soil alongside the river Inagh there hadn't been any adverse impacts on the soil nor the residual trees. A small amount of converted produce had been left in the forest (and served as deadwood habitat piles) where the forwarder driver had decided to leave it due to the wet conditions, although most of the produce had been removed from the site. </t>
    </r>
  </si>
  <si>
    <r>
      <t xml:space="preserve">No active harvesting sites were seen during the audit.  </t>
    </r>
    <r>
      <rPr>
        <u/>
        <sz val="10"/>
        <rFont val="Cambria"/>
        <family val="1"/>
        <scheme val="major"/>
      </rPr>
      <t>FC:02002, Seemochuda</t>
    </r>
    <r>
      <rPr>
        <sz val="10"/>
        <rFont val="Cambria"/>
        <family val="1"/>
        <scheme val="major"/>
      </rPr>
      <t xml:space="preserve"> had been clearfelled in 2023 and appeared to have been harvested efficiently with no damage or loss.  No recent thinning sites were seen but </t>
    </r>
    <r>
      <rPr>
        <u/>
        <sz val="10"/>
        <rFont val="Cambria"/>
        <family val="1"/>
        <scheme val="major"/>
      </rPr>
      <t>all sites</t>
    </r>
    <r>
      <rPr>
        <sz val="10"/>
        <rFont val="Cambria"/>
        <family val="1"/>
        <scheme val="major"/>
      </rPr>
      <t xml:space="preserve"> that had been thinned had no evidence of any adverse impacts on the soil nor the residual trees. </t>
    </r>
  </si>
  <si>
    <r>
      <rPr>
        <u/>
        <sz val="10"/>
        <rFont val="Cambria"/>
        <family val="1"/>
        <scheme val="major"/>
      </rPr>
      <t>All site</t>
    </r>
    <r>
      <rPr>
        <sz val="10"/>
        <rFont val="Cambria"/>
        <family val="1"/>
        <scheme val="major"/>
      </rPr>
      <t>s with forest roads during tehS2 audit had roads in good condition that had been maintained to the required standards</t>
    </r>
  </si>
  <si>
    <r>
      <t>• Management planning documents
• Discussions with the forest owner/manager.</t>
    </r>
    <r>
      <rPr>
        <b/>
        <sz val="10"/>
        <rFont val="Cambria"/>
        <family val="1"/>
        <scheme val="major"/>
      </rPr>
      <t xml:space="preserve">
</t>
    </r>
    <r>
      <rPr>
        <sz val="10"/>
        <rFont val="Cambria"/>
        <family val="1"/>
        <scheme val="major"/>
      </rPr>
      <t xml:space="preserve">• Field Inspection
</t>
    </r>
  </si>
  <si>
    <r>
      <t xml:space="preserve">Windthrow risk is assessed and informs decisions on thinning and rotation length. A windzone map is shown in the MP and Table 6 shows terminal heights for thinned and unthinnned stands. Fire Plans are produced where there is a medium or high risk of fire. 
Pests are considered under 'Mammals' in the MP. Fencing is used to exclude livestock. To date, deer damage has been minor and there are no case where a deer control has been necessary in the sites audited in S2. Pine weevil is identified as the main insect causing damage and is dealt with by monitoring and chemical control (where considered necessary). </t>
    </r>
    <r>
      <rPr>
        <i/>
        <sz val="10"/>
        <rFont val="Cambria"/>
        <family val="1"/>
        <scheme val="major"/>
      </rPr>
      <t>Chalara fraxinea</t>
    </r>
    <r>
      <rPr>
        <sz val="10"/>
        <rFont val="Cambria"/>
        <family val="1"/>
        <scheme val="major"/>
      </rPr>
      <t xml:space="preserve"> on ash is present throughput most of Ireland.  diseased ash are removed where they're considered to be a risk to people or property, but ash stands are otherwise retained for biodiversity and standing deadwood. </t>
    </r>
    <r>
      <rPr>
        <i/>
        <sz val="10"/>
        <rFont val="Cambria"/>
        <family val="1"/>
        <scheme val="major"/>
      </rPr>
      <t xml:space="preserve">Phytophthora ramorum </t>
    </r>
    <r>
      <rPr>
        <sz val="10"/>
        <rFont val="Cambria"/>
        <family val="1"/>
        <scheme val="major"/>
      </rPr>
      <t xml:space="preserve">is present in Ireland but not detected on S2 audited sites , and larch is routinely removed during thinning operations, to favour suit Sitka spruce.  Felled tree stumps are routinely sprayed with urea stump treatment against </t>
    </r>
    <r>
      <rPr>
        <i/>
        <sz val="10"/>
        <rFont val="Cambria"/>
        <family val="1"/>
        <scheme val="major"/>
      </rPr>
      <t>Heterobasidion annosum</t>
    </r>
    <r>
      <rPr>
        <sz val="10"/>
        <rFont val="Cambria"/>
        <family val="1"/>
        <scheme val="major"/>
      </rPr>
      <t xml:space="preserve"> butt-rot, unless they are peat sites. </t>
    </r>
  </si>
  <si>
    <r>
      <t xml:space="preserve">• Discussions with forest owner / manager shows awareness of potential risks 
• Evidence of unhealthy trees is noted and appropriate action taken
</t>
    </r>
    <r>
      <rPr>
        <b/>
        <sz val="10"/>
        <color rgb="FFFF0000"/>
        <rFont val="Cambria"/>
        <family val="1"/>
        <scheme val="major"/>
      </rPr>
      <t xml:space="preserve">Woodlands over 100 ha. in size </t>
    </r>
    <r>
      <rPr>
        <sz val="10"/>
        <color rgb="FFFF0000"/>
        <rFont val="Cambria"/>
        <family val="1"/>
        <scheme val="major"/>
      </rPr>
      <t xml:space="preserve">
• Documented systems for assessing tree health 
• Notes or records of monitoring and responses to problems</t>
    </r>
  </si>
  <si>
    <r>
      <t xml:space="preserve">Deer hunting allowed under licence on some sites including </t>
    </r>
    <r>
      <rPr>
        <u/>
        <sz val="10"/>
        <rFont val="Cambria"/>
        <family val="1"/>
        <scheme val="major"/>
      </rPr>
      <t>FC:GP509, Gortfadda</t>
    </r>
    <r>
      <rPr>
        <sz val="10"/>
        <rFont val="Cambria"/>
        <family val="1"/>
        <scheme val="major"/>
      </rPr>
      <t xml:space="preserve">, where there are sika deer and a signed licence between Forest Clover and a gun club seen during the audit. The Licence covers a number of forests within the FMU in addition to   </t>
    </r>
    <r>
      <rPr>
        <u/>
        <sz val="10"/>
        <rFont val="Cambria"/>
        <family val="1"/>
        <scheme val="major"/>
      </rPr>
      <t>FC:GP509, Gortfadda</t>
    </r>
    <r>
      <rPr>
        <sz val="10"/>
        <rFont val="Cambria"/>
        <family val="1"/>
        <scheme val="major"/>
      </rPr>
      <t xml:space="preserve">. There is a deer management policy which covers all sites and outlines the general response to the presence of deer and states that "deer management will be in accordance with requirements of Forest certification and will be in line with the principles of sustainable deer management".  A template Deer Management Plan exists but has not been used for </t>
    </r>
    <r>
      <rPr>
        <u/>
        <sz val="10"/>
        <rFont val="Cambria"/>
        <family val="1"/>
        <scheme val="major"/>
      </rPr>
      <t>FC:GP509, Gortfadda</t>
    </r>
    <r>
      <rPr>
        <sz val="10"/>
        <rFont val="Cambria"/>
        <family val="1"/>
        <scheme val="major"/>
      </rPr>
      <t xml:space="preserve">. </t>
    </r>
    <r>
      <rPr>
        <b/>
        <sz val="10"/>
        <rFont val="Cambria"/>
        <family val="1"/>
        <scheme val="major"/>
      </rPr>
      <t xml:space="preserve">Minor CAR 2021.7. </t>
    </r>
    <r>
      <rPr>
        <sz val="10"/>
        <rFont val="Cambria"/>
        <family val="1"/>
        <scheme val="major"/>
      </rPr>
      <t>The Company shall ensure be based on a written deer management plan which includes the management objectives: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r>
  </si>
  <si>
    <r>
      <t xml:space="preserve">Deer were seen to be present on a number of sites e.g  </t>
    </r>
    <r>
      <rPr>
        <u/>
        <sz val="10"/>
        <rFont val="Cambria"/>
        <family val="1"/>
        <scheme val="major"/>
      </rPr>
      <t>FC:GP907: Lorrha</t>
    </r>
    <r>
      <rPr>
        <sz val="10"/>
        <rFont val="Cambria"/>
        <family val="1"/>
        <scheme val="major"/>
      </rPr>
      <t>, during the S2 audit but were not considered a problem to forest management or site features, and no der management was undertaken.</t>
    </r>
  </si>
  <si>
    <r>
      <t xml:space="preserve">Deer damage on recently planted alder and birch at </t>
    </r>
    <r>
      <rPr>
        <u/>
        <sz val="10"/>
        <rFont val="Cambria"/>
        <family val="1"/>
        <scheme val="major"/>
      </rPr>
      <t xml:space="preserve">FC:02002, Seemochuda </t>
    </r>
    <r>
      <rPr>
        <sz val="10"/>
        <rFont val="Cambria"/>
        <family val="1"/>
        <scheme val="major"/>
      </rPr>
      <t xml:space="preserve">but no deer control or deer management plan at present.  Red deer and sika on site with significant bark gnawing damage by deer on Sitka spruce at </t>
    </r>
    <r>
      <rPr>
        <u/>
        <sz val="10"/>
        <rFont val="Cambria"/>
        <family val="1"/>
        <scheme val="major"/>
      </rPr>
      <t>FC:GP608 Tober</t>
    </r>
    <r>
      <rPr>
        <sz val="10"/>
        <rFont val="Cambria"/>
        <family val="1"/>
        <scheme val="major"/>
      </rPr>
      <t xml:space="preserve">.  Deer also present in </t>
    </r>
    <r>
      <rPr>
        <u/>
        <sz val="10"/>
        <rFont val="Cambria"/>
        <family val="1"/>
        <scheme val="major"/>
      </rPr>
      <t>FC:03008  Ballycarn/Foilnamuck</t>
    </r>
    <r>
      <rPr>
        <sz val="10"/>
        <rFont val="Cambria"/>
        <family val="1"/>
        <scheme val="major"/>
      </rPr>
      <t xml:space="preserve"> and </t>
    </r>
    <r>
      <rPr>
        <u/>
        <sz val="10"/>
        <rFont val="Cambria"/>
        <family val="1"/>
        <scheme val="major"/>
      </rPr>
      <t>FC:05002  Loughbrack</t>
    </r>
    <r>
      <rPr>
        <sz val="10"/>
        <rFont val="Cambria"/>
        <family val="1"/>
        <scheme val="major"/>
      </rPr>
      <t>. Obs</t>
    </r>
    <r>
      <rPr>
        <b/>
        <sz val="10"/>
        <rFont val="Cambria"/>
        <family val="1"/>
        <scheme val="major"/>
      </rPr>
      <t xml:space="preserve"> 2024.4</t>
    </r>
  </si>
  <si>
    <r>
      <t xml:space="preserve">Some sites have fire-traces along boundaries e.g </t>
    </r>
    <r>
      <rPr>
        <u/>
        <sz val="10"/>
        <rFont val="Cambria"/>
        <family val="1"/>
        <scheme val="major"/>
      </rPr>
      <t>FC:03008  Ballycarn/Foilnamuck</t>
    </r>
  </si>
  <si>
    <r>
      <t xml:space="preserve">Biodiversity areas, set-backs, aquatic &amp; riparian zones, watercourses &amp; water bodies, broadleaved plantations &amp; wooded areas, open-ground and spot-features are mapped and recorded for </t>
    </r>
    <r>
      <rPr>
        <u/>
        <sz val="10"/>
        <rFont val="Cambria"/>
        <family val="1"/>
        <scheme val="major"/>
      </rPr>
      <t>all sites</t>
    </r>
    <r>
      <rPr>
        <sz val="10"/>
        <rFont val="Cambria"/>
        <family val="1"/>
        <scheme val="major"/>
      </rPr>
      <t xml:space="preserve"> audited in S2.</t>
    </r>
  </si>
  <si>
    <r>
      <t xml:space="preserve">Sitka spruce (QCI improved) had been pre-dipped against weevil on restocked site at </t>
    </r>
    <r>
      <rPr>
        <u/>
        <sz val="10"/>
        <rFont val="Cambria"/>
        <family val="1"/>
        <scheme val="major"/>
      </rPr>
      <t>FC:GP1111:Knockneppy</t>
    </r>
    <r>
      <rPr>
        <sz val="10"/>
        <rFont val="Cambria"/>
        <family val="1"/>
        <scheme val="major"/>
      </rPr>
      <t xml:space="preserve">. Discussion with forester indicated that stump hacking and visual assessment of numbers of weevils and larvae would help decision regarding use of weevil insecticide control. The presumption is that insecticides are not sued unless there is potential for damage by weevils. </t>
    </r>
    <r>
      <rPr>
        <u/>
        <sz val="10"/>
        <rFont val="Cambria"/>
        <family val="1"/>
        <scheme val="major"/>
      </rPr>
      <t>FC:GP1111:Knockneppy</t>
    </r>
    <r>
      <rPr>
        <sz val="10"/>
        <rFont val="Cambria"/>
        <family val="1"/>
        <scheme val="major"/>
      </rPr>
      <t xml:space="preserve"> was planted in early 2023 and weevil control and vegetation control wa snot required at the time of the S2 audit. Contractors had spot-sprayed Round-up at </t>
    </r>
    <r>
      <rPr>
        <u/>
        <sz val="10"/>
        <rFont val="Cambria"/>
        <family val="1"/>
        <scheme val="major"/>
      </rPr>
      <t xml:space="preserve">FC:GP210:Caherhurley </t>
    </r>
    <r>
      <rPr>
        <sz val="10"/>
        <rFont val="Cambria"/>
        <family val="1"/>
        <scheme val="major"/>
      </rPr>
      <t>following planting in 2020. During 2022 throughout the FMU 13.6 litres of Forester had been used on 13.39 hectares, 0.9 Litres of Grazon 90 on 0 Ha, 54 Litres of Glyphosate on 10.31 ha and 25 KG of Ceta on 67.35 Ha.  No chemicals had been used in 2022 on any of the sites audited in S2.</t>
    </r>
  </si>
  <si>
    <r>
      <t xml:space="preserve">Contractors provided their own chemicals at </t>
    </r>
    <r>
      <rPr>
        <u/>
        <sz val="10"/>
        <rFont val="Cambria"/>
        <family val="1"/>
        <scheme val="major"/>
      </rPr>
      <t>FC:GP210:Caherhurley</t>
    </r>
    <r>
      <rPr>
        <sz val="10"/>
        <rFont val="Cambria"/>
        <family val="1"/>
        <scheme val="major"/>
      </rPr>
      <t xml:space="preserve">. Disposal is via approved waste handlers. </t>
    </r>
  </si>
  <si>
    <r>
      <t xml:space="preserve">• No evidence of significant impacts from waste disposal.
</t>
    </r>
    <r>
      <rPr>
        <b/>
        <sz val="10"/>
        <rFont val="Cambria"/>
        <family val="1"/>
        <scheme val="major"/>
      </rPr>
      <t xml:space="preserve">
</t>
    </r>
    <r>
      <rPr>
        <sz val="10"/>
        <rFont val="Cambria"/>
        <family val="1"/>
        <scheme val="major"/>
      </rPr>
      <t>• Documented policy on waste disposal including segregation, storage, recycling, return to manufacturer.</t>
    </r>
  </si>
  <si>
    <r>
      <t xml:space="preserve">The document “Environmental and Archaeological Sites in the Forest Clover 1 Portfolio” lists the designated sites such as NHAs, SACs or SPAs and also archaeological features. SMRs and SAC's are listed  with further info links e.g   </t>
    </r>
    <r>
      <rPr>
        <u/>
        <sz val="10"/>
        <color rgb="FF000000"/>
        <rFont val="Cambria"/>
        <family val="1"/>
        <scheme val="major"/>
      </rPr>
      <t>FC:GP509, Gortfadda</t>
    </r>
    <r>
      <rPr>
        <sz val="10"/>
        <color rgb="FF000000"/>
        <rFont val="Cambria"/>
        <family val="1"/>
        <scheme val="major"/>
      </rPr>
      <t xml:space="preserve"> Environmental Designation map seen which has SMR sites and SAC (Blackwater SAC) on map - seen during audit. Veon employs 3 ecologists that produce Natura Impact Statements (NISs) of sites which have been screened with environmental designations (SACs, SPAs, NHAs) and carry out site surveys to identify sensitivities and features; and which results in the granting of a FLs and Appropriate Assessment Determination by FS. </t>
    </r>
  </si>
  <si>
    <r>
      <t xml:space="preserve">The document “Environmental and Archaeological Sites in the Forest Clover 1 Portfolio” lists the designated sites such as NHAs, SACs or SPAs and also archaeological features. SMRs and SAC's are listed  with further information links.   Veon employs 3 ecologists that produce Natura Impact Statements (NISs) of sites which have been screened with environmental designations (SACs, SPAs, NHAs) and carry out site surveys to identify sensitivities and features; and which results in the granting of a FLs and Appropriate Assessment Determination by Forest Service. NIS seen for </t>
    </r>
    <r>
      <rPr>
        <u/>
        <sz val="10"/>
        <rFont val="Cambria"/>
        <family val="1"/>
        <scheme val="major"/>
      </rPr>
      <t>FC:GP1111:Knockneppy</t>
    </r>
    <r>
      <rPr>
        <sz val="10"/>
        <rFont val="Cambria"/>
        <family val="1"/>
        <scheme val="major"/>
      </rPr>
      <t xml:space="preserve"> mentions in AA Screening the presence of regionally near Inagh River Estuary SAC, East Burren Complex SAC  and a list of other SACs and SPAs with proposed standard mitigation (None of the proposed works are within the Natura 2000 sites): section 6 provides a framework for environmental management (guidelines and requirements); based on screening, consultation and site investigation by Veon ecologist.  The NIS Site Description &amp; Context provides detailed site information, habitat description and key plants (based on JNCC Phase 1 habitat methodology and classified according to Fossit classifications) and includes WS1 Scrub  and WS2 immature woodland, BL2 earthbanks, WL2 hedgerows, FW4 ditches as well as conifer forest, mixed forest, forest roads and windblow; includes a list of birds, mammals and other species which may be present; and goes on to recommend mitigation to avoid damage or disturbance to the site features; and finally recommends opportunities to enhance biodiversity.  The recommendations were seen during the S2 audit to have been implemented following the forest operations.</t>
    </r>
  </si>
  <si>
    <r>
      <t xml:space="preserve">Areas and features which are important for biodiversity are identified and are shown on 'Biomaps. These can  include archaeological features, veteran trees, earthen banks, stone walls,  hedgerows, open space, wetland areas, watercourses, semi-natural woodland and archaeological features (which can also be important for biodiversity because of protection from afforestation and high impact operations)e.g lake in FC . Veon employ 3 ecologists that carry out surveys in preparation for Natura Impact Statements  e.g </t>
    </r>
    <r>
      <rPr>
        <u/>
        <sz val="10"/>
        <rFont val="Cambria"/>
        <family val="1"/>
        <scheme val="major"/>
      </rPr>
      <t>FC:04004, Cloonlahard East</t>
    </r>
    <r>
      <rPr>
        <u/>
        <sz val="10"/>
        <color rgb="FFFF0000"/>
        <rFont val="Cambria"/>
        <family val="1"/>
        <scheme val="major"/>
      </rPr>
      <t xml:space="preserve"> </t>
    </r>
    <r>
      <rPr>
        <u/>
        <sz val="10"/>
        <rFont val="Cambria"/>
        <family val="1"/>
        <scheme val="major"/>
      </rPr>
      <t>(</t>
    </r>
    <r>
      <rPr>
        <sz val="10"/>
        <rFont val="Cambria"/>
        <family val="1"/>
        <scheme val="major"/>
      </rPr>
      <t>not visited</t>
    </r>
    <r>
      <rPr>
        <u/>
        <sz val="10"/>
        <rFont val="Cambria"/>
        <family val="1"/>
        <scheme val="major"/>
      </rPr>
      <t xml:space="preserve">) </t>
    </r>
    <r>
      <rPr>
        <sz val="10"/>
        <rFont val="Cambria"/>
        <family val="1"/>
        <scheme val="major"/>
      </rPr>
      <t xml:space="preserve">used to inform FL and Appropriate Assessment and identifies the necessity to survey for otters on site and potential impacts on SPA and SACs and aquatic features (and need for mitigation thorugh silt traps).  Biomaps records such features. Foresters consult the ecologists if they discover something that they think may be of interest. </t>
    </r>
  </si>
  <si>
    <r>
      <t>A disused badger sett had been identified by the forester at</t>
    </r>
    <r>
      <rPr>
        <u/>
        <sz val="10"/>
        <rFont val="Cambria"/>
        <family val="1"/>
        <scheme val="major"/>
      </rPr>
      <t xml:space="preserve"> FC:GP1111:Knockneppy</t>
    </r>
    <r>
      <rPr>
        <sz val="10"/>
        <rFont val="Cambria"/>
        <family val="1"/>
        <scheme val="major"/>
      </rPr>
      <t xml:space="preserve"> and had been protected during felling operation in 2022 but had been planted over with Sitka spruce following mounding in 2023.  </t>
    </r>
    <r>
      <rPr>
        <b/>
        <sz val="10"/>
        <rFont val="Cambria"/>
        <family val="1"/>
        <scheme val="major"/>
      </rPr>
      <t>Minor CAR 2023.1</t>
    </r>
    <r>
      <rPr>
        <sz val="10"/>
        <rFont val="Cambria"/>
        <family val="1"/>
        <scheme val="major"/>
      </rPr>
      <t xml:space="preserve"> The Company shall ensure that features and small areas of high biodiversity value shall be identified, mapped and managed to maintain or enhance biodiversity as the primary management objective.</t>
    </r>
  </si>
  <si>
    <r>
      <t xml:space="preserve">2024 S3: Sitka spruce trees removed from badger sett and broadleaves  replanted with buffer zone. A GIS Layer called Badger Sett and sett has been included. </t>
    </r>
    <r>
      <rPr>
        <b/>
        <sz val="10"/>
        <rFont val="Cambria"/>
        <family val="1"/>
        <scheme val="major"/>
      </rPr>
      <t>Close-out Minor Car 2023.1</t>
    </r>
    <r>
      <rPr>
        <sz val="10"/>
        <rFont val="Cambria"/>
        <family val="1"/>
        <scheme val="major"/>
      </rPr>
      <t xml:space="preserve">.  An example of a small area of high biodiversity which was identified, mapped and managed to maintain or enhance biodiversity was seen at </t>
    </r>
    <r>
      <rPr>
        <u/>
        <sz val="10"/>
        <rFont val="Cambria"/>
        <family val="1"/>
        <scheme val="major"/>
      </rPr>
      <t>FC:05002  Loughbrack</t>
    </r>
    <r>
      <rPr>
        <sz val="10"/>
        <rFont val="Cambria"/>
        <family val="1"/>
        <scheme val="major"/>
      </rPr>
      <t xml:space="preserve"> where  </t>
    </r>
    <r>
      <rPr>
        <i/>
        <sz val="10"/>
        <rFont val="Cambria"/>
        <family val="1"/>
        <scheme val="major"/>
      </rPr>
      <t>Carex paniculata</t>
    </r>
    <r>
      <rPr>
        <sz val="10"/>
        <rFont val="Cambria"/>
        <family val="1"/>
        <scheme val="major"/>
      </rPr>
      <t xml:space="preserve"> swamp community FW3K with </t>
    </r>
    <r>
      <rPr>
        <i/>
        <sz val="10"/>
        <rFont val="Cambria"/>
        <family val="1"/>
        <scheme val="major"/>
      </rPr>
      <t>Phragmitis australis</t>
    </r>
    <r>
      <rPr>
        <sz val="10"/>
        <rFont val="Cambria"/>
        <family val="1"/>
        <scheme val="major"/>
      </rPr>
      <t xml:space="preserve"> was seen on site. </t>
    </r>
  </si>
  <si>
    <r>
      <t xml:space="preserve">Measured at level of FMU and is 22%. Individual sites seen during the S2 audit varied with </t>
    </r>
    <r>
      <rPr>
        <u/>
        <sz val="10"/>
        <rFont val="Cambria"/>
        <family val="1"/>
        <scheme val="major"/>
      </rPr>
      <t>all sites</t>
    </r>
    <r>
      <rPr>
        <sz val="10"/>
        <rFont val="Cambria"/>
        <family val="1"/>
        <scheme val="major"/>
      </rPr>
      <t xml:space="preserve"> having over 15% managed for biodiversity as planted broadleaves, open ground, riparian and aquatic zones, existing old broadleaves in hedges and small retentions or planned for the next rotation e.g </t>
    </r>
    <r>
      <rPr>
        <u/>
        <sz val="10"/>
        <rFont val="Cambria"/>
        <family val="1"/>
        <scheme val="major"/>
      </rPr>
      <t>FC:GP1111:Knockneppy</t>
    </r>
    <r>
      <rPr>
        <sz val="10"/>
        <rFont val="Cambria"/>
        <family val="1"/>
        <scheme val="major"/>
      </rPr>
      <t xml:space="preserve"> restocking site.  A</t>
    </r>
    <r>
      <rPr>
        <u/>
        <sz val="10"/>
        <rFont val="Cambria"/>
        <family val="1"/>
        <scheme val="major"/>
      </rPr>
      <t>t FC:GP907: Lorrha</t>
    </r>
    <r>
      <rPr>
        <sz val="10"/>
        <rFont val="Cambria"/>
        <family val="1"/>
        <scheme val="major"/>
      </rPr>
      <t xml:space="preserve"> , forest managers are considering amending the management plan to allow the extensive areas of regenerating birch and willow to develop into mixed broadleaved &amp; spruce woodland and to contribute to the overall biodiversity area of the FMU. </t>
    </r>
  </si>
  <si>
    <r>
      <t xml:space="preserve">Very little deadwood habitat seen in conifer plantations during the audit as the plantations are relatively young and therefore there is little conifer deadwood to retain.  No standing deadwood seen on clearfelled and restocked sites for </t>
    </r>
    <r>
      <rPr>
        <u/>
        <sz val="10"/>
        <rFont val="Cambria"/>
        <family val="1"/>
        <scheme val="major"/>
      </rPr>
      <t xml:space="preserve">all sites </t>
    </r>
    <r>
      <rPr>
        <sz val="10"/>
        <rFont val="Cambria"/>
        <family val="1"/>
        <scheme val="major"/>
      </rPr>
      <t xml:space="preserve">audited (that have clearfells). Broadleaved deadwood habitat is retained in hedgerows and dead &amp; dying ash plantations and seen in e.g  </t>
    </r>
    <r>
      <rPr>
        <u/>
        <sz val="10"/>
        <rFont val="Cambria"/>
        <family val="1"/>
        <scheme val="major"/>
      </rPr>
      <t>FC:GP117, Ardsheelane West</t>
    </r>
    <r>
      <rPr>
        <sz val="10"/>
        <rFont val="Cambria"/>
        <family val="1"/>
        <scheme val="major"/>
      </rPr>
      <t xml:space="preserve"> and </t>
    </r>
    <r>
      <rPr>
        <u/>
        <sz val="10"/>
        <rFont val="Cambria"/>
        <family val="1"/>
        <scheme val="major"/>
      </rPr>
      <t>FC:03006, Ballyline West.</t>
    </r>
    <r>
      <rPr>
        <sz val="10"/>
        <rFont val="Cambria"/>
        <family val="1"/>
        <scheme val="major"/>
      </rPr>
      <t xml:space="preserve"> </t>
    </r>
    <r>
      <rPr>
        <b/>
        <sz val="10"/>
        <rFont val="Cambria"/>
        <family val="1"/>
        <scheme val="major"/>
      </rPr>
      <t>Obs 2021.6.</t>
    </r>
    <r>
      <rPr>
        <u/>
        <sz val="10"/>
        <rFont val="Cambria"/>
        <family val="1"/>
        <scheme val="major"/>
      </rPr>
      <t xml:space="preserve"> </t>
    </r>
    <r>
      <rPr>
        <sz val="10"/>
        <rFont val="Cambria"/>
        <family val="1"/>
        <scheme val="major"/>
      </rPr>
      <t>The Company should ensure that standing and fallen deadwood habitat  and some over-mature trees are retained  throughout the woodland where this does not compromise safety.</t>
    </r>
  </si>
  <si>
    <r>
      <t>Little deadwood habitat seen in Sitka spruce plantation compartments as the plantations are relatively young and there is little conifer deadwood to retain. Standing deadwood seen in birch and ash stands</t>
    </r>
    <r>
      <rPr>
        <u/>
        <sz val="10"/>
        <rFont val="Cambria"/>
        <family val="1"/>
        <scheme val="major"/>
      </rPr>
      <t xml:space="preserve"> FC:GP907: Lorrha,</t>
    </r>
    <r>
      <rPr>
        <sz val="10"/>
        <rFont val="Cambria"/>
        <family val="1"/>
        <scheme val="major"/>
      </rPr>
      <t xml:space="preserve"> in retained hedgerows in </t>
    </r>
    <r>
      <rPr>
        <u/>
        <sz val="10"/>
        <rFont val="Cambria"/>
        <family val="1"/>
        <scheme val="major"/>
      </rPr>
      <t xml:space="preserve">FC:03005:Derrylea, </t>
    </r>
    <r>
      <rPr>
        <sz val="10"/>
        <rFont val="Cambria"/>
        <family val="1"/>
        <scheme val="major"/>
      </rPr>
      <t xml:space="preserve">and in windthrown areas  and in stacks of timber left on site due to very wet ground in </t>
    </r>
    <r>
      <rPr>
        <u/>
        <sz val="10"/>
        <rFont val="Cambria"/>
        <family val="1"/>
        <scheme val="major"/>
      </rPr>
      <t>FC:03010:Ballyea</t>
    </r>
    <r>
      <rPr>
        <sz val="10"/>
        <rFont val="Cambria"/>
        <family val="1"/>
        <scheme val="major"/>
      </rPr>
      <t>, where the auditor and forest managers discussed 'deadwood' training of forestry staff and the availability of the company's 'Learning Centre' which has information on deadwood habitat and other topics.  Deadwood seen in windrow racks in a restocking site in</t>
    </r>
    <r>
      <rPr>
        <u/>
        <sz val="10"/>
        <rFont val="Cambria"/>
        <family val="1"/>
        <scheme val="major"/>
      </rPr>
      <t xml:space="preserve"> FC:GP1111:Knockneppy</t>
    </r>
    <r>
      <rPr>
        <sz val="10"/>
        <rFont val="Cambria"/>
        <family val="1"/>
        <scheme val="major"/>
      </rPr>
      <t xml:space="preserve">, along with some standing deadwood in small areas of retained broadleaves.  However, there is probably still scope for increased retention of standing deadwood and/or mature trees on clearfelled and restocked sites.  </t>
    </r>
  </si>
  <si>
    <r>
      <t xml:space="preserve">No POWS seen during the S3 audit. Adjacent sycamore plantation to </t>
    </r>
    <r>
      <rPr>
        <u/>
        <sz val="10"/>
        <rFont val="Cambria"/>
        <family val="1"/>
        <scheme val="major"/>
      </rPr>
      <t>FC:GP608 Tober</t>
    </r>
    <r>
      <rPr>
        <sz val="10"/>
        <rFont val="Cambria"/>
        <family val="1"/>
        <scheme val="major"/>
      </rPr>
      <t xml:space="preserve"> had understorey of bluebells </t>
    </r>
    <r>
      <rPr>
        <i/>
        <sz val="10"/>
        <rFont val="Cambria"/>
        <family val="1"/>
        <scheme val="major"/>
      </rPr>
      <t>Hyacinthoides non-scripta</t>
    </r>
    <r>
      <rPr>
        <sz val="10"/>
        <rFont val="Cambria"/>
        <family val="1"/>
        <scheme val="major"/>
      </rPr>
      <t>, and bluebells and other semi-natural woodland indicators were also present in the Sitka plantation in</t>
    </r>
    <r>
      <rPr>
        <u/>
        <sz val="10"/>
        <rFont val="Cambria"/>
        <family val="1"/>
        <scheme val="major"/>
      </rPr>
      <t xml:space="preserve"> FC:GP608 Tober</t>
    </r>
    <r>
      <rPr>
        <sz val="10"/>
        <rFont val="Cambria"/>
        <family val="1"/>
        <scheme val="major"/>
      </rPr>
      <t xml:space="preserve"> where in areas which were not shaded (as a result of thinning), which suggested that the site may have once been semi-natural woodland or an OWS, although the plantation was created on land that was previously dominated by gorse </t>
    </r>
    <r>
      <rPr>
        <i/>
        <sz val="10"/>
        <rFont val="Cambria"/>
        <family val="1"/>
        <scheme val="major"/>
      </rPr>
      <t>Ulex europaeus,</t>
    </r>
    <r>
      <rPr>
        <sz val="10"/>
        <rFont val="Cambria"/>
        <family val="1"/>
        <scheme val="major"/>
      </rPr>
      <t xml:space="preserve"> and was clearly not classed as an OWS (based on it not being woodland in the earliest 19th century Ordnance maps). </t>
    </r>
    <r>
      <rPr>
        <b/>
        <sz val="10"/>
        <rFont val="Cambria"/>
        <family val="1"/>
        <scheme val="major"/>
      </rPr>
      <t>Obs 2024.6 T</t>
    </r>
    <r>
      <rPr>
        <sz val="10"/>
        <rFont val="Cambria"/>
        <family val="1"/>
        <scheme val="major"/>
      </rPr>
      <t>he Company should ensure that woodland areas identified as semi-natural woodland shall be managed using a low impact silvicultural system and that adverse ecological impacts should be monitored.</t>
    </r>
  </si>
  <si>
    <r>
      <t xml:space="preserve">All broadleaves that are planted are native species and Irish provenance. Natural regeneration is accepted when it occurs. Small areas of pre-existing naturally regenerated native broadleaves are generally present on </t>
    </r>
    <r>
      <rPr>
        <u/>
        <sz val="10"/>
        <rFont val="Cambria"/>
        <family val="1"/>
        <scheme val="major"/>
      </rPr>
      <t xml:space="preserve">all sites </t>
    </r>
    <r>
      <rPr>
        <sz val="10"/>
        <rFont val="Cambria"/>
        <family val="1"/>
        <scheme val="major"/>
      </rPr>
      <t xml:space="preserve">e.g  hazel and willow seen at </t>
    </r>
    <r>
      <rPr>
        <u/>
        <sz val="10"/>
        <rFont val="Cambria"/>
        <family val="1"/>
        <scheme val="major"/>
      </rPr>
      <t>FC:GP904: Muingboy</t>
    </r>
    <r>
      <rPr>
        <sz val="10"/>
        <rFont val="Cambria"/>
        <family val="1"/>
        <scheme val="major"/>
      </rPr>
      <t>.   Most of the Sitka spruce compartments at</t>
    </r>
    <r>
      <rPr>
        <u/>
        <sz val="10"/>
        <rFont val="Cambria"/>
        <family val="1"/>
        <scheme val="major"/>
      </rPr>
      <t xml:space="preserve"> FC:GP907: Lorrha</t>
    </r>
    <r>
      <rPr>
        <sz val="10"/>
        <rFont val="Cambria"/>
        <family val="1"/>
        <scheme val="major"/>
      </rPr>
      <t xml:space="preserve"> had extensive natural regeneration of competing birch and willow and the forest managers are considering amending the management plan to allow the birch and willow to develop into mixed broadleaved and spruce woodland and to contribute to the overall biodiversity area of the portfolio following several largely unsuccessful and expensive attempts at manual control. when available. Beech and sycamore have been planted on some sites in the past. Natural regeneration of Sitka spruce not present on most sites due to low cone &amp; seed productivity of the first generation short rotation crops. Natural regeneration of Sitka spruce seen at </t>
    </r>
    <r>
      <rPr>
        <u/>
        <sz val="10"/>
        <rFont val="Cambria"/>
        <family val="1"/>
        <scheme val="major"/>
      </rPr>
      <t>FC:GP210:Caherhurley</t>
    </r>
    <r>
      <rPr>
        <sz val="10"/>
        <rFont val="Cambria"/>
        <family val="1"/>
        <scheme val="major"/>
      </rPr>
      <t xml:space="preserve">.  </t>
    </r>
  </si>
  <si>
    <r>
      <t xml:space="preserve">Restocking is carried out using replanting e.g </t>
    </r>
    <r>
      <rPr>
        <u/>
        <sz val="10"/>
        <rFont val="Cambria"/>
        <family val="1"/>
        <scheme val="major"/>
      </rPr>
      <t>FC:02002, Seemochuda</t>
    </r>
    <r>
      <rPr>
        <sz val="10"/>
        <rFont val="Cambria"/>
        <family val="1"/>
        <scheme val="major"/>
      </rPr>
      <t xml:space="preserve">. No POWS seen in S3.  No restocking or planting in semi-natural woodland seen in S3. diverse structured -aged woodland arising from natural regeneration seen in broadleaved woodland valley at </t>
    </r>
    <r>
      <rPr>
        <u/>
        <sz val="10"/>
        <rFont val="Cambria"/>
        <family val="1"/>
        <scheme val="major"/>
      </rPr>
      <t>FC:GP1002  Curraghlahan</t>
    </r>
    <r>
      <rPr>
        <sz val="10"/>
        <rFont val="Cambria"/>
        <family val="1"/>
        <scheme val="major"/>
      </rPr>
      <t>.</t>
    </r>
  </si>
  <si>
    <r>
      <t>Deer hunting allowed under licence on some sites including</t>
    </r>
    <r>
      <rPr>
        <u/>
        <sz val="10"/>
        <rFont val="Cambria"/>
        <family val="1"/>
        <scheme val="major"/>
      </rPr>
      <t xml:space="preserve"> FC:GP509, Gortfadda</t>
    </r>
    <r>
      <rPr>
        <sz val="10"/>
        <rFont val="Cambria"/>
        <family val="1"/>
        <scheme val="major"/>
      </rPr>
      <t xml:space="preserve">, where sika deer exist and a signed licence between Forest Clover and a gun club seen during the audit. The Licence covers a number of forests within the FMU in addition to   </t>
    </r>
    <r>
      <rPr>
        <u/>
        <sz val="10"/>
        <rFont val="Cambria"/>
        <family val="1"/>
        <scheme val="major"/>
      </rPr>
      <t>FC:GP509, Gortfadda</t>
    </r>
    <r>
      <rPr>
        <sz val="10"/>
        <rFont val="Cambria"/>
        <family val="1"/>
        <scheme val="major"/>
      </rPr>
      <t xml:space="preserve">. </t>
    </r>
  </si>
  <si>
    <r>
      <t xml:space="preserve">Consultation with a local council road and transportation department could be improved, following stakeholder responses from a local council.   </t>
    </r>
    <r>
      <rPr>
        <b/>
        <sz val="10"/>
        <rFont val="Cambria"/>
        <family val="1"/>
        <scheme val="major"/>
      </rPr>
      <t xml:space="preserve">Minor 2023.2  </t>
    </r>
    <r>
      <rPr>
        <sz val="10"/>
        <rFont val="Cambria"/>
        <family val="1"/>
        <scheme val="major"/>
      </rPr>
      <t>The Company shall consult adequately with local people and relevant organisations and make a reasonable response to issues raised or requests for ongoing dialogue and engagement.</t>
    </r>
  </si>
  <si>
    <r>
      <t xml:space="preserve">2024. S3: Evidence of consultation with various local council road and transportation departments regarding forest road entrances seen during S3 audit.  </t>
    </r>
    <r>
      <rPr>
        <b/>
        <sz val="10"/>
        <rFont val="Cambria"/>
        <family val="1"/>
        <scheme val="major"/>
      </rPr>
      <t xml:space="preserve">Close-out Minor Car 2032.2.  </t>
    </r>
  </si>
  <si>
    <r>
      <t xml:space="preserve">Scheduled archaeological feature on site had been left unplanted at the time of creation of plantation at </t>
    </r>
    <r>
      <rPr>
        <u/>
        <sz val="10"/>
        <rFont val="Cambria"/>
        <family val="1"/>
        <scheme val="major"/>
      </rPr>
      <t>FC:02002 Seemochuda</t>
    </r>
    <r>
      <rPr>
        <sz val="10"/>
        <rFont val="Cambria"/>
        <family val="1"/>
        <scheme val="major"/>
      </rPr>
      <t xml:space="preserve">, and old farmhouse had been protected from protected damage from harvesting and a broadleaved buffer established aroudn the ruins at the time of restocking. </t>
    </r>
  </si>
  <si>
    <r>
      <t xml:space="preserve">Documentation seen for </t>
    </r>
    <r>
      <rPr>
        <u/>
        <sz val="10"/>
        <rFont val="Cambria"/>
        <family val="1"/>
        <scheme val="major"/>
      </rPr>
      <t xml:space="preserve">FC:02002, Seemochuda </t>
    </r>
    <r>
      <rPr>
        <sz val="10"/>
        <rFont val="Cambria"/>
        <family val="1"/>
        <scheme val="major"/>
      </rPr>
      <t>in S3 and found to comply with this requirement and FS requirements. Records of qualifications mainained by Veon for it's workers and contractors, and is a contractual requirement for sranding sale contracts.</t>
    </r>
  </si>
  <si>
    <r>
      <rPr>
        <b/>
        <sz val="10"/>
        <rFont val="Cambria"/>
        <family val="1"/>
        <scheme val="major"/>
      </rPr>
      <t>All woodlands:</t>
    </r>
    <r>
      <rPr>
        <sz val="10"/>
        <rFont val="Cambria"/>
        <family val="1"/>
        <scheme val="major"/>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0"/>
        <rFont val="Cambria"/>
        <family val="1"/>
        <scheme val="major"/>
      </rPr>
      <t xml:space="preserve">
</t>
    </r>
    <r>
      <rPr>
        <sz val="10"/>
        <rFont val="Cambria"/>
        <family val="1"/>
        <scheme val="major"/>
      </rPr>
      <t>• Documented training programme for staff
• Documented system to ensure that only contractors who are appropriately trained or supervised work in the woodland
• Training records for all staff.</t>
    </r>
  </si>
  <si>
    <r>
      <t xml:space="preserve">Contract, Harvest Plan, monitoring reports and standing sale timber purchaser/merchant insurance documents inspected by auditor for the standing sale harvesting contract carried out at </t>
    </r>
    <r>
      <rPr>
        <u/>
        <sz val="10"/>
        <rFont val="Cambria"/>
        <family val="1"/>
        <scheme val="major"/>
      </rPr>
      <t xml:space="preserve">FC:02002, Seemochuda </t>
    </r>
    <r>
      <rPr>
        <sz val="10"/>
        <rFont val="Cambria"/>
        <family val="1"/>
        <scheme val="major"/>
      </rPr>
      <t>during 2023.  Veon PL, EL certifcate of insutrance seen.</t>
    </r>
  </si>
  <si>
    <r>
      <t xml:space="preserve">MP states: "Dead wood will be retained in Forest Clover 1 forests. Dead wood forms an important function in a forest supporting a wide range of fauna and flora. The intention is to leave any veteran trees to continue to grow and die off naturally, retain broadleaved edge trees in conifer dominated sites to grow and to leave deadwood within conifer plots to rot naturally. This policy should be consistent with Health and Safety requirements."   Very little standing deadwood habitat retained at </t>
    </r>
    <r>
      <rPr>
        <u/>
        <sz val="10"/>
        <rFont val="Cambria"/>
        <family val="1"/>
        <scheme val="major"/>
      </rPr>
      <t>FC:02002, Seemochuda</t>
    </r>
    <r>
      <rPr>
        <sz val="10"/>
        <rFont val="Cambria"/>
        <family val="1"/>
        <scheme val="major"/>
      </rPr>
      <t xml:space="preserve"> clearfell.  However, windthrow had been retained in retained Sitka spruce along river Araglin and brash piles had been built on the clearfell. Deadwood habtitat seen in broadleaved woodland valley at</t>
    </r>
    <r>
      <rPr>
        <u/>
        <sz val="10"/>
        <rFont val="Cambria"/>
        <family val="1"/>
        <scheme val="major"/>
      </rPr>
      <t xml:space="preserve"> FC:GP1002  Curraghlahan</t>
    </r>
    <r>
      <rPr>
        <sz val="10"/>
        <rFont val="Cambria"/>
        <family val="1"/>
        <scheme val="major"/>
      </rPr>
      <t xml:space="preserve"> and in hedgerows at </t>
    </r>
    <r>
      <rPr>
        <u/>
        <sz val="10"/>
        <rFont val="Cambria"/>
        <family val="1"/>
        <scheme val="major"/>
      </rPr>
      <t>other sites</t>
    </r>
    <r>
      <rPr>
        <sz val="10"/>
        <rFont val="Cambria"/>
        <family val="1"/>
        <scheme val="major"/>
      </rPr>
      <t xml:space="preserve"> during S3.</t>
    </r>
  </si>
  <si>
    <t>Records of qualifications maintained by Veon for it's workers and contractors, and is a contractual requirement for standing sale contracts.</t>
  </si>
  <si>
    <r>
      <t xml:space="preserve">THE FOREST - </t>
    </r>
    <r>
      <rPr>
        <b/>
        <i/>
        <sz val="11"/>
        <color theme="1"/>
        <rFont val="Cambria"/>
        <family val="1"/>
      </rPr>
      <t xml:space="preserve">edit text in blue as appropriate and change to black text before submitting report for review </t>
    </r>
  </si>
  <si>
    <r>
      <t>SUMMARY OF FOREST MANAGEMENT</t>
    </r>
    <r>
      <rPr>
        <b/>
        <i/>
        <sz val="11"/>
        <color theme="1"/>
        <rFont val="Cambria"/>
        <family val="1"/>
      </rPr>
      <t xml:space="preserve"> (this is a specific requirement for Denmark for single-sites, but could be useful for all).</t>
    </r>
  </si>
  <si>
    <r>
      <t xml:space="preserve">• </t>
    </r>
    <r>
      <rPr>
        <sz val="11"/>
        <color theme="1"/>
        <rFont val="Calibri"/>
        <family val="2"/>
      </rPr>
      <t>In keeping with the principles of sustainable Forest management, maximise capital</t>
    </r>
    <r>
      <rPr>
        <sz val="11"/>
        <color theme="1"/>
        <rFont val="SymbolMT"/>
      </rPr>
      <t xml:space="preserve"> appreciation of the forest assets.</t>
    </r>
  </si>
  <si>
    <r>
      <t xml:space="preserve">• </t>
    </r>
    <r>
      <rPr>
        <sz val="11"/>
        <color theme="1"/>
        <rFont val="Calibri"/>
        <family val="2"/>
      </rPr>
      <t>To minimise risk to the forestry assets from biotic and abiotic factors.</t>
    </r>
  </si>
  <si>
    <r>
      <t xml:space="preserve">• </t>
    </r>
    <r>
      <rPr>
        <sz val="11"/>
        <color theme="1"/>
        <rFont val="Calibri"/>
        <family val="2"/>
      </rPr>
      <t>To restructure and expand the portfolio so as to maximise the efficiency of management and increase yields.</t>
    </r>
  </si>
  <si>
    <r>
      <t xml:space="preserve">SUMMARY OF ORANISATIONAL STRUCTURE AND MANAGEMENT </t>
    </r>
    <r>
      <rPr>
        <b/>
        <i/>
        <sz val="11"/>
        <color theme="1"/>
        <rFont val="Cambria"/>
        <family val="1"/>
      </rPr>
      <t>(this is a specific requirement for Sweden for single-sites and groups of forest contractors or wood procurement organisations, but also relevant for all under ISO 17021).</t>
    </r>
  </si>
  <si>
    <r>
      <t xml:space="preserve">SUMMARY OF ISO 14001 BASED SYSTEM </t>
    </r>
    <r>
      <rPr>
        <b/>
        <i/>
        <sz val="11"/>
        <color theme="1"/>
        <rFont val="Cambria"/>
        <family val="1"/>
      </rPr>
      <t xml:space="preserve"> (this is a specific requirement for Sweden for groups and for Norway for both single-sites and groups, but could be useful for all).</t>
    </r>
  </si>
  <si>
    <t>3 responses were received (see A2 Stakeholder summary</t>
  </si>
  <si>
    <t>Minor 2024.4</t>
  </si>
  <si>
    <r>
      <t xml:space="preserve">Disposal is via approved waste handlers. Contractors are contractually required to remove waste associated with contract operations. Dumped waste recently removed from the forest entrance at </t>
    </r>
    <r>
      <rPr>
        <u/>
        <sz val="10"/>
        <rFont val="Cambria"/>
        <family val="1"/>
        <scheme val="major"/>
      </rPr>
      <t>FC:03008 Ballycarn/Foilnamuck</t>
    </r>
    <r>
      <rPr>
        <sz val="10"/>
        <rFont val="Cambria"/>
        <family val="1"/>
        <scheme val="major"/>
      </rPr>
      <t xml:space="preserve">.  Rubbish seen at at roadside and old transplant bags on site at </t>
    </r>
    <r>
      <rPr>
        <u/>
        <sz val="10"/>
        <rFont val="Cambria"/>
        <family val="1"/>
        <scheme val="major"/>
      </rPr>
      <t>FC:05002  Loughbrack</t>
    </r>
    <r>
      <rPr>
        <sz val="10"/>
        <rFont val="Cambria"/>
        <family val="1"/>
        <scheme val="major"/>
      </rPr>
      <t xml:space="preserve"> during audit. </t>
    </r>
    <r>
      <rPr>
        <u/>
        <sz val="10"/>
        <rFont val="Cambria"/>
        <family val="1"/>
        <scheme val="major"/>
      </rPr>
      <t>FC:GP608 Tober</t>
    </r>
    <r>
      <rPr>
        <sz val="10"/>
        <rFont val="Cambria"/>
        <family val="1"/>
        <scheme val="major"/>
      </rPr>
      <t xml:space="preserve">  Some white plastic bags used for transplant delivery (from original planting) seen on site during the audit at FC:GP608 Tober. </t>
    </r>
    <r>
      <rPr>
        <b/>
        <sz val="10"/>
        <rFont val="Cambria"/>
        <family val="1"/>
        <scheme val="major"/>
      </rPr>
      <t xml:space="preserve"> Obs 2024.5</t>
    </r>
  </si>
  <si>
    <r>
      <t xml:space="preserve">Deer damage on recently planted alder and birch at </t>
    </r>
    <r>
      <rPr>
        <u/>
        <sz val="10"/>
        <rFont val="Cambria"/>
        <family val="1"/>
        <scheme val="major"/>
      </rPr>
      <t xml:space="preserve">FC:02002, Seemochuda </t>
    </r>
    <r>
      <rPr>
        <sz val="10"/>
        <rFont val="Cambria"/>
        <family val="1"/>
        <scheme val="major"/>
      </rPr>
      <t>but no deer control or deer management plan at present and no evidence of non-compliance with the requirement.</t>
    </r>
  </si>
  <si>
    <r>
      <t xml:space="preserve">No known introductions of non-tree non-native plant or animals species.  However, there are many pre-existing exotic invasive species present with the FMU woodlands or are nearby.  These are monitored by Veon staff and action is taken to eradicate or control them if they are considered a threat.  </t>
    </r>
    <r>
      <rPr>
        <i/>
        <sz val="10"/>
        <rFont val="Cambria"/>
        <family val="1"/>
        <scheme val="major"/>
      </rPr>
      <t>Rhododendron ponticum</t>
    </r>
    <r>
      <rPr>
        <sz val="10"/>
        <rFont val="Cambria"/>
        <family val="1"/>
        <scheme val="major"/>
      </rPr>
      <t xml:space="preserve"> near river Araglin at </t>
    </r>
    <r>
      <rPr>
        <u/>
        <sz val="10"/>
        <rFont val="Cambria"/>
        <family val="1"/>
        <scheme val="major"/>
      </rPr>
      <t>FC:02002, Seemochuda</t>
    </r>
    <r>
      <rPr>
        <sz val="10"/>
        <rFont val="Cambria"/>
        <family val="1"/>
        <scheme val="major"/>
      </rPr>
      <t xml:space="preserve">.  Veon have an unwritten invasive species policy and Invasive Species Management Plan although no present plan to control </t>
    </r>
    <r>
      <rPr>
        <i/>
        <sz val="10"/>
        <rFont val="Cambria"/>
        <family val="1"/>
        <scheme val="major"/>
      </rPr>
      <t xml:space="preserve">Rhododendron </t>
    </r>
    <r>
      <rPr>
        <sz val="10"/>
        <rFont val="Cambria"/>
        <family val="1"/>
        <scheme val="major"/>
      </rPr>
      <t xml:space="preserve">on this site.  </t>
    </r>
    <r>
      <rPr>
        <b/>
        <sz val="10"/>
        <rFont val="Cambria"/>
        <family val="1"/>
        <scheme val="major"/>
      </rPr>
      <t>Obs 2024.3</t>
    </r>
  </si>
  <si>
    <t>Environmental</t>
  </si>
  <si>
    <t xml:space="preserve">SA responded and clarified the standard is valid until the new one is published. </t>
  </si>
  <si>
    <r>
      <t xml:space="preserve">Training has taken place online with the forestry team to record any comments/actions taken during the operation and record this in the Post Harvest Report. To build upon this Foresters will have a training session in late November where this will be re-enforced.  A note section has been added to the operation in VALMS where relevent information can be recorded as the operation progresses and later used in the Post Harvest Report. </t>
    </r>
    <r>
      <rPr>
        <b/>
        <sz val="11"/>
        <color rgb="FF000000"/>
        <rFont val="Cambria"/>
        <family val="1"/>
        <scheme val="major"/>
      </rPr>
      <t>21/10/21: Close out CAR 2021.1</t>
    </r>
  </si>
  <si>
    <r>
      <t xml:space="preserve">Training has been undertaken online following the Main Assessment and Forestry Team made aware of the need to plan for sites with restricted access such as this one.  The use of forwarding tracks in such sites is to where it is known that a route must be used and where there are no other options and or restricting such harvest sites to summer time are to be considered by the forestry team. </t>
    </r>
    <r>
      <rPr>
        <b/>
        <sz val="11"/>
        <rFont val="Cambria"/>
        <family val="1"/>
        <scheme val="major"/>
      </rPr>
      <t xml:space="preserve">21/10/21: </t>
    </r>
    <r>
      <rPr>
        <sz val="11"/>
        <rFont val="Cambria"/>
        <family val="1"/>
        <scheme val="major"/>
      </rPr>
      <t xml:space="preserve">No active thinning sites seen during the Extension of Scope audit. Retain as open until S1 Audit.
</t>
    </r>
    <r>
      <rPr>
        <b/>
        <sz val="11"/>
        <rFont val="Cambria"/>
        <family val="1"/>
        <scheme val="major"/>
      </rPr>
      <t xml:space="preserve">24/3/22 S1: </t>
    </r>
    <r>
      <rPr>
        <sz val="11"/>
        <rFont val="Cambria"/>
        <family val="1"/>
        <scheme val="major"/>
      </rPr>
      <t>Active harvesting site was visited at GP312. Works were well organised with good brash mats, extraction and stacking. There were occasional pockets of mud and a wet area in the middle of the site, and this had led to a change of extraction route. Silt traps were installed in drainage ditches. A ditch running along the eastern edge of the site was inspected for siltation and was found to be clear. CAR closed.</t>
    </r>
  </si>
  <si>
    <r>
      <t xml:space="preserve">When going through the Harvest Plan with the buyer/contractor, we also go through the Felling Licence. A copy of the Harvest Plan and Felling Licence (including any reports such as Archaeology and Appropriate Assessment Determination) are provided to the buyer/ contractor and signed off before the operation starts. </t>
    </r>
    <r>
      <rPr>
        <b/>
        <sz val="11"/>
        <color rgb="FF000000"/>
        <rFont val="Cambria"/>
        <family val="1"/>
        <scheme val="major"/>
      </rPr>
      <t>21/10/21: Close Obs 2021.3.</t>
    </r>
  </si>
  <si>
    <r>
      <t xml:space="preserve">Foresters have been made aware of the importance of ensuring all H&amp;S requirements realating to ESB goalposts etc and also advised where responsibility lies for these things to avoid confusion (Clause 12 of timber Sale Contract), as well as ensuring Best Practice standards are implemented on all operations.  All foresters have been given a copy of the relevant HSA code of practice. </t>
    </r>
    <r>
      <rPr>
        <b/>
        <sz val="11"/>
        <color rgb="FF000000"/>
        <rFont val="Cambria"/>
        <family val="1"/>
        <scheme val="major"/>
      </rPr>
      <t xml:space="preserve">21/10/21: </t>
    </r>
    <r>
      <rPr>
        <sz val="11"/>
        <color rgb="FF000000"/>
        <rFont val="Cambria"/>
        <family val="1"/>
        <scheme val="major"/>
      </rPr>
      <t xml:space="preserve">No active harvesting sites seen during the Extension of Scope audit. Retain as open until S1 Audit.
</t>
    </r>
    <r>
      <rPr>
        <b/>
        <sz val="11"/>
        <color rgb="FF000000"/>
        <rFont val="Cambria"/>
        <family val="1"/>
        <scheme val="major"/>
      </rPr>
      <t>24/3/22 S1:</t>
    </r>
    <r>
      <rPr>
        <sz val="11"/>
        <color rgb="FF000000"/>
        <rFont val="Cambria"/>
        <family val="1"/>
        <scheme val="major"/>
      </rPr>
      <t xml:space="preserve"> The only active harvesting site visited did not have ESB lines crossing, so no goalposts were required. The forwarder driver was interviewed and showed knowledge of ESB requirements and had a copy of the HSA Code in his documents. Evidence of staff training was also seen. CAR closed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</si>
</sst>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
    <numFmt numFmtId="166" formatCode="[$-809]dd\ mmmm\ yyyy;@"/>
  </numFmts>
  <fonts count="132">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b/>
      <sz val="11"/>
      <color indexed="10"/>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i/>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4"/>
      <color rgb="FF0070C0"/>
      <name val="Cambria"/>
      <family val="1"/>
      <scheme val="major"/>
    </font>
    <font>
      <sz val="14"/>
      <color rgb="FF0070C0"/>
      <name val="Cambria"/>
      <family val="1"/>
    </font>
    <font>
      <sz val="11"/>
      <color rgb="FF000000"/>
      <name val="Cambria"/>
      <family val="1"/>
    </font>
    <font>
      <sz val="11"/>
      <color rgb="FF000000"/>
      <name val="Calibri"/>
      <family val="2"/>
    </font>
    <font>
      <u/>
      <sz val="11"/>
      <name val="Cambria"/>
      <family val="1"/>
      <scheme val="major"/>
    </font>
    <font>
      <b/>
      <sz val="11"/>
      <name val="Calibri"/>
      <family val="2"/>
    </font>
    <font>
      <b/>
      <sz val="11"/>
      <color rgb="FF000000"/>
      <name val="Cambria"/>
      <family val="1"/>
    </font>
    <font>
      <b/>
      <sz val="11"/>
      <color rgb="FF000000"/>
      <name val="Calibri Light"/>
      <family val="2"/>
    </font>
    <font>
      <i/>
      <sz val="11"/>
      <color rgb="FF000000"/>
      <name val="Cambria"/>
      <family val="1"/>
    </font>
    <font>
      <b/>
      <sz val="10"/>
      <color theme="1"/>
      <name val="Cambria"/>
      <family val="1"/>
      <scheme val="major"/>
    </font>
    <font>
      <sz val="12"/>
      <name val="Times New Roman"/>
      <family val="1"/>
    </font>
    <font>
      <b/>
      <sz val="12"/>
      <color indexed="18"/>
      <name val="Arial"/>
      <family val="2"/>
    </font>
    <font>
      <b/>
      <sz val="10"/>
      <color indexed="10"/>
      <name val="Arial"/>
      <family val="2"/>
    </font>
    <font>
      <sz val="10"/>
      <color indexed="10"/>
      <name val="Arial"/>
      <family val="2"/>
    </font>
    <font>
      <b/>
      <sz val="11"/>
      <name val="Palatino"/>
    </font>
    <font>
      <b/>
      <sz val="11"/>
      <color theme="1"/>
      <name val="Cambria"/>
      <family val="1"/>
      <scheme val="major"/>
    </font>
    <font>
      <sz val="9"/>
      <name val="Verdana"/>
      <family val="2"/>
    </font>
    <font>
      <sz val="9"/>
      <color theme="1"/>
      <name val="Cambria"/>
      <family val="1"/>
      <scheme val="major"/>
    </font>
    <font>
      <sz val="11"/>
      <color rgb="FF000000"/>
      <name val="Palatino"/>
      <family val="1"/>
    </font>
    <font>
      <sz val="10"/>
      <color rgb="FF000000"/>
      <name val="Arial"/>
      <family val="2"/>
    </font>
    <font>
      <sz val="10"/>
      <color rgb="FFFF0000"/>
      <name val="Cambria"/>
      <family val="1"/>
      <scheme val="major"/>
    </font>
    <font>
      <b/>
      <sz val="10"/>
      <color rgb="FFFF0000"/>
      <name val="Cambria"/>
      <family val="1"/>
      <scheme val="major"/>
    </font>
    <font>
      <sz val="10"/>
      <color theme="8" tint="0.39997558519241921"/>
      <name val="Cambria"/>
      <family val="1"/>
      <scheme val="major"/>
    </font>
    <font>
      <sz val="10"/>
      <color theme="4" tint="0.39997558519241921"/>
      <name val="Cambria"/>
      <family val="1"/>
      <scheme val="major"/>
    </font>
    <font>
      <sz val="10"/>
      <color theme="8" tint="-0.249977111117893"/>
      <name val="Cambria"/>
      <family val="1"/>
      <scheme val="major"/>
    </font>
    <font>
      <sz val="10"/>
      <color theme="1"/>
      <name val="Cambria"/>
      <family val="1"/>
      <scheme val="major"/>
    </font>
    <font>
      <b/>
      <sz val="10"/>
      <color rgb="FF000000"/>
      <name val="Arial"/>
      <family val="2"/>
    </font>
    <font>
      <b/>
      <sz val="10"/>
      <color rgb="FF000000"/>
      <name val="Times New Roman"/>
      <family val="1"/>
    </font>
    <font>
      <sz val="11"/>
      <name val="Calibri"/>
      <family val="2"/>
    </font>
    <font>
      <sz val="12"/>
      <color theme="1"/>
      <name val="Calibri"/>
      <family val="2"/>
      <scheme val="minor"/>
    </font>
    <font>
      <i/>
      <sz val="10"/>
      <color rgb="FFFF0000"/>
      <name val="Cambria"/>
      <family val="1"/>
      <scheme val="major"/>
    </font>
    <font>
      <b/>
      <i/>
      <sz val="10"/>
      <color rgb="FFFF0000"/>
      <name val="Cambria"/>
      <family val="1"/>
      <scheme val="major"/>
    </font>
    <font>
      <i/>
      <sz val="12"/>
      <color theme="1"/>
      <name val="Calibri"/>
      <family val="2"/>
      <scheme val="minor"/>
    </font>
    <font>
      <b/>
      <sz val="11"/>
      <color theme="1"/>
      <name val="Cambria"/>
      <family val="1"/>
    </font>
    <font>
      <i/>
      <sz val="10"/>
      <color theme="1"/>
      <name val="Cambria"/>
      <family val="1"/>
      <scheme val="major"/>
    </font>
    <font>
      <b/>
      <i/>
      <sz val="10"/>
      <color indexed="30"/>
      <name val="Cambria"/>
      <family val="1"/>
      <scheme val="major"/>
    </font>
    <font>
      <u/>
      <sz val="10"/>
      <name val="Cambria"/>
      <family val="1"/>
      <scheme val="major"/>
    </font>
    <font>
      <sz val="10"/>
      <color rgb="FF000000"/>
      <name val="Cambria"/>
      <family val="1"/>
      <scheme val="major"/>
    </font>
    <font>
      <u/>
      <sz val="10"/>
      <color rgb="FF000000"/>
      <name val="Cambria"/>
      <family val="1"/>
      <scheme val="major"/>
    </font>
    <font>
      <i/>
      <sz val="10"/>
      <name val="Cambria"/>
      <family val="1"/>
      <scheme val="major"/>
    </font>
    <font>
      <b/>
      <sz val="10"/>
      <color rgb="FF000000"/>
      <name val="Cambria"/>
      <family val="1"/>
      <scheme val="major"/>
    </font>
    <font>
      <u/>
      <sz val="10"/>
      <color rgb="FFFF0000"/>
      <name val="Cambria"/>
      <family val="1"/>
      <scheme val="major"/>
    </font>
    <font>
      <b/>
      <i/>
      <sz val="11"/>
      <color theme="1"/>
      <name val="Cambria"/>
      <family val="1"/>
    </font>
    <font>
      <sz val="12"/>
      <color theme="1"/>
      <name val="Calibri"/>
      <family val="2"/>
    </font>
    <font>
      <sz val="11"/>
      <color theme="1"/>
      <name val="SymbolMT"/>
    </font>
    <font>
      <sz val="11"/>
      <color theme="1"/>
      <name val="Calibri"/>
      <family val="2"/>
    </font>
    <font>
      <sz val="11"/>
      <color rgb="FF000000"/>
      <name val="Cambria"/>
      <family val="1"/>
      <scheme val="major"/>
    </font>
    <font>
      <b/>
      <sz val="11"/>
      <color rgb="FF000000"/>
      <name val="Cambria"/>
      <family val="1"/>
      <scheme val="major"/>
    </font>
    <font>
      <sz val="11"/>
      <color rgb="FF212121"/>
      <name val="Cambria"/>
      <family val="1"/>
      <scheme val="major"/>
    </font>
  </fonts>
  <fills count="27">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rgb="FFFFFF00"/>
      </patternFill>
    </fill>
    <fill>
      <patternFill patternType="solid">
        <fgColor rgb="FFD9D9D9"/>
        <bgColor rgb="FFD9D9D9"/>
      </patternFill>
    </fill>
    <fill>
      <patternFill patternType="solid">
        <fgColor rgb="FFFFFFCC"/>
        <bgColor rgb="FFFFFFCC"/>
      </patternFill>
    </fill>
  </fills>
  <borders count="41">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7">
    <xf numFmtId="0" fontId="0" fillId="0" borderId="0"/>
    <xf numFmtId="0" fontId="5" fillId="0" borderId="0"/>
    <xf numFmtId="0" fontId="42" fillId="0" borderId="0"/>
    <xf numFmtId="0" fontId="42" fillId="0" borderId="0"/>
    <xf numFmtId="0" fontId="42" fillId="0" borderId="0"/>
    <xf numFmtId="0" fontId="10" fillId="0" borderId="0"/>
    <xf numFmtId="0" fontId="2" fillId="0" borderId="0"/>
    <xf numFmtId="0" fontId="2" fillId="0" borderId="0"/>
    <xf numFmtId="0" fontId="5" fillId="0" borderId="0"/>
    <xf numFmtId="0" fontId="2"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43" fontId="99" fillId="0" borderId="0" applyFont="0" applyFill="0" applyBorder="0" applyAlignment="0" applyProtection="0"/>
    <xf numFmtId="0" fontId="10" fillId="0" borderId="0"/>
    <xf numFmtId="0" fontId="5" fillId="0" borderId="0"/>
    <xf numFmtId="0" fontId="1" fillId="0" borderId="0"/>
    <xf numFmtId="0" fontId="10" fillId="0" borderId="0"/>
    <xf numFmtId="0" fontId="5" fillId="0" borderId="0"/>
    <xf numFmtId="0" fontId="1" fillId="0" borderId="0"/>
    <xf numFmtId="0" fontId="1" fillId="0" borderId="0"/>
    <xf numFmtId="0" fontId="1" fillId="0" borderId="0"/>
    <xf numFmtId="0" fontId="1" fillId="0" borderId="0"/>
    <xf numFmtId="0" fontId="101" fillId="0" borderId="0" applyNumberFormat="0" applyBorder="0" applyProtection="0"/>
    <xf numFmtId="0" fontId="86" fillId="0" borderId="0"/>
    <xf numFmtId="0" fontId="102" fillId="0" borderId="0" applyNumberFormat="0" applyBorder="0" applyProtection="0"/>
    <xf numFmtId="0" fontId="86" fillId="25" borderId="0" applyNumberFormat="0" applyFont="0" applyBorder="0" applyAlignment="0" applyProtection="0"/>
    <xf numFmtId="0" fontId="86" fillId="26" borderId="0" applyNumberFormat="0" applyFont="0" applyBorder="0" applyAlignment="0" applyProtection="0"/>
    <xf numFmtId="0" fontId="86" fillId="24" borderId="0" applyNumberFormat="0" applyFont="0" applyBorder="0" applyAlignment="0" applyProtection="0"/>
    <xf numFmtId="0" fontId="112" fillId="0" borderId="0"/>
    <xf numFmtId="9" fontId="112" fillId="0" borderId="0" applyFont="0" applyFill="0" applyBorder="0" applyAlignment="0" applyProtection="0"/>
  </cellStyleXfs>
  <cellXfs count="701">
    <xf numFmtId="0" fontId="0" fillId="0" borderId="0" xfId="0"/>
    <xf numFmtId="0" fontId="6" fillId="0" borderId="0" xfId="0" applyFont="1" applyAlignment="1">
      <alignment vertical="top" wrapText="1"/>
    </xf>
    <xf numFmtId="0" fontId="4" fillId="0" borderId="0" xfId="0" applyFont="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9" fillId="2" borderId="1" xfId="0" applyFont="1" applyFill="1" applyBorder="1"/>
    <xf numFmtId="0" fontId="43" fillId="0" borderId="0" xfId="0" applyFont="1" applyAlignment="1">
      <alignment horizontal="center" vertical="center" wrapText="1"/>
    </xf>
    <xf numFmtId="0" fontId="44" fillId="0" borderId="0" xfId="0" applyFont="1"/>
    <xf numFmtId="0" fontId="45" fillId="0" borderId="0" xfId="0" applyFont="1"/>
    <xf numFmtId="0" fontId="45" fillId="5" borderId="0" xfId="0" applyFont="1" applyFill="1"/>
    <xf numFmtId="0" fontId="46" fillId="0" borderId="0" xfId="0" applyFont="1"/>
    <xf numFmtId="0" fontId="45" fillId="6" borderId="0" xfId="0" applyFont="1" applyFill="1"/>
    <xf numFmtId="0" fontId="47" fillId="0" borderId="0" xfId="0" applyFont="1"/>
    <xf numFmtId="0" fontId="47" fillId="0" borderId="0" xfId="0" applyFont="1" applyAlignment="1">
      <alignment wrapText="1"/>
    </xf>
    <xf numFmtId="0" fontId="45" fillId="0" borderId="0" xfId="0" applyFont="1" applyAlignment="1">
      <alignment vertical="top"/>
    </xf>
    <xf numFmtId="0" fontId="45" fillId="6" borderId="0" xfId="0" applyFont="1" applyFill="1" applyAlignment="1">
      <alignment vertical="top"/>
    </xf>
    <xf numFmtId="0" fontId="47" fillId="0" borderId="0" xfId="0" applyFont="1" applyAlignment="1">
      <alignment vertical="top"/>
    </xf>
    <xf numFmtId="0" fontId="47" fillId="0" borderId="0" xfId="0" applyFont="1" applyAlignment="1">
      <alignment vertical="top" wrapText="1"/>
    </xf>
    <xf numFmtId="0" fontId="48" fillId="0" borderId="12" xfId="6" applyFont="1" applyBorder="1" applyAlignment="1">
      <alignment wrapText="1"/>
    </xf>
    <xf numFmtId="0" fontId="48" fillId="0" borderId="12" xfId="6" applyFont="1" applyBorder="1" applyAlignment="1">
      <alignment horizontal="center" wrapText="1"/>
    </xf>
    <xf numFmtId="15" fontId="48" fillId="0" borderId="12" xfId="6" applyNumberFormat="1" applyFont="1" applyBorder="1" applyAlignment="1">
      <alignment horizontal="center" wrapText="1"/>
    </xf>
    <xf numFmtId="15" fontId="48" fillId="0" borderId="0" xfId="6" applyNumberFormat="1" applyFont="1" applyAlignment="1">
      <alignment horizontal="center" wrapText="1"/>
    </xf>
    <xf numFmtId="15" fontId="44" fillId="0" borderId="0" xfId="6" applyNumberFormat="1" applyFont="1" applyAlignment="1">
      <alignment wrapText="1"/>
    </xf>
    <xf numFmtId="0" fontId="44" fillId="0" borderId="0" xfId="0" applyFont="1" applyAlignment="1">
      <alignment vertical="top"/>
    </xf>
    <xf numFmtId="0" fontId="44" fillId="0" borderId="0" xfId="0" applyFont="1" applyAlignment="1">
      <alignment horizontal="center" vertical="top"/>
    </xf>
    <xf numFmtId="0" fontId="44" fillId="0" borderId="0" xfId="0" applyFont="1" applyAlignment="1">
      <alignment vertical="top" wrapText="1"/>
    </xf>
    <xf numFmtId="0" fontId="48" fillId="0" borderId="0" xfId="0" applyFont="1" applyAlignment="1">
      <alignment vertical="top" wrapText="1"/>
    </xf>
    <xf numFmtId="0" fontId="49" fillId="0" borderId="0" xfId="0" applyFont="1" applyAlignment="1">
      <alignment vertical="top" wrapText="1"/>
    </xf>
    <xf numFmtId="0" fontId="44" fillId="0" borderId="0" xfId="0" applyFont="1" applyAlignment="1">
      <alignment horizontal="left" vertical="top" wrapText="1"/>
    </xf>
    <xf numFmtId="0" fontId="50" fillId="0" borderId="0" xfId="0" applyFont="1" applyAlignment="1">
      <alignment vertical="top" wrapText="1"/>
    </xf>
    <xf numFmtId="0" fontId="48" fillId="7" borderId="0" xfId="0" applyFont="1" applyFill="1" applyAlignment="1">
      <alignment vertical="top" wrapText="1"/>
    </xf>
    <xf numFmtId="0" fontId="51" fillId="0" borderId="0" xfId="0" applyFont="1" applyAlignment="1">
      <alignment vertical="top"/>
    </xf>
    <xf numFmtId="0" fontId="44" fillId="7" borderId="0" xfId="0" applyFont="1" applyFill="1" applyAlignment="1">
      <alignment vertical="top" wrapText="1"/>
    </xf>
    <xf numFmtId="0" fontId="49" fillId="7" borderId="0" xfId="0" applyFont="1" applyFill="1" applyAlignment="1">
      <alignment vertical="top" wrapText="1"/>
    </xf>
    <xf numFmtId="0" fontId="49" fillId="7" borderId="0" xfId="0" applyFont="1" applyFill="1" applyAlignment="1">
      <alignment horizontal="left" vertical="top" wrapText="1"/>
    </xf>
    <xf numFmtId="0" fontId="44" fillId="7" borderId="0" xfId="0" applyFont="1" applyFill="1"/>
    <xf numFmtId="0" fontId="44" fillId="0" borderId="12" xfId="0" applyFont="1" applyBorder="1" applyAlignment="1">
      <alignment vertical="top" wrapText="1"/>
    </xf>
    <xf numFmtId="0" fontId="48" fillId="0" borderId="12" xfId="0" applyFont="1" applyBorder="1" applyAlignment="1">
      <alignment vertical="top" wrapText="1"/>
    </xf>
    <xf numFmtId="0" fontId="48" fillId="11" borderId="14" xfId="9" applyFont="1" applyFill="1" applyBorder="1" applyAlignment="1">
      <alignment vertical="top" wrapText="1"/>
    </xf>
    <xf numFmtId="0" fontId="48" fillId="11" borderId="15" xfId="9" applyFont="1" applyFill="1" applyBorder="1" applyAlignment="1">
      <alignment vertical="top" wrapText="1"/>
    </xf>
    <xf numFmtId="0" fontId="48" fillId="0" borderId="0" xfId="0" applyFont="1"/>
    <xf numFmtId="0" fontId="52" fillId="13" borderId="12" xfId="5" applyFont="1" applyFill="1" applyBorder="1" applyAlignment="1">
      <alignment vertical="center" wrapText="1"/>
    </xf>
    <xf numFmtId="0" fontId="52" fillId="13" borderId="12" xfId="5" applyFont="1" applyFill="1" applyBorder="1" applyAlignment="1">
      <alignment horizontal="left" vertical="center" wrapText="1"/>
    </xf>
    <xf numFmtId="0" fontId="44" fillId="0" borderId="12" xfId="0" applyFont="1" applyBorder="1"/>
    <xf numFmtId="0" fontId="44" fillId="14" borderId="0" xfId="0" applyFont="1" applyFill="1"/>
    <xf numFmtId="0" fontId="52" fillId="8" borderId="12" xfId="0" applyFont="1" applyFill="1" applyBorder="1" applyAlignment="1">
      <alignment vertical="top" wrapText="1"/>
    </xf>
    <xf numFmtId="0" fontId="45" fillId="0" borderId="12" xfId="0" applyFont="1" applyBorder="1" applyAlignment="1">
      <alignment vertical="top" wrapText="1"/>
    </xf>
    <xf numFmtId="0" fontId="45" fillId="0" borderId="0" xfId="0" applyFont="1" applyAlignment="1">
      <alignment vertical="top" wrapText="1"/>
    </xf>
    <xf numFmtId="0" fontId="45" fillId="0" borderId="12" xfId="0" applyFont="1" applyBorder="1" applyAlignment="1">
      <alignment horizontal="right" vertical="top" wrapText="1"/>
    </xf>
    <xf numFmtId="0" fontId="53" fillId="0" borderId="0" xfId="0" applyFont="1"/>
    <xf numFmtId="0" fontId="45" fillId="0" borderId="0" xfId="0" applyFont="1" applyAlignment="1">
      <alignment horizontal="center" vertical="top"/>
    </xf>
    <xf numFmtId="0" fontId="48" fillId="0" borderId="16" xfId="0" applyFont="1" applyBorder="1" applyAlignment="1">
      <alignment vertical="top"/>
    </xf>
    <xf numFmtId="0" fontId="44" fillId="0" borderId="17" xfId="0" applyFont="1" applyBorder="1" applyAlignment="1">
      <alignment vertical="top"/>
    </xf>
    <xf numFmtId="0" fontId="44" fillId="0" borderId="18" xfId="0" applyFont="1" applyBorder="1" applyAlignment="1">
      <alignment vertical="top"/>
    </xf>
    <xf numFmtId="0" fontId="44" fillId="0" borderId="3" xfId="0" applyFont="1" applyBorder="1" applyAlignment="1">
      <alignment horizontal="left" vertical="top"/>
    </xf>
    <xf numFmtId="0" fontId="44" fillId="0" borderId="19" xfId="0" applyFont="1" applyBorder="1" applyAlignment="1">
      <alignment vertical="top"/>
    </xf>
    <xf numFmtId="0" fontId="49" fillId="0" borderId="20" xfId="0" applyFont="1" applyBorder="1" applyAlignment="1">
      <alignment horizontal="left" vertical="top"/>
    </xf>
    <xf numFmtId="0" fontId="44" fillId="0" borderId="17" xfId="0" applyFont="1" applyBorder="1" applyAlignment="1">
      <alignment vertical="top" wrapText="1"/>
    </xf>
    <xf numFmtId="0" fontId="49" fillId="0" borderId="3" xfId="0" applyFont="1" applyBorder="1" applyAlignment="1">
      <alignment vertical="top" wrapText="1"/>
    </xf>
    <xf numFmtId="0" fontId="49" fillId="0" borderId="3" xfId="8" applyFont="1" applyBorder="1" applyAlignment="1">
      <alignment vertical="top" wrapText="1"/>
    </xf>
    <xf numFmtId="0" fontId="44" fillId="0" borderId="3" xfId="0" applyFont="1" applyBorder="1" applyAlignment="1">
      <alignment vertical="top" wrapText="1"/>
    </xf>
    <xf numFmtId="0" fontId="54" fillId="0" borderId="0" xfId="0" applyFont="1"/>
    <xf numFmtId="0" fontId="54" fillId="0" borderId="0" xfId="0" applyFont="1" applyAlignment="1">
      <alignment horizontal="center" vertical="top"/>
    </xf>
    <xf numFmtId="0" fontId="44" fillId="0" borderId="21" xfId="0" applyFont="1" applyBorder="1"/>
    <xf numFmtId="0" fontId="43" fillId="0" borderId="13" xfId="8" applyFont="1" applyBorder="1" applyAlignment="1" applyProtection="1">
      <alignment horizontal="center" vertical="center" wrapText="1"/>
      <protection locked="0"/>
    </xf>
    <xf numFmtId="0" fontId="45" fillId="9" borderId="0" xfId="7" applyFont="1" applyFill="1"/>
    <xf numFmtId="0" fontId="45" fillId="0" borderId="0" xfId="7" applyFont="1"/>
    <xf numFmtId="0" fontId="45" fillId="0" borderId="0" xfId="8" applyFont="1" applyAlignment="1">
      <alignment horizontal="center" vertical="top"/>
    </xf>
    <xf numFmtId="0" fontId="55" fillId="0" borderId="0" xfId="8" applyFont="1" applyAlignment="1">
      <alignment horizontal="center" vertical="center" wrapText="1"/>
    </xf>
    <xf numFmtId="0" fontId="44" fillId="0" borderId="0" xfId="8" applyFont="1" applyAlignment="1">
      <alignment vertical="top"/>
    </xf>
    <xf numFmtId="0" fontId="44" fillId="0" borderId="0" xfId="8" applyFont="1" applyAlignment="1">
      <alignment horizontal="left" vertical="top"/>
    </xf>
    <xf numFmtId="15" fontId="44" fillId="0" borderId="0" xfId="8" applyNumberFormat="1" applyFont="1" applyAlignment="1">
      <alignment horizontal="left" vertical="top"/>
    </xf>
    <xf numFmtId="0" fontId="45" fillId="0" borderId="0" xfId="8" applyFont="1"/>
    <xf numFmtId="0" fontId="48" fillId="0" borderId="12" xfId="7" applyFont="1" applyBorder="1" applyAlignment="1">
      <alignment horizontal="center" vertical="center" wrapText="1"/>
    </xf>
    <xf numFmtId="0" fontId="48" fillId="0" borderId="12" xfId="8" applyFont="1" applyBorder="1" applyAlignment="1">
      <alignment horizontal="center" vertical="center" wrapText="1"/>
    </xf>
    <xf numFmtId="0" fontId="48" fillId="9" borderId="0" xfId="7" applyFont="1" applyFill="1" applyAlignment="1">
      <alignment horizontal="center" vertical="center" wrapText="1"/>
    </xf>
    <xf numFmtId="0" fontId="48" fillId="0" borderId="0" xfId="7" applyFont="1" applyAlignment="1">
      <alignment horizontal="center" vertical="center" wrapText="1"/>
    </xf>
    <xf numFmtId="0" fontId="56" fillId="9" borderId="0" xfId="7" applyFont="1" applyFill="1"/>
    <xf numFmtId="0" fontId="56" fillId="0" borderId="0" xfId="7" applyFont="1"/>
    <xf numFmtId="0" fontId="49" fillId="0" borderId="0" xfId="8" applyFont="1" applyAlignment="1">
      <alignment horizontal="left" vertical="top" wrapText="1"/>
    </xf>
    <xf numFmtId="0" fontId="48" fillId="0" borderId="16" xfId="8" applyFont="1" applyBorder="1" applyAlignment="1">
      <alignment vertical="top"/>
    </xf>
    <xf numFmtId="0" fontId="44" fillId="0" borderId="22" xfId="8" applyFont="1" applyBorder="1" applyAlignment="1">
      <alignment vertical="top" wrapText="1"/>
    </xf>
    <xf numFmtId="0" fontId="44" fillId="0" borderId="22" xfId="8" applyFont="1" applyBorder="1" applyAlignment="1">
      <alignment vertical="top"/>
    </xf>
    <xf numFmtId="0" fontId="44" fillId="0" borderId="17" xfId="8" applyFont="1" applyBorder="1" applyAlignment="1">
      <alignment vertical="top" wrapText="1"/>
    </xf>
    <xf numFmtId="0" fontId="54" fillId="0" borderId="0" xfId="8" applyFont="1" applyAlignment="1">
      <alignment horizontal="center" vertical="top"/>
    </xf>
    <xf numFmtId="164" fontId="44" fillId="15" borderId="1" xfId="0" applyNumberFormat="1" applyFont="1" applyFill="1" applyBorder="1" applyAlignment="1">
      <alignment horizontal="left" vertical="top" wrapText="1"/>
    </xf>
    <xf numFmtId="164" fontId="44" fillId="15" borderId="18" xfId="0" applyNumberFormat="1" applyFont="1" applyFill="1" applyBorder="1" applyAlignment="1">
      <alignment horizontal="left" vertical="top" wrapText="1"/>
    </xf>
    <xf numFmtId="0" fontId="50" fillId="0" borderId="3" xfId="0" applyFont="1" applyBorder="1" applyAlignment="1">
      <alignment vertical="top" wrapText="1"/>
    </xf>
    <xf numFmtId="0" fontId="57" fillId="7" borderId="0" xfId="0" applyFont="1" applyFill="1" applyAlignment="1">
      <alignment vertical="center" wrapText="1"/>
    </xf>
    <xf numFmtId="0" fontId="57" fillId="0" borderId="0" xfId="0" applyFont="1" applyAlignment="1">
      <alignment vertical="center"/>
    </xf>
    <xf numFmtId="0" fontId="48" fillId="15" borderId="16" xfId="0" applyFont="1" applyFill="1" applyBorder="1" applyAlignment="1">
      <alignment horizontal="left" vertical="top" wrapText="1"/>
    </xf>
    <xf numFmtId="0" fontId="48" fillId="15" borderId="17" xfId="0" applyFont="1" applyFill="1" applyBorder="1" applyAlignment="1">
      <alignment vertical="top" wrapText="1"/>
    </xf>
    <xf numFmtId="0" fontId="48" fillId="14" borderId="0" xfId="0" applyFont="1" applyFill="1" applyAlignment="1">
      <alignment vertical="top" wrapText="1"/>
    </xf>
    <xf numFmtId="0" fontId="48" fillId="15" borderId="18" xfId="0" applyFont="1" applyFill="1" applyBorder="1" applyAlignment="1">
      <alignment horizontal="left" vertical="top" wrapText="1"/>
    </xf>
    <xf numFmtId="0" fontId="48" fillId="15" borderId="20" xfId="0" applyFont="1" applyFill="1" applyBorder="1" applyAlignment="1">
      <alignment vertical="top" wrapText="1"/>
    </xf>
    <xf numFmtId="0" fontId="44" fillId="15" borderId="1" xfId="0" applyFont="1" applyFill="1" applyBorder="1" applyAlignment="1">
      <alignment horizontal="left" vertical="top" wrapText="1"/>
    </xf>
    <xf numFmtId="0" fontId="48" fillId="0" borderId="3" xfId="0" applyFont="1" applyBorder="1" applyAlignment="1">
      <alignment vertical="top" wrapText="1"/>
    </xf>
    <xf numFmtId="0" fontId="44" fillId="14" borderId="0" xfId="0" applyFont="1" applyFill="1" applyAlignment="1">
      <alignment vertical="top" wrapText="1"/>
    </xf>
    <xf numFmtId="0" fontId="58" fillId="0" borderId="3" xfId="0" applyFont="1" applyBorder="1" applyAlignment="1">
      <alignment vertical="top" wrapText="1"/>
    </xf>
    <xf numFmtId="0" fontId="48" fillId="15" borderId="13" xfId="0" applyFont="1" applyFill="1" applyBorder="1" applyAlignment="1">
      <alignment vertical="top" wrapText="1"/>
    </xf>
    <xf numFmtId="0" fontId="48" fillId="15" borderId="1" xfId="0" applyFont="1" applyFill="1" applyBorder="1" applyAlignment="1">
      <alignment horizontal="left" vertical="top" wrapText="1"/>
    </xf>
    <xf numFmtId="0" fontId="49" fillId="14" borderId="0" xfId="0" applyFont="1" applyFill="1" applyAlignment="1">
      <alignment horizontal="left" vertical="top" wrapText="1"/>
    </xf>
    <xf numFmtId="0" fontId="49" fillId="14" borderId="0" xfId="0" applyFont="1" applyFill="1" applyAlignment="1">
      <alignment vertical="top" wrapText="1"/>
    </xf>
    <xf numFmtId="0" fontId="49" fillId="15" borderId="1" xfId="0" applyFont="1" applyFill="1" applyBorder="1" applyAlignment="1">
      <alignment horizontal="left" vertical="top" wrapText="1"/>
    </xf>
    <xf numFmtId="2" fontId="48" fillId="15" borderId="1" xfId="0" applyNumberFormat="1" applyFont="1" applyFill="1" applyBorder="1" applyAlignment="1">
      <alignment horizontal="left" vertical="top" wrapText="1"/>
    </xf>
    <xf numFmtId="164" fontId="48" fillId="11" borderId="16" xfId="0" applyNumberFormat="1" applyFont="1" applyFill="1" applyBorder="1" applyAlignment="1">
      <alignment horizontal="left" vertical="top"/>
    </xf>
    <xf numFmtId="0" fontId="48" fillId="11" borderId="17" xfId="0" applyFont="1" applyFill="1" applyBorder="1" applyAlignment="1">
      <alignment vertical="top" wrapText="1"/>
    </xf>
    <xf numFmtId="0" fontId="48" fillId="11" borderId="18" xfId="0" applyFont="1" applyFill="1" applyBorder="1" applyAlignment="1">
      <alignment horizontal="left" vertical="top"/>
    </xf>
    <xf numFmtId="0" fontId="48" fillId="11" borderId="20" xfId="0" applyFont="1" applyFill="1" applyBorder="1" applyAlignment="1">
      <alignment vertical="top" wrapText="1"/>
    </xf>
    <xf numFmtId="0" fontId="44" fillId="0" borderId="14" xfId="0" applyFont="1" applyBorder="1" applyAlignment="1">
      <alignment vertical="top" wrapText="1"/>
    </xf>
    <xf numFmtId="0" fontId="44" fillId="0" borderId="15" xfId="0" applyFont="1" applyBorder="1" applyAlignment="1">
      <alignment vertical="top" wrapText="1"/>
    </xf>
    <xf numFmtId="0" fontId="48" fillId="11" borderId="13" xfId="0" applyFont="1" applyFill="1" applyBorder="1" applyAlignment="1">
      <alignment vertical="top" wrapText="1"/>
    </xf>
    <xf numFmtId="0" fontId="48" fillId="0" borderId="14" xfId="0" applyFont="1" applyBorder="1" applyAlignment="1">
      <alignment vertical="top" wrapText="1"/>
    </xf>
    <xf numFmtId="0" fontId="44" fillId="0" borderId="1" xfId="0" applyFont="1" applyBorder="1" applyAlignment="1">
      <alignment vertical="top" wrapText="1"/>
    </xf>
    <xf numFmtId="0" fontId="48" fillId="0" borderId="1" xfId="0" applyFont="1" applyBorder="1" applyAlignment="1">
      <alignment vertical="top" wrapText="1"/>
    </xf>
    <xf numFmtId="0" fontId="49" fillId="0" borderId="14" xfId="0" applyFont="1" applyBorder="1" applyAlignment="1">
      <alignment horizontal="left" vertical="top" wrapText="1"/>
    </xf>
    <xf numFmtId="0" fontId="49" fillId="0" borderId="1" xfId="0" applyFont="1" applyBorder="1" applyAlignment="1">
      <alignment horizontal="left" vertical="top" wrapText="1"/>
    </xf>
    <xf numFmtId="0" fontId="48" fillId="0" borderId="1" xfId="0" applyFont="1" applyBorder="1" applyAlignment="1">
      <alignment horizontal="left" vertical="top" wrapText="1"/>
    </xf>
    <xf numFmtId="0" fontId="48" fillId="14" borderId="0" xfId="0" applyFont="1" applyFill="1" applyAlignment="1">
      <alignment horizontal="left" vertical="top" wrapText="1"/>
    </xf>
    <xf numFmtId="0" fontId="49" fillId="0" borderId="1" xfId="0" applyFont="1" applyBorder="1" applyAlignment="1">
      <alignment vertical="top" wrapText="1"/>
    </xf>
    <xf numFmtId="0" fontId="49" fillId="0" borderId="14" xfId="0" applyFont="1" applyBorder="1" applyAlignment="1">
      <alignment vertical="top" wrapText="1"/>
    </xf>
    <xf numFmtId="2" fontId="48" fillId="11" borderId="18" xfId="0" applyNumberFormat="1" applyFont="1" applyFill="1" applyBorder="1" applyAlignment="1">
      <alignment horizontal="left" vertical="top"/>
    </xf>
    <xf numFmtId="0" fontId="59" fillId="11" borderId="18" xfId="0" applyFont="1" applyFill="1" applyBorder="1" applyAlignment="1">
      <alignment horizontal="left" vertical="top" wrapText="1"/>
    </xf>
    <xf numFmtId="0" fontId="49" fillId="11" borderId="19" xfId="0" applyFont="1" applyFill="1" applyBorder="1" applyAlignment="1">
      <alignment horizontal="left" vertical="top"/>
    </xf>
    <xf numFmtId="0" fontId="48" fillId="11" borderId="0" xfId="0" applyFont="1" applyFill="1" applyAlignment="1">
      <alignment horizontal="left" vertical="top"/>
    </xf>
    <xf numFmtId="0" fontId="58" fillId="0" borderId="14" xfId="0" applyFont="1" applyBorder="1" applyAlignment="1">
      <alignment vertical="top" wrapText="1"/>
    </xf>
    <xf numFmtId="0" fontId="48" fillId="7" borderId="0" xfId="0" applyFont="1" applyFill="1" applyAlignment="1">
      <alignment horizontal="left" vertical="top" wrapText="1"/>
    </xf>
    <xf numFmtId="0" fontId="48" fillId="11" borderId="12" xfId="0" applyFont="1" applyFill="1" applyBorder="1" applyAlignment="1">
      <alignment vertical="top" wrapText="1"/>
    </xf>
    <xf numFmtId="2" fontId="48" fillId="11" borderId="0" xfId="0" applyNumberFormat="1" applyFont="1" applyFill="1" applyAlignment="1">
      <alignment horizontal="left" vertical="top"/>
    </xf>
    <xf numFmtId="0" fontId="44" fillId="0" borderId="0" xfId="0" applyFont="1" applyAlignment="1">
      <alignment wrapText="1"/>
    </xf>
    <xf numFmtId="0" fontId="44" fillId="0" borderId="0" xfId="0" applyFont="1" applyAlignment="1">
      <alignment horizontal="center" wrapText="1"/>
    </xf>
    <xf numFmtId="0" fontId="48" fillId="16" borderId="0" xfId="9" applyFont="1" applyFill="1" applyAlignment="1">
      <alignment horizontal="left" vertical="top"/>
    </xf>
    <xf numFmtId="0" fontId="48" fillId="16" borderId="0" xfId="9" applyFont="1" applyFill="1" applyAlignment="1">
      <alignment vertical="top" wrapText="1"/>
    </xf>
    <xf numFmtId="0" fontId="44" fillId="16" borderId="0" xfId="9" applyFont="1" applyFill="1" applyAlignment="1">
      <alignment vertical="top"/>
    </xf>
    <xf numFmtId="0" fontId="45" fillId="16" borderId="0" xfId="9" applyFont="1" applyFill="1" applyAlignment="1">
      <alignment vertical="top" wrapText="1"/>
    </xf>
    <xf numFmtId="0" fontId="44" fillId="0" borderId="0" xfId="9" applyFont="1"/>
    <xf numFmtId="0" fontId="48" fillId="16" borderId="14" xfId="9" applyFont="1" applyFill="1" applyBorder="1" applyAlignment="1">
      <alignment horizontal="left" vertical="top" wrapText="1"/>
    </xf>
    <xf numFmtId="0" fontId="48" fillId="16" borderId="14" xfId="9" applyFont="1" applyFill="1" applyBorder="1" applyAlignment="1">
      <alignment vertical="top" wrapText="1"/>
    </xf>
    <xf numFmtId="0" fontId="48" fillId="16" borderId="14" xfId="9" applyFont="1" applyFill="1" applyBorder="1" applyAlignment="1">
      <alignment vertical="top"/>
    </xf>
    <xf numFmtId="0" fontId="48" fillId="16" borderId="23" xfId="9" applyFont="1" applyFill="1" applyBorder="1" applyAlignment="1">
      <alignment horizontal="left" vertical="top"/>
    </xf>
    <xf numFmtId="0" fontId="48" fillId="16" borderId="24" xfId="9" applyFont="1" applyFill="1" applyBorder="1" applyAlignment="1">
      <alignment vertical="top" wrapText="1"/>
    </xf>
    <xf numFmtId="0" fontId="48" fillId="16" borderId="15" xfId="9" applyFont="1" applyFill="1" applyBorder="1" applyAlignment="1">
      <alignment horizontal="left" vertical="top"/>
    </xf>
    <xf numFmtId="0" fontId="44" fillId="0" borderId="15" xfId="9" applyFont="1" applyBorder="1" applyAlignment="1">
      <alignment vertical="top" wrapText="1"/>
    </xf>
    <xf numFmtId="0" fontId="44" fillId="0" borderId="15" xfId="9" applyFont="1" applyBorder="1" applyAlignment="1">
      <alignment vertical="top"/>
    </xf>
    <xf numFmtId="0" fontId="45" fillId="0" borderId="15" xfId="9" applyFont="1" applyBorder="1" applyAlignment="1">
      <alignment vertical="top" wrapText="1"/>
    </xf>
    <xf numFmtId="0" fontId="48" fillId="16" borderId="12" xfId="9" applyFont="1" applyFill="1" applyBorder="1" applyAlignment="1">
      <alignment horizontal="left" vertical="top"/>
    </xf>
    <xf numFmtId="0" fontId="44" fillId="0" borderId="12" xfId="9" applyFont="1" applyBorder="1" applyAlignment="1">
      <alignment vertical="top" wrapText="1"/>
    </xf>
    <xf numFmtId="0" fontId="44" fillId="0" borderId="12" xfId="9" applyFont="1" applyBorder="1" applyAlignment="1">
      <alignment vertical="top"/>
    </xf>
    <xf numFmtId="0" fontId="45" fillId="0" borderId="12" xfId="9" applyFont="1" applyBorder="1" applyAlignment="1">
      <alignment vertical="top" wrapText="1"/>
    </xf>
    <xf numFmtId="0" fontId="48" fillId="0" borderId="0" xfId="9" applyFont="1" applyAlignment="1">
      <alignment horizontal="left" vertical="top"/>
    </xf>
    <xf numFmtId="0" fontId="44" fillId="0" borderId="0" xfId="9" applyFont="1" applyAlignment="1">
      <alignment vertical="top" wrapText="1"/>
    </xf>
    <xf numFmtId="0" fontId="44" fillId="0" borderId="0" xfId="9" applyFont="1" applyAlignment="1">
      <alignment vertical="top"/>
    </xf>
    <xf numFmtId="0" fontId="45" fillId="0" borderId="0" xfId="9" applyFont="1" applyAlignment="1">
      <alignment vertical="top" wrapText="1"/>
    </xf>
    <xf numFmtId="0" fontId="48" fillId="0" borderId="12" xfId="9" applyFont="1" applyBorder="1" applyAlignment="1">
      <alignment vertical="top" wrapText="1"/>
    </xf>
    <xf numFmtId="0" fontId="48" fillId="16" borderId="16" xfId="9" applyFont="1" applyFill="1" applyBorder="1" applyAlignment="1">
      <alignment horizontal="left" vertical="top"/>
    </xf>
    <xf numFmtId="0" fontId="48" fillId="16" borderId="22" xfId="9" applyFont="1" applyFill="1" applyBorder="1" applyAlignment="1">
      <alignment vertical="top" wrapText="1"/>
    </xf>
    <xf numFmtId="0" fontId="48" fillId="16" borderId="23" xfId="9" applyFont="1" applyFill="1" applyBorder="1" applyAlignment="1">
      <alignment horizontal="left" vertical="top" wrapText="1"/>
    </xf>
    <xf numFmtId="0" fontId="48" fillId="0" borderId="0" xfId="9" applyFont="1" applyAlignment="1">
      <alignment vertical="top" wrapText="1"/>
    </xf>
    <xf numFmtId="2" fontId="48" fillId="16" borderId="23" xfId="9" applyNumberFormat="1" applyFont="1" applyFill="1" applyBorder="1" applyAlignment="1">
      <alignment horizontal="left" vertical="top"/>
    </xf>
    <xf numFmtId="0" fontId="51" fillId="0" borderId="12" xfId="9" applyFont="1" applyBorder="1" applyAlignment="1">
      <alignment vertical="top" wrapText="1"/>
    </xf>
    <xf numFmtId="0" fontId="48" fillId="0" borderId="0" xfId="9" applyFont="1" applyAlignment="1">
      <alignment horizontal="left" vertical="top" wrapText="1"/>
    </xf>
    <xf numFmtId="0" fontId="48" fillId="16" borderId="19" xfId="9" applyFont="1" applyFill="1" applyBorder="1" applyAlignment="1">
      <alignment horizontal="left" vertical="top"/>
    </xf>
    <xf numFmtId="0" fontId="48" fillId="16" borderId="21" xfId="9" applyFont="1" applyFill="1" applyBorder="1" applyAlignment="1">
      <alignment vertical="top" wrapText="1"/>
    </xf>
    <xf numFmtId="0" fontId="45" fillId="16" borderId="3" xfId="9" applyFont="1" applyFill="1" applyBorder="1" applyAlignment="1">
      <alignment vertical="top" wrapText="1"/>
    </xf>
    <xf numFmtId="0" fontId="48" fillId="16" borderId="18" xfId="9" applyFont="1" applyFill="1" applyBorder="1" applyAlignment="1">
      <alignment horizontal="left" vertical="top"/>
    </xf>
    <xf numFmtId="0" fontId="44" fillId="16" borderId="21" xfId="9" applyFont="1" applyFill="1" applyBorder="1" applyAlignment="1">
      <alignment vertical="top"/>
    </xf>
    <xf numFmtId="0" fontId="45" fillId="16" borderId="20" xfId="9" applyFont="1" applyFill="1" applyBorder="1" applyAlignment="1">
      <alignment vertical="top" wrapText="1"/>
    </xf>
    <xf numFmtId="0" fontId="44" fillId="16" borderId="24" xfId="9" applyFont="1" applyFill="1" applyBorder="1" applyAlignment="1">
      <alignment vertical="top"/>
    </xf>
    <xf numFmtId="0" fontId="45" fillId="16" borderId="13" xfId="9" applyFont="1" applyFill="1" applyBorder="1" applyAlignment="1">
      <alignment vertical="top" wrapText="1"/>
    </xf>
    <xf numFmtId="0" fontId="60" fillId="0" borderId="12" xfId="9" applyFont="1" applyBorder="1" applyAlignment="1">
      <alignment vertical="top" wrapText="1"/>
    </xf>
    <xf numFmtId="0" fontId="44" fillId="16" borderId="22" xfId="9" applyFont="1" applyFill="1" applyBorder="1" applyAlignment="1">
      <alignment vertical="top"/>
    </xf>
    <xf numFmtId="0" fontId="45" fillId="16" borderId="17" xfId="9" applyFont="1" applyFill="1" applyBorder="1" applyAlignment="1">
      <alignment vertical="top" wrapText="1"/>
    </xf>
    <xf numFmtId="0" fontId="61" fillId="16" borderId="21" xfId="9" applyFont="1" applyFill="1" applyBorder="1" applyAlignment="1">
      <alignment vertical="top" wrapText="1"/>
    </xf>
    <xf numFmtId="0" fontId="48" fillId="11" borderId="23" xfId="9" applyFont="1" applyFill="1" applyBorder="1" applyAlignment="1">
      <alignment horizontal="left" vertical="top"/>
    </xf>
    <xf numFmtId="0" fontId="48" fillId="11" borderId="24" xfId="9" applyFont="1" applyFill="1" applyBorder="1" applyAlignment="1">
      <alignment vertical="top" wrapText="1"/>
    </xf>
    <xf numFmtId="0" fontId="48" fillId="16" borderId="16" xfId="9" applyFont="1" applyFill="1" applyBorder="1" applyAlignment="1">
      <alignment horizontal="left" vertical="top" wrapText="1"/>
    </xf>
    <xf numFmtId="0" fontId="44" fillId="16" borderId="24" xfId="0" applyFont="1" applyFill="1" applyBorder="1" applyAlignment="1">
      <alignment vertical="top"/>
    </xf>
    <xf numFmtId="0" fontId="44" fillId="16" borderId="13" xfId="0" applyFont="1" applyFill="1" applyBorder="1" applyAlignment="1">
      <alignment vertical="top"/>
    </xf>
    <xf numFmtId="0" fontId="44" fillId="16" borderId="24" xfId="0" applyFont="1" applyFill="1" applyBorder="1" applyAlignment="1">
      <alignment vertical="top" wrapText="1"/>
    </xf>
    <xf numFmtId="0" fontId="44" fillId="16" borderId="13" xfId="0" applyFont="1" applyFill="1" applyBorder="1" applyAlignment="1">
      <alignment vertical="top" wrapText="1"/>
    </xf>
    <xf numFmtId="0" fontId="44" fillId="11" borderId="24" xfId="0" applyFont="1" applyFill="1" applyBorder="1" applyAlignment="1">
      <alignment vertical="top" wrapText="1"/>
    </xf>
    <xf numFmtId="0" fontId="44" fillId="11" borderId="13" xfId="0" applyFont="1" applyFill="1" applyBorder="1" applyAlignment="1">
      <alignment vertical="top" wrapText="1"/>
    </xf>
    <xf numFmtId="0" fontId="44" fillId="16" borderId="22" xfId="0" applyFont="1" applyFill="1" applyBorder="1" applyAlignment="1">
      <alignment vertical="top" wrapText="1"/>
    </xf>
    <xf numFmtId="0" fontId="44" fillId="16" borderId="17" xfId="0" applyFont="1" applyFill="1" applyBorder="1" applyAlignment="1">
      <alignment vertical="top" wrapText="1"/>
    </xf>
    <xf numFmtId="0" fontId="48" fillId="12" borderId="12" xfId="9" applyFont="1" applyFill="1" applyBorder="1" applyAlignment="1">
      <alignment vertical="top" wrapText="1"/>
    </xf>
    <xf numFmtId="0" fontId="48" fillId="12" borderId="15" xfId="9" applyFont="1" applyFill="1" applyBorder="1" applyAlignment="1">
      <alignment vertical="top" wrapText="1"/>
    </xf>
    <xf numFmtId="0" fontId="44" fillId="16" borderId="21" xfId="0" applyFont="1" applyFill="1" applyBorder="1" applyAlignment="1">
      <alignment vertical="top" wrapText="1"/>
    </xf>
    <xf numFmtId="0" fontId="44" fillId="16" borderId="20" xfId="0" applyFont="1" applyFill="1" applyBorder="1" applyAlignment="1">
      <alignment vertical="top" wrapText="1"/>
    </xf>
    <xf numFmtId="0" fontId="44" fillId="16" borderId="0" xfId="0" applyFont="1" applyFill="1" applyAlignment="1">
      <alignment vertical="top" wrapText="1"/>
    </xf>
    <xf numFmtId="0" fontId="44" fillId="16" borderId="3" xfId="0" applyFont="1" applyFill="1" applyBorder="1" applyAlignment="1">
      <alignment vertical="top" wrapText="1"/>
    </xf>
    <xf numFmtId="0" fontId="44" fillId="16" borderId="0" xfId="0" applyFont="1" applyFill="1" applyAlignment="1">
      <alignment vertical="top"/>
    </xf>
    <xf numFmtId="0" fontId="44" fillId="16" borderId="3" xfId="0" applyFont="1" applyFill="1" applyBorder="1" applyAlignment="1">
      <alignment vertical="top"/>
    </xf>
    <xf numFmtId="0" fontId="44" fillId="16" borderId="21" xfId="0" applyFont="1" applyFill="1" applyBorder="1" applyAlignment="1">
      <alignment vertical="top"/>
    </xf>
    <xf numFmtId="0" fontId="44" fillId="16" borderId="20" xfId="0" applyFont="1" applyFill="1" applyBorder="1" applyAlignment="1">
      <alignment vertical="top"/>
    </xf>
    <xf numFmtId="0" fontId="45" fillId="11" borderId="0" xfId="0" applyFont="1" applyFill="1" applyAlignment="1">
      <alignment vertical="top"/>
    </xf>
    <xf numFmtId="0" fontId="52" fillId="11" borderId="12" xfId="0" applyFont="1" applyFill="1" applyBorder="1" applyAlignment="1">
      <alignment vertical="top"/>
    </xf>
    <xf numFmtId="0" fontId="52" fillId="11" borderId="12" xfId="0" applyFont="1" applyFill="1" applyBorder="1" applyAlignment="1">
      <alignment vertical="top" wrapText="1"/>
    </xf>
    <xf numFmtId="0" fontId="52" fillId="11" borderId="0" xfId="0" applyFont="1" applyFill="1" applyAlignment="1">
      <alignment vertical="top" wrapText="1"/>
    </xf>
    <xf numFmtId="0" fontId="48" fillId="15" borderId="12" xfId="0" applyFont="1" applyFill="1" applyBorder="1" applyAlignment="1">
      <alignment horizontal="left" vertical="top" wrapText="1"/>
    </xf>
    <xf numFmtId="0" fontId="48" fillId="15" borderId="12" xfId="0" applyFont="1" applyFill="1" applyBorder="1" applyAlignment="1">
      <alignment wrapText="1"/>
    </xf>
    <xf numFmtId="0" fontId="48" fillId="15" borderId="12" xfId="0" applyFont="1" applyFill="1" applyBorder="1" applyAlignment="1">
      <alignment vertical="top" wrapText="1"/>
    </xf>
    <xf numFmtId="0" fontId="44" fillId="14" borderId="0" xfId="0" applyFont="1" applyFill="1" applyAlignment="1">
      <alignment horizontal="left" vertical="top" wrapText="1"/>
    </xf>
    <xf numFmtId="0" fontId="48" fillId="0" borderId="0" xfId="0" applyFont="1" applyAlignment="1">
      <alignment horizontal="left" vertical="top" wrapText="1"/>
    </xf>
    <xf numFmtId="0" fontId="44" fillId="0" borderId="3" xfId="0" applyFont="1" applyBorder="1" applyAlignment="1">
      <alignment horizontal="left" vertical="top" wrapText="1"/>
    </xf>
    <xf numFmtId="0" fontId="63" fillId="15" borderId="1" xfId="0" applyFont="1" applyFill="1" applyBorder="1" applyAlignment="1">
      <alignment horizontal="left" vertical="top" wrapText="1"/>
    </xf>
    <xf numFmtId="0" fontId="44" fillId="15" borderId="18" xfId="0" applyFont="1" applyFill="1" applyBorder="1" applyAlignment="1">
      <alignment horizontal="left" vertical="top" wrapText="1"/>
    </xf>
    <xf numFmtId="0" fontId="62" fillId="15" borderId="18" xfId="0" applyFont="1" applyFill="1" applyBorder="1" applyAlignment="1">
      <alignment horizontal="left" vertical="top" wrapText="1"/>
    </xf>
    <xf numFmtId="0" fontId="49" fillId="0" borderId="15" xfId="0" applyFont="1" applyBorder="1" applyAlignment="1">
      <alignment vertical="top" wrapText="1"/>
    </xf>
    <xf numFmtId="0" fontId="53" fillId="0" borderId="3" xfId="0" applyFont="1" applyBorder="1" applyAlignment="1">
      <alignment vertical="top" wrapText="1"/>
    </xf>
    <xf numFmtId="164" fontId="62" fillId="15" borderId="1" xfId="0" applyNumberFormat="1" applyFont="1" applyFill="1" applyBorder="1" applyAlignment="1">
      <alignment horizontal="left" vertical="top" wrapText="1"/>
    </xf>
    <xf numFmtId="0" fontId="64" fillId="11" borderId="0" xfId="0" applyFont="1" applyFill="1" applyAlignment="1">
      <alignment vertical="top" wrapText="1"/>
    </xf>
    <xf numFmtId="0" fontId="62" fillId="15" borderId="1" xfId="0" applyFont="1" applyFill="1" applyBorder="1" applyAlignment="1">
      <alignment horizontal="left" vertical="top" wrapText="1"/>
    </xf>
    <xf numFmtId="0" fontId="65" fillId="14" borderId="0" xfId="0" applyFont="1" applyFill="1" applyAlignment="1">
      <alignment vertical="top" wrapText="1"/>
    </xf>
    <xf numFmtId="0" fontId="65" fillId="0" borderId="0" xfId="0" applyFont="1" applyAlignment="1">
      <alignment vertical="top" wrapText="1"/>
    </xf>
    <xf numFmtId="0" fontId="66" fillId="0" borderId="0" xfId="0" applyFont="1"/>
    <xf numFmtId="0" fontId="66" fillId="15" borderId="1" xfId="0" applyFont="1" applyFill="1" applyBorder="1" applyAlignment="1">
      <alignment horizontal="left" vertical="top" wrapText="1"/>
    </xf>
    <xf numFmtId="0" fontId="66" fillId="0" borderId="3" xfId="0" applyFont="1" applyBorder="1" applyAlignment="1">
      <alignment vertical="top" wrapText="1"/>
    </xf>
    <xf numFmtId="0" fontId="66" fillId="14" borderId="0" xfId="0" applyFont="1" applyFill="1" applyAlignment="1">
      <alignment vertical="top" wrapText="1"/>
    </xf>
    <xf numFmtId="0" fontId="66" fillId="0" borderId="0" xfId="0" applyFont="1" applyAlignment="1">
      <alignment vertical="top" wrapText="1"/>
    </xf>
    <xf numFmtId="0" fontId="44" fillId="11" borderId="12" xfId="0" applyFont="1" applyFill="1" applyBorder="1" applyAlignment="1">
      <alignment vertical="top" wrapText="1"/>
    </xf>
    <xf numFmtId="0" fontId="67" fillId="11" borderId="0" xfId="0" applyFont="1" applyFill="1" applyAlignment="1">
      <alignment vertical="top"/>
    </xf>
    <xf numFmtId="0" fontId="68" fillId="11" borderId="3" xfId="0" applyFont="1" applyFill="1" applyBorder="1" applyAlignment="1">
      <alignment vertical="top" wrapText="1"/>
    </xf>
    <xf numFmtId="0" fontId="50" fillId="11" borderId="3" xfId="0" applyFont="1" applyFill="1" applyBorder="1" applyAlignment="1">
      <alignment vertical="top" wrapText="1"/>
    </xf>
    <xf numFmtId="0" fontId="63" fillId="11" borderId="3" xfId="0" applyFont="1" applyFill="1" applyBorder="1" applyAlignment="1">
      <alignment vertical="top" wrapText="1"/>
    </xf>
    <xf numFmtId="0" fontId="49" fillId="11" borderId="3" xfId="0" applyFont="1" applyFill="1" applyBorder="1" applyAlignment="1">
      <alignment vertical="top" wrapText="1"/>
    </xf>
    <xf numFmtId="0" fontId="62" fillId="11" borderId="3" xfId="0" applyFont="1" applyFill="1" applyBorder="1" applyAlignment="1">
      <alignment vertical="top" wrapText="1"/>
    </xf>
    <xf numFmtId="0" fontId="48" fillId="13" borderId="12" xfId="0" applyFont="1" applyFill="1" applyBorder="1" applyAlignment="1">
      <alignment vertical="top" wrapText="1"/>
    </xf>
    <xf numFmtId="0" fontId="69" fillId="14" borderId="0" xfId="0" applyFont="1" applyFill="1"/>
    <xf numFmtId="0" fontId="69" fillId="0" borderId="0" xfId="0" applyFont="1"/>
    <xf numFmtId="0" fontId="69" fillId="18" borderId="0" xfId="0" applyFont="1" applyFill="1"/>
    <xf numFmtId="0" fontId="45" fillId="0" borderId="23" xfId="8" applyFont="1" applyBorder="1" applyAlignment="1">
      <alignment horizontal="center" vertical="center"/>
    </xf>
    <xf numFmtId="0" fontId="44" fillId="16" borderId="21" xfId="0" applyFont="1" applyFill="1" applyBorder="1" applyAlignment="1">
      <alignment horizontal="center" vertical="top" wrapText="1"/>
    </xf>
    <xf numFmtId="0" fontId="58" fillId="0" borderId="1" xfId="0" applyFont="1" applyBorder="1" applyAlignment="1">
      <alignment vertical="top" wrapText="1"/>
    </xf>
    <xf numFmtId="0" fontId="48" fillId="11" borderId="22" xfId="9" applyFont="1" applyFill="1" applyBorder="1" applyAlignment="1">
      <alignment vertical="top" wrapText="1"/>
    </xf>
    <xf numFmtId="0" fontId="48" fillId="11" borderId="0" xfId="9" applyFont="1" applyFill="1" applyAlignment="1">
      <alignment vertical="top" wrapText="1"/>
    </xf>
    <xf numFmtId="0" fontId="48" fillId="11" borderId="21" xfId="9" applyFont="1" applyFill="1" applyBorder="1" applyAlignment="1">
      <alignment vertical="top" wrapText="1"/>
    </xf>
    <xf numFmtId="0" fontId="45" fillId="14" borderId="0" xfId="0" applyFont="1" applyFill="1" applyAlignment="1">
      <alignment vertical="top" wrapText="1"/>
    </xf>
    <xf numFmtId="0" fontId="45" fillId="14" borderId="12" xfId="0" applyFont="1" applyFill="1" applyBorder="1" applyAlignment="1">
      <alignment vertical="top" wrapText="1"/>
    </xf>
    <xf numFmtId="0" fontId="52" fillId="19" borderId="12" xfId="0" applyFont="1" applyFill="1" applyBorder="1" applyAlignment="1">
      <alignment vertical="top"/>
    </xf>
    <xf numFmtId="0" fontId="52" fillId="19" borderId="12" xfId="0" applyFont="1" applyFill="1" applyBorder="1" applyAlignment="1">
      <alignment vertical="top" wrapText="1"/>
    </xf>
    <xf numFmtId="0" fontId="70" fillId="0" borderId="12" xfId="0" applyFont="1" applyBorder="1" applyAlignment="1">
      <alignment vertical="top" wrapText="1"/>
    </xf>
    <xf numFmtId="0" fontId="45" fillId="0" borderId="12" xfId="0" applyFont="1" applyBorder="1" applyAlignment="1">
      <alignment vertical="top"/>
    </xf>
    <xf numFmtId="0" fontId="48" fillId="0" borderId="17" xfId="0" applyFont="1" applyBorder="1" applyAlignment="1">
      <alignment vertical="top" wrapText="1"/>
    </xf>
    <xf numFmtId="0" fontId="72" fillId="0" borderId="0" xfId="0" applyFont="1" applyAlignment="1">
      <alignment vertical="top" wrapText="1"/>
    </xf>
    <xf numFmtId="0" fontId="52" fillId="13" borderId="24" xfId="5" applyFont="1" applyFill="1" applyBorder="1" applyAlignment="1">
      <alignment horizontal="left" vertical="center" wrapText="1"/>
    </xf>
    <xf numFmtId="0" fontId="52" fillId="13" borderId="13" xfId="5" applyFont="1" applyFill="1" applyBorder="1" applyAlignment="1">
      <alignment horizontal="left" vertical="center" wrapText="1"/>
    </xf>
    <xf numFmtId="0" fontId="52" fillId="13" borderId="23" xfId="5" applyFont="1" applyFill="1" applyBorder="1" applyAlignment="1">
      <alignment horizontal="left" vertical="center"/>
    </xf>
    <xf numFmtId="0" fontId="57" fillId="13" borderId="24" xfId="0" applyFont="1" applyFill="1" applyBorder="1"/>
    <xf numFmtId="0" fontId="52" fillId="13" borderId="13" xfId="0" applyFont="1" applyFill="1" applyBorder="1" applyAlignment="1">
      <alignment wrapText="1"/>
    </xf>
    <xf numFmtId="0" fontId="52" fillId="13" borderId="12" xfId="5" applyFont="1" applyFill="1" applyBorder="1" applyAlignment="1">
      <alignment vertical="center" textRotation="90" wrapText="1"/>
    </xf>
    <xf numFmtId="0" fontId="73" fillId="0" borderId="12" xfId="0" applyFont="1" applyBorder="1" applyAlignment="1">
      <alignment wrapText="1"/>
    </xf>
    <xf numFmtId="0" fontId="45" fillId="12" borderId="12" xfId="0" applyFont="1" applyFill="1" applyBorder="1" applyAlignment="1">
      <alignment wrapText="1"/>
    </xf>
    <xf numFmtId="0" fontId="45" fillId="0" borderId="12" xfId="0" applyFont="1" applyBorder="1"/>
    <xf numFmtId="0" fontId="45" fillId="0" borderId="12" xfId="0" applyFont="1" applyBorder="1" applyAlignment="1">
      <alignment wrapText="1"/>
    </xf>
    <xf numFmtId="0" fontId="45" fillId="0" borderId="0" xfId="0" applyFont="1" applyAlignment="1">
      <alignment wrapText="1"/>
    </xf>
    <xf numFmtId="164" fontId="48" fillId="15" borderId="16" xfId="0" applyNumberFormat="1" applyFont="1" applyFill="1" applyBorder="1" applyAlignment="1" applyProtection="1">
      <alignment horizontal="left" vertical="top" wrapText="1"/>
      <protection locked="0"/>
    </xf>
    <xf numFmtId="0" fontId="48" fillId="15" borderId="22" xfId="0" applyFont="1" applyFill="1" applyBorder="1" applyAlignment="1" applyProtection="1">
      <alignment vertical="top"/>
      <protection locked="0"/>
    </xf>
    <xf numFmtId="0" fontId="68" fillId="15" borderId="22" xfId="0" applyFont="1" applyFill="1" applyBorder="1" applyAlignment="1" applyProtection="1">
      <alignment vertical="top" wrapText="1"/>
      <protection locked="0"/>
    </xf>
    <xf numFmtId="0" fontId="53" fillId="15" borderId="33" xfId="0" applyFont="1" applyFill="1" applyBorder="1" applyAlignment="1" applyProtection="1">
      <alignment vertical="top" wrapText="1"/>
      <protection locked="0"/>
    </xf>
    <xf numFmtId="0" fontId="44" fillId="14" borderId="0" xfId="0" applyFont="1" applyFill="1" applyAlignment="1" applyProtection="1">
      <alignment vertical="top" wrapText="1"/>
      <protection locked="0"/>
    </xf>
    <xf numFmtId="164" fontId="48" fillId="15" borderId="18" xfId="0" applyNumberFormat="1" applyFont="1" applyFill="1" applyBorder="1" applyAlignment="1" applyProtection="1">
      <alignment horizontal="left" vertical="top" wrapText="1"/>
      <protection locked="0"/>
    </xf>
    <xf numFmtId="0" fontId="48" fillId="15" borderId="21" xfId="0" applyFont="1" applyFill="1" applyBorder="1" applyAlignment="1" applyProtection="1">
      <alignment vertical="top" wrapText="1"/>
      <protection locked="0"/>
    </xf>
    <xf numFmtId="0" fontId="74" fillId="15" borderId="20" xfId="0" applyFont="1" applyFill="1" applyBorder="1" applyAlignment="1" applyProtection="1">
      <alignment vertical="top" wrapText="1"/>
      <protection locked="0"/>
    </xf>
    <xf numFmtId="164" fontId="44" fillId="15" borderId="18" xfId="0" applyNumberFormat="1" applyFont="1" applyFill="1" applyBorder="1" applyAlignment="1" applyProtection="1">
      <alignment horizontal="left" vertical="top" wrapText="1"/>
      <protection locked="0"/>
    </xf>
    <xf numFmtId="0" fontId="44" fillId="0" borderId="16" xfId="0" applyFont="1" applyBorder="1" applyAlignment="1" applyProtection="1">
      <alignment vertical="top" wrapText="1"/>
      <protection locked="0"/>
    </xf>
    <xf numFmtId="0" fontId="71" fillId="0" borderId="22" xfId="0" applyFont="1" applyBorder="1" applyAlignment="1" applyProtection="1">
      <alignment vertical="top" wrapText="1"/>
      <protection locked="0"/>
    </xf>
    <xf numFmtId="0" fontId="50" fillId="0" borderId="17" xfId="0" applyFont="1" applyBorder="1" applyAlignment="1" applyProtection="1">
      <alignment vertical="top" wrapText="1"/>
      <protection locked="0"/>
    </xf>
    <xf numFmtId="0" fontId="44" fillId="0" borderId="18"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45" fillId="11" borderId="18" xfId="0" applyFont="1" applyFill="1" applyBorder="1" applyAlignment="1">
      <alignment vertical="top" wrapText="1"/>
    </xf>
    <xf numFmtId="0" fontId="44" fillId="0" borderId="0" xfId="0" applyFont="1" applyAlignment="1" applyProtection="1">
      <alignment vertical="top"/>
      <protection locked="0"/>
    </xf>
    <xf numFmtId="0" fontId="62" fillId="11" borderId="0" xfId="0" applyFont="1" applyFill="1" applyAlignment="1">
      <alignment vertical="top" wrapText="1"/>
    </xf>
    <xf numFmtId="164" fontId="44" fillId="15" borderId="0" xfId="0" applyNumberFormat="1" applyFont="1" applyFill="1" applyAlignment="1" applyProtection="1">
      <alignment horizontal="left" vertical="top" wrapText="1"/>
      <protection locked="0"/>
    </xf>
    <xf numFmtId="0" fontId="44"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8" fillId="15" borderId="24" xfId="0" applyFont="1" applyFill="1" applyBorder="1" applyAlignment="1" applyProtection="1">
      <alignment vertical="top"/>
      <protection locked="0"/>
    </xf>
    <xf numFmtId="0" fontId="53" fillId="15" borderId="13" xfId="0" applyFont="1" applyFill="1" applyBorder="1" applyAlignment="1" applyProtection="1">
      <alignment vertical="top" wrapText="1"/>
      <protection locked="0"/>
    </xf>
    <xf numFmtId="164" fontId="44" fillId="15" borderId="1" xfId="0" applyNumberFormat="1" applyFont="1" applyFill="1" applyBorder="1" applyAlignment="1" applyProtection="1">
      <alignment horizontal="left" vertical="top" wrapText="1"/>
      <protection locked="0"/>
    </xf>
    <xf numFmtId="0" fontId="44" fillId="0" borderId="3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5" fillId="0" borderId="3" xfId="0" applyFont="1" applyBorder="1" applyAlignment="1" applyProtection="1">
      <alignment vertical="top" wrapText="1"/>
      <protection locked="0"/>
    </xf>
    <xf numFmtId="0" fontId="50" fillId="0" borderId="3" xfId="0" applyFont="1" applyBorder="1" applyAlignment="1" applyProtection="1">
      <alignment vertical="top" wrapText="1"/>
      <protection locked="0"/>
    </xf>
    <xf numFmtId="0" fontId="44" fillId="12" borderId="0" xfId="0" applyFont="1" applyFill="1" applyAlignment="1" applyProtection="1">
      <alignment vertical="top" wrapText="1"/>
      <protection locked="0"/>
    </xf>
    <xf numFmtId="0" fontId="48" fillId="15" borderId="24" xfId="0" applyFont="1" applyFill="1" applyBorder="1" applyAlignment="1" applyProtection="1">
      <alignment vertical="top" wrapText="1"/>
      <protection locked="0"/>
    </xf>
    <xf numFmtId="0" fontId="44" fillId="15" borderId="24" xfId="0" applyFont="1" applyFill="1" applyBorder="1" applyAlignment="1" applyProtection="1">
      <alignment vertical="top" wrapText="1"/>
      <protection locked="0"/>
    </xf>
    <xf numFmtId="0" fontId="44" fillId="0" borderId="24"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4" fillId="15" borderId="13" xfId="0" applyFont="1" applyFill="1" applyBorder="1" applyAlignment="1" applyProtection="1">
      <alignment vertical="top" wrapText="1"/>
      <protection locked="0"/>
    </xf>
    <xf numFmtId="0" fontId="75" fillId="0" borderId="0" xfId="0" applyFont="1" applyAlignment="1" applyProtection="1">
      <alignment vertical="top"/>
      <protection locked="0"/>
    </xf>
    <xf numFmtId="0" fontId="44" fillId="11" borderId="0" xfId="0" applyFont="1" applyFill="1" applyAlignment="1">
      <alignment vertical="top" wrapText="1"/>
    </xf>
    <xf numFmtId="2" fontId="71"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4" fillId="0" borderId="34"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44" fillId="12" borderId="18" xfId="0" applyFont="1" applyFill="1" applyBorder="1" applyAlignment="1" applyProtection="1">
      <alignment horizontal="right" vertical="top" wrapText="1"/>
      <protection locked="0"/>
    </xf>
    <xf numFmtId="0" fontId="71" fillId="12" borderId="0" xfId="0" applyFont="1" applyFill="1" applyAlignment="1" applyProtection="1">
      <alignment vertical="top" wrapText="1"/>
      <protection locked="0"/>
    </xf>
    <xf numFmtId="0" fontId="50" fillId="12" borderId="3" xfId="0" applyFont="1" applyFill="1" applyBorder="1" applyAlignment="1" applyProtection="1">
      <alignment vertical="top" wrapText="1"/>
      <protection locked="0"/>
    </xf>
    <xf numFmtId="0" fontId="44" fillId="12" borderId="18" xfId="0" applyFont="1" applyFill="1" applyBorder="1" applyAlignment="1" applyProtection="1">
      <alignment vertical="top" wrapText="1"/>
      <protection locked="0"/>
    </xf>
    <xf numFmtId="0" fontId="44" fillId="0" borderId="19" xfId="0" applyFont="1" applyBorder="1" applyAlignment="1" applyProtection="1">
      <alignment horizontal="left" vertical="top" wrapText="1"/>
      <protection locked="0"/>
    </xf>
    <xf numFmtId="0" fontId="44" fillId="0" borderId="21" xfId="0" applyFont="1" applyBorder="1" applyAlignment="1" applyProtection="1">
      <alignment vertical="top" wrapText="1"/>
      <protection locked="0"/>
    </xf>
    <xf numFmtId="0" fontId="53" fillId="0" borderId="20" xfId="0" applyFont="1" applyBorder="1" applyAlignment="1" applyProtection="1">
      <alignment vertical="top" wrapText="1"/>
      <protection locked="0"/>
    </xf>
    <xf numFmtId="164" fontId="44" fillId="15" borderId="1" xfId="0" applyNumberFormat="1" applyFont="1" applyFill="1" applyBorder="1" applyAlignment="1" applyProtection="1">
      <alignment vertical="top"/>
      <protection locked="0"/>
    </xf>
    <xf numFmtId="0" fontId="48" fillId="15" borderId="13" xfId="0" applyFont="1" applyFill="1" applyBorder="1" applyAlignment="1" applyProtection="1">
      <alignment horizontal="center" vertical="top" wrapText="1"/>
      <protection locked="0"/>
    </xf>
    <xf numFmtId="0" fontId="48" fillId="15" borderId="12" xfId="0" applyFont="1" applyFill="1" applyBorder="1" applyAlignment="1" applyProtection="1">
      <alignment horizontal="center" vertical="top" wrapText="1"/>
      <protection locked="0"/>
    </xf>
    <xf numFmtId="0" fontId="48" fillId="14" borderId="0" xfId="0" applyFont="1" applyFill="1" applyAlignment="1" applyProtection="1">
      <alignment vertical="top" wrapText="1"/>
      <protection locked="0"/>
    </xf>
    <xf numFmtId="0" fontId="44" fillId="15" borderId="13" xfId="0" applyFont="1" applyFill="1" applyBorder="1" applyAlignment="1" applyProtection="1">
      <alignment horizontal="center" vertical="top" wrapText="1"/>
      <protection locked="0"/>
    </xf>
    <xf numFmtId="0" fontId="71" fillId="0" borderId="12" xfId="0" applyFont="1" applyBorder="1" applyAlignment="1" applyProtection="1">
      <alignment horizontal="center" vertical="top" wrapText="1"/>
      <protection locked="0"/>
    </xf>
    <xf numFmtId="164" fontId="44" fillId="15" borderId="1" xfId="0" applyNumberFormat="1" applyFont="1" applyFill="1" applyBorder="1" applyAlignment="1" applyProtection="1">
      <alignment vertical="top" wrapText="1"/>
      <protection locked="0"/>
    </xf>
    <xf numFmtId="0" fontId="76" fillId="0" borderId="0" xfId="0" applyFont="1" applyAlignment="1" applyProtection="1">
      <alignment vertical="top" wrapText="1"/>
      <protection locked="0"/>
    </xf>
    <xf numFmtId="0" fontId="44" fillId="0" borderId="19" xfId="0" applyFont="1" applyBorder="1" applyAlignment="1" applyProtection="1">
      <alignment vertical="top" wrapText="1"/>
      <protection locked="0"/>
    </xf>
    <xf numFmtId="0" fontId="71" fillId="0" borderId="21" xfId="0" applyFont="1" applyBorder="1" applyAlignment="1" applyProtection="1">
      <alignment vertical="top" wrapText="1"/>
      <protection locked="0"/>
    </xf>
    <xf numFmtId="0" fontId="75" fillId="0" borderId="20" xfId="0" applyFont="1" applyBorder="1" applyAlignment="1" applyProtection="1">
      <alignment vertical="top" wrapText="1"/>
      <protection locked="0"/>
    </xf>
    <xf numFmtId="0" fontId="77" fillId="15" borderId="12" xfId="0" applyFont="1" applyFill="1" applyBorder="1" applyAlignment="1" applyProtection="1">
      <alignment vertical="top" wrapText="1"/>
      <protection locked="0"/>
    </xf>
    <xf numFmtId="0" fontId="44" fillId="15" borderId="12" xfId="0" applyFont="1" applyFill="1" applyBorder="1" applyAlignment="1" applyProtection="1">
      <alignment vertical="top" wrapText="1"/>
      <protection locked="0"/>
    </xf>
    <xf numFmtId="0" fontId="71" fillId="0" borderId="12" xfId="0" applyFont="1" applyBorder="1" applyAlignment="1" applyProtection="1">
      <alignment vertical="top" wrapText="1"/>
      <protection locked="0"/>
    </xf>
    <xf numFmtId="0" fontId="76" fillId="0" borderId="12" xfId="0" applyFont="1" applyBorder="1" applyAlignment="1" applyProtection="1">
      <alignment vertical="top" wrapText="1"/>
      <protection locked="0"/>
    </xf>
    <xf numFmtId="0" fontId="71" fillId="0" borderId="24" xfId="0" applyFont="1" applyBorder="1" applyAlignment="1" applyProtection="1">
      <alignment vertical="top" wrapText="1"/>
      <protection locked="0"/>
    </xf>
    <xf numFmtId="0" fontId="76" fillId="0" borderId="17" xfId="0" applyFont="1" applyBorder="1" applyAlignment="1" applyProtection="1">
      <alignment vertical="top" wrapText="1"/>
      <protection locked="0"/>
    </xf>
    <xf numFmtId="0" fontId="75" fillId="12" borderId="3" xfId="0" applyFont="1" applyFill="1" applyBorder="1" applyAlignment="1" applyProtection="1">
      <alignment vertical="top" wrapText="1"/>
      <protection locked="0"/>
    </xf>
    <xf numFmtId="164" fontId="44" fillId="21" borderId="18" xfId="0" applyNumberFormat="1" applyFont="1" applyFill="1" applyBorder="1" applyAlignment="1" applyProtection="1">
      <alignment horizontal="left" vertical="top" wrapText="1"/>
      <protection locked="0"/>
    </xf>
    <xf numFmtId="0" fontId="44" fillId="21" borderId="0" xfId="0" applyFont="1" applyFill="1" applyAlignment="1" applyProtection="1">
      <alignment vertical="top"/>
      <protection locked="0"/>
    </xf>
    <xf numFmtId="164" fontId="48" fillId="15" borderId="1" xfId="0" applyNumberFormat="1" applyFont="1" applyFill="1" applyBorder="1" applyAlignment="1" applyProtection="1">
      <alignment horizontal="left" vertical="top" wrapText="1"/>
      <protection locked="0"/>
    </xf>
    <xf numFmtId="0" fontId="48" fillId="15" borderId="13" xfId="0" applyFont="1" applyFill="1" applyBorder="1" applyAlignment="1" applyProtection="1">
      <alignment vertical="top" wrapText="1"/>
      <protection locked="0"/>
    </xf>
    <xf numFmtId="0" fontId="48" fillId="15" borderId="12" xfId="0" applyFont="1" applyFill="1" applyBorder="1" applyAlignment="1" applyProtection="1">
      <alignment vertical="top" wrapText="1"/>
      <protection locked="0"/>
    </xf>
    <xf numFmtId="0" fontId="75" fillId="0" borderId="13" xfId="0" applyFont="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1" fillId="0" borderId="13" xfId="0" applyFont="1" applyBorder="1" applyAlignment="1" applyProtection="1">
      <alignment vertical="top" wrapText="1"/>
      <protection locked="0"/>
    </xf>
    <xf numFmtId="0" fontId="48" fillId="0" borderId="12" xfId="6" applyFont="1" applyBorder="1" applyAlignment="1" applyProtection="1">
      <alignment horizontal="center" wrapText="1"/>
      <protection locked="0"/>
    </xf>
    <xf numFmtId="15" fontId="48" fillId="0" borderId="12" xfId="6" applyNumberFormat="1" applyFont="1" applyBorder="1" applyAlignment="1" applyProtection="1">
      <alignment horizontal="center" wrapText="1"/>
      <protection locked="0"/>
    </xf>
    <xf numFmtId="15" fontId="44" fillId="0" borderId="12" xfId="6" applyNumberFormat="1" applyFont="1" applyBorder="1" applyAlignment="1" applyProtection="1">
      <alignment wrapText="1"/>
      <protection locked="0"/>
    </xf>
    <xf numFmtId="0" fontId="45" fillId="0" borderId="0" xfId="0" applyFont="1" applyAlignment="1" applyProtection="1">
      <alignment vertical="top"/>
      <protection locked="0"/>
    </xf>
    <xf numFmtId="0" fontId="45" fillId="0" borderId="0" xfId="0" applyFont="1" applyProtection="1">
      <protection locked="0"/>
    </xf>
    <xf numFmtId="0" fontId="63" fillId="11" borderId="12" xfId="6" applyFont="1" applyFill="1" applyBorder="1" applyAlignment="1" applyProtection="1">
      <alignment wrapText="1"/>
      <protection locked="0"/>
    </xf>
    <xf numFmtId="0" fontId="48" fillId="0" borderId="12" xfId="6" applyFont="1" applyBorder="1" applyAlignment="1" applyProtection="1">
      <alignment wrapText="1"/>
      <protection locked="0"/>
    </xf>
    <xf numFmtId="0" fontId="46" fillId="0" borderId="0" xfId="0" applyFont="1" applyProtection="1">
      <protection locked="0"/>
    </xf>
    <xf numFmtId="0" fontId="46" fillId="0" borderId="0" xfId="0" applyFont="1" applyAlignment="1" applyProtection="1">
      <alignment vertical="top"/>
      <protection locked="0"/>
    </xf>
    <xf numFmtId="166" fontId="46" fillId="0" borderId="0" xfId="0" applyNumberFormat="1" applyFont="1" applyAlignment="1" applyProtection="1">
      <alignment vertical="top"/>
      <protection locked="0"/>
    </xf>
    <xf numFmtId="0" fontId="85" fillId="0" borderId="0" xfId="0" applyFont="1" applyAlignment="1">
      <alignment vertical="top" wrapText="1"/>
    </xf>
    <xf numFmtId="0" fontId="44" fillId="22" borderId="12" xfId="0" applyFont="1" applyFill="1" applyBorder="1" applyAlignment="1">
      <alignment vertical="top" wrapText="1"/>
    </xf>
    <xf numFmtId="0" fontId="44" fillId="22" borderId="12" xfId="0" applyFont="1" applyFill="1" applyBorder="1" applyAlignment="1">
      <alignment horizontal="left" vertical="top" wrapText="1"/>
    </xf>
    <xf numFmtId="14" fontId="44" fillId="22" borderId="12" xfId="0" applyNumberFormat="1" applyFont="1" applyFill="1" applyBorder="1" applyAlignment="1">
      <alignment vertical="top" wrapText="1"/>
    </xf>
    <xf numFmtId="0" fontId="44" fillId="22" borderId="0" xfId="0" applyFont="1" applyFill="1" applyAlignment="1">
      <alignment vertical="top" wrapText="1"/>
    </xf>
    <xf numFmtId="0" fontId="48" fillId="22" borderId="12" xfId="0" applyFont="1" applyFill="1" applyBorder="1" applyAlignment="1">
      <alignment vertical="top" wrapText="1"/>
    </xf>
    <xf numFmtId="0" fontId="44" fillId="22" borderId="12" xfId="10" applyFont="1" applyFill="1" applyBorder="1" applyAlignment="1">
      <alignment vertical="top" wrapText="1"/>
    </xf>
    <xf numFmtId="0" fontId="71" fillId="0" borderId="12" xfId="0" applyFont="1" applyBorder="1" applyAlignment="1">
      <alignment vertical="top" wrapText="1"/>
    </xf>
    <xf numFmtId="0" fontId="71" fillId="17" borderId="12" xfId="0" applyFont="1" applyFill="1" applyBorder="1" applyAlignment="1">
      <alignment vertical="top" wrapText="1"/>
    </xf>
    <xf numFmtId="0" fontId="71" fillId="17" borderId="12" xfId="0" applyFont="1" applyFill="1" applyBorder="1" applyAlignment="1">
      <alignment horizontal="left" vertical="top" wrapText="1"/>
    </xf>
    <xf numFmtId="14" fontId="44" fillId="17" borderId="12" xfId="0" applyNumberFormat="1" applyFont="1" applyFill="1" applyBorder="1" applyAlignment="1">
      <alignment vertical="top" wrapText="1"/>
    </xf>
    <xf numFmtId="0" fontId="44" fillId="0" borderId="12" xfId="0" applyFont="1" applyBorder="1" applyAlignment="1">
      <alignment horizontal="left" vertical="top" wrapText="1"/>
    </xf>
    <xf numFmtId="14" fontId="44" fillId="0" borderId="12" xfId="0" applyNumberFormat="1" applyFont="1" applyBorder="1" applyAlignment="1">
      <alignment vertical="top" wrapText="1"/>
    </xf>
    <xf numFmtId="0" fontId="44" fillId="17" borderId="12" xfId="0" applyFont="1" applyFill="1" applyBorder="1" applyAlignment="1">
      <alignment vertical="top" wrapText="1"/>
    </xf>
    <xf numFmtId="0" fontId="44" fillId="22" borderId="0" xfId="0" applyFont="1" applyFill="1" applyAlignment="1">
      <alignment horizontal="left" vertical="top" wrapText="1"/>
    </xf>
    <xf numFmtId="0" fontId="44" fillId="12" borderId="23" xfId="10" applyFont="1" applyFill="1" applyBorder="1" applyAlignment="1">
      <alignment vertical="top" wrapText="1"/>
    </xf>
    <xf numFmtId="0" fontId="44" fillId="12" borderId="12" xfId="0" applyFont="1" applyFill="1" applyBorder="1" applyAlignment="1">
      <alignment horizontal="left" vertical="top" wrapText="1"/>
    </xf>
    <xf numFmtId="14" fontId="44" fillId="0" borderId="12" xfId="6" applyNumberFormat="1" applyFont="1" applyBorder="1" applyAlignment="1" applyProtection="1">
      <alignment horizontal="left" wrapText="1"/>
      <protection locked="0"/>
    </xf>
    <xf numFmtId="14" fontId="44" fillId="0" borderId="12" xfId="6" applyNumberFormat="1" applyFont="1" applyBorder="1" applyAlignment="1" applyProtection="1">
      <alignment wrapText="1"/>
      <protection locked="0"/>
    </xf>
    <xf numFmtId="0" fontId="88" fillId="0" borderId="0" xfId="0" applyFont="1"/>
    <xf numFmtId="0" fontId="21" fillId="0" borderId="3" xfId="0" applyFont="1" applyBorder="1" applyAlignment="1">
      <alignment horizontal="left" wrapText="1"/>
    </xf>
    <xf numFmtId="0" fontId="21" fillId="0" borderId="3" xfId="0" applyFont="1" applyBorder="1" applyAlignment="1">
      <alignment vertical="top" wrapText="1"/>
    </xf>
    <xf numFmtId="0" fontId="85" fillId="0" borderId="3" xfId="0" applyFont="1" applyBorder="1" applyAlignment="1">
      <alignment horizontal="left" vertical="top" wrapText="1"/>
    </xf>
    <xf numFmtId="0" fontId="85" fillId="0" borderId="3" xfId="0" applyFont="1" applyBorder="1" applyAlignment="1">
      <alignment vertical="top" wrapText="1"/>
    </xf>
    <xf numFmtId="0" fontId="89" fillId="0" borderId="3" xfId="0" applyFont="1" applyBorder="1" applyAlignment="1">
      <alignment vertical="top" wrapText="1"/>
    </xf>
    <xf numFmtId="0" fontId="0" fillId="0" borderId="0" xfId="0" applyAlignment="1">
      <alignment vertical="top" wrapText="1"/>
    </xf>
    <xf numFmtId="0" fontId="89" fillId="0" borderId="0" xfId="0" applyFont="1" applyAlignment="1">
      <alignment vertical="top" wrapText="1"/>
    </xf>
    <xf numFmtId="0" fontId="90" fillId="0" borderId="0" xfId="0" applyFont="1"/>
    <xf numFmtId="0" fontId="21" fillId="0" borderId="0" xfId="0" applyFont="1" applyAlignment="1">
      <alignment vertical="top" wrapText="1"/>
    </xf>
    <xf numFmtId="0" fontId="85" fillId="0" borderId="0" xfId="0" applyFont="1" applyAlignment="1">
      <alignment wrapText="1"/>
    </xf>
    <xf numFmtId="0" fontId="48" fillId="0" borderId="0" xfId="0" applyFont="1" applyAlignment="1">
      <alignment wrapText="1"/>
    </xf>
    <xf numFmtId="0" fontId="85" fillId="0" borderId="0" xfId="0" applyFont="1" applyAlignment="1">
      <alignment horizontal="left" wrapText="1"/>
    </xf>
    <xf numFmtId="0" fontId="85" fillId="0" borderId="0" xfId="0" applyFont="1"/>
    <xf numFmtId="0" fontId="33" fillId="0" borderId="0" xfId="0" applyFont="1" applyAlignment="1">
      <alignment vertical="top" wrapText="1"/>
    </xf>
    <xf numFmtId="0" fontId="44" fillId="0" borderId="1" xfId="0" applyFont="1" applyBorder="1" applyAlignment="1">
      <alignment horizontal="left" vertical="top" wrapText="1"/>
    </xf>
    <xf numFmtId="0" fontId="54" fillId="0" borderId="0" xfId="0" applyFont="1" applyAlignment="1">
      <alignment horizontal="left" vertical="top" wrapText="1"/>
    </xf>
    <xf numFmtId="0" fontId="45" fillId="0" borderId="0" xfId="0" applyFont="1" applyAlignment="1">
      <alignment horizontal="left" vertical="top"/>
    </xf>
    <xf numFmtId="0" fontId="52" fillId="0" borderId="0" xfId="0" applyFont="1" applyAlignment="1">
      <alignment horizontal="left" vertical="top"/>
    </xf>
    <xf numFmtId="0" fontId="45" fillId="0" borderId="0" xfId="0" applyFont="1" applyAlignment="1">
      <alignment horizontal="left" vertical="top" wrapText="1"/>
    </xf>
    <xf numFmtId="0" fontId="57" fillId="0" borderId="0" xfId="0" applyFont="1" applyAlignment="1">
      <alignment horizontal="left" vertical="top" wrapText="1"/>
    </xf>
    <xf numFmtId="0" fontId="93" fillId="0" borderId="12" xfId="0" applyFont="1" applyBorder="1" applyAlignment="1">
      <alignment wrapText="1"/>
    </xf>
    <xf numFmtId="0" fontId="93" fillId="0" borderId="12" xfId="0" applyFont="1" applyBorder="1" applyAlignment="1">
      <alignment horizontal="left" vertical="top" wrapText="1"/>
    </xf>
    <xf numFmtId="0" fontId="93" fillId="0" borderId="0" xfId="0" applyFont="1" applyAlignment="1">
      <alignment wrapText="1"/>
    </xf>
    <xf numFmtId="0" fontId="44" fillId="0" borderId="18" xfId="0" applyFont="1" applyBorder="1"/>
    <xf numFmtId="0" fontId="44" fillId="0" borderId="14" xfId="0" applyFont="1" applyBorder="1"/>
    <xf numFmtId="0" fontId="48" fillId="0" borderId="18" xfId="0" applyFont="1" applyBorder="1"/>
    <xf numFmtId="0" fontId="44" fillId="0" borderId="1" xfId="0" applyFont="1" applyBorder="1"/>
    <xf numFmtId="0" fontId="21" fillId="0" borderId="18" xfId="0" applyFont="1" applyBorder="1"/>
    <xf numFmtId="0" fontId="41" fillId="0" borderId="0" xfId="0" applyFont="1"/>
    <xf numFmtId="0" fontId="44" fillId="0" borderId="12" xfId="0" applyFont="1" applyBorder="1" applyAlignment="1">
      <alignment vertical="center"/>
    </xf>
    <xf numFmtId="0" fontId="52" fillId="0" borderId="12" xfId="0" applyFont="1" applyBorder="1" applyAlignment="1">
      <alignment vertical="top" wrapText="1"/>
    </xf>
    <xf numFmtId="0" fontId="45" fillId="14" borderId="12" xfId="0" applyFont="1" applyFill="1" applyBorder="1"/>
    <xf numFmtId="0" fontId="52" fillId="14" borderId="12" xfId="0" applyFont="1" applyFill="1" applyBorder="1" applyAlignment="1">
      <alignment vertical="top" wrapText="1"/>
    </xf>
    <xf numFmtId="0" fontId="45" fillId="11" borderId="12" xfId="0" applyFont="1" applyFill="1" applyBorder="1" applyAlignment="1">
      <alignment vertical="top"/>
    </xf>
    <xf numFmtId="0" fontId="45" fillId="19" borderId="12" xfId="0" applyFont="1" applyFill="1" applyBorder="1" applyAlignment="1">
      <alignment vertical="top"/>
    </xf>
    <xf numFmtId="49" fontId="44" fillId="0" borderId="12" xfId="0" applyNumberFormat="1" applyFont="1" applyBorder="1"/>
    <xf numFmtId="165" fontId="44" fillId="0" borderId="12" xfId="0" applyNumberFormat="1" applyFont="1" applyBorder="1"/>
    <xf numFmtId="0" fontId="94" fillId="0" borderId="0" xfId="11" applyFont="1"/>
    <xf numFmtId="0" fontId="10" fillId="0" borderId="0" xfId="11"/>
    <xf numFmtId="0" fontId="10" fillId="0" borderId="12" xfId="11" applyBorder="1"/>
    <xf numFmtId="0" fontId="10" fillId="0" borderId="12" xfId="11" applyBorder="1" applyAlignment="1">
      <alignment wrapText="1"/>
    </xf>
    <xf numFmtId="15" fontId="10" fillId="0" borderId="12" xfId="11" applyNumberFormat="1" applyBorder="1" applyAlignment="1">
      <alignment horizontal="left"/>
    </xf>
    <xf numFmtId="0" fontId="95" fillId="0" borderId="0" xfId="11" applyFont="1"/>
    <xf numFmtId="0" fontId="9" fillId="0" borderId="0" xfId="11" applyFont="1"/>
    <xf numFmtId="0" fontId="96" fillId="0" borderId="0" xfId="11" applyFont="1"/>
    <xf numFmtId="0" fontId="97" fillId="0" borderId="0" xfId="11" applyFont="1"/>
    <xf numFmtId="0" fontId="10" fillId="10" borderId="12" xfId="11" applyFill="1" applyBorder="1"/>
    <xf numFmtId="0" fontId="9" fillId="9" borderId="12" xfId="11" applyFont="1" applyFill="1" applyBorder="1"/>
    <xf numFmtId="0" fontId="10" fillId="7" borderId="12" xfId="11" applyFill="1" applyBorder="1"/>
    <xf numFmtId="0" fontId="10" fillId="9" borderId="12" xfId="11" applyFill="1" applyBorder="1"/>
    <xf numFmtId="0" fontId="95" fillId="0" borderId="0" xfId="11" applyFont="1" applyAlignment="1">
      <alignment wrapText="1"/>
    </xf>
    <xf numFmtId="14" fontId="44" fillId="0" borderId="21" xfId="8" applyNumberFormat="1" applyFont="1" applyBorder="1" applyAlignment="1">
      <alignment horizontal="left" vertical="top"/>
    </xf>
    <xf numFmtId="15" fontId="44" fillId="0" borderId="20" xfId="8" applyNumberFormat="1" applyFont="1" applyBorder="1" applyAlignment="1">
      <alignment vertical="top" wrapText="1"/>
    </xf>
    <xf numFmtId="0" fontId="44" fillId="0" borderId="3" xfId="0" applyFont="1" applyBorder="1" applyAlignment="1">
      <alignment vertical="top"/>
    </xf>
    <xf numFmtId="14" fontId="44" fillId="0" borderId="20" xfId="8" applyNumberFormat="1" applyFont="1" applyBorder="1" applyAlignment="1">
      <alignment vertical="top" wrapText="1"/>
    </xf>
    <xf numFmtId="0" fontId="49" fillId="0" borderId="3" xfId="0" applyFont="1" applyBorder="1" applyAlignment="1">
      <alignment vertical="top"/>
    </xf>
    <xf numFmtId="0" fontId="45" fillId="0" borderId="23" xfId="23" applyFont="1" applyBorder="1" applyAlignment="1">
      <alignment vertical="top" wrapText="1"/>
    </xf>
    <xf numFmtId="0" fontId="52" fillId="0" borderId="12" xfId="23" applyFont="1" applyBorder="1" applyAlignment="1">
      <alignment horizontal="left" vertical="top"/>
    </xf>
    <xf numFmtId="0" fontId="52" fillId="0" borderId="0" xfId="23" applyFont="1" applyAlignment="1">
      <alignment horizontal="right" vertical="top"/>
    </xf>
    <xf numFmtId="0" fontId="52" fillId="0" borderId="12" xfId="23" applyFont="1" applyBorder="1" applyAlignment="1">
      <alignment vertical="top"/>
    </xf>
    <xf numFmtId="0" fontId="52" fillId="0" borderId="12" xfId="23" applyFont="1" applyBorder="1" applyAlignment="1">
      <alignment horizontal="right" vertical="top"/>
    </xf>
    <xf numFmtId="0" fontId="45" fillId="0" borderId="0" xfId="23" applyFont="1" applyAlignment="1">
      <alignment vertical="top" wrapText="1"/>
    </xf>
    <xf numFmtId="0" fontId="52" fillId="0" borderId="12" xfId="23" applyFont="1" applyBorder="1" applyAlignment="1">
      <alignment vertical="top" wrapText="1"/>
    </xf>
    <xf numFmtId="0" fontId="45" fillId="0" borderId="12" xfId="23" applyFont="1" applyBorder="1" applyAlignment="1">
      <alignment vertical="top" wrapText="1"/>
    </xf>
    <xf numFmtId="0" fontId="52" fillId="0" borderId="0" xfId="23" applyFont="1" applyAlignment="1">
      <alignment vertical="top" wrapText="1"/>
    </xf>
    <xf numFmtId="0" fontId="49" fillId="0" borderId="12" xfId="0" applyFont="1" applyBorder="1" applyAlignment="1">
      <alignment vertical="top" wrapText="1"/>
    </xf>
    <xf numFmtId="0" fontId="48" fillId="0" borderId="12" xfId="0" applyFont="1" applyBorder="1" applyAlignment="1">
      <alignment vertical="center" wrapText="1"/>
    </xf>
    <xf numFmtId="0" fontId="48" fillId="0" borderId="12" xfId="0" applyFont="1" applyBorder="1" applyAlignment="1">
      <alignment vertical="center"/>
    </xf>
    <xf numFmtId="0" fontId="98" fillId="0" borderId="12" xfId="0" applyFont="1" applyBorder="1" applyAlignment="1">
      <alignment vertical="center"/>
    </xf>
    <xf numFmtId="0" fontId="48" fillId="0" borderId="12" xfId="0" applyFont="1" applyBorder="1" applyAlignment="1">
      <alignment horizontal="center" vertical="center"/>
    </xf>
    <xf numFmtId="0" fontId="100" fillId="0" borderId="12" xfId="0" applyFont="1" applyBorder="1" applyAlignment="1">
      <alignment horizontal="center" vertical="center"/>
    </xf>
    <xf numFmtId="0" fontId="81" fillId="0" borderId="12" xfId="0" applyFont="1" applyBorder="1"/>
    <xf numFmtId="0" fontId="48" fillId="11" borderId="12" xfId="23" applyFont="1" applyFill="1" applyBorder="1" applyAlignment="1">
      <alignment vertical="top" wrapText="1"/>
    </xf>
    <xf numFmtId="0" fontId="103" fillId="0" borderId="12" xfId="0" applyFont="1" applyBorder="1" applyAlignment="1">
      <alignment vertical="top" wrapText="1"/>
    </xf>
    <xf numFmtId="0" fontId="104" fillId="8" borderId="12" xfId="0" applyFont="1" applyFill="1" applyBorder="1" applyAlignment="1">
      <alignment vertical="top" wrapText="1"/>
    </xf>
    <xf numFmtId="0" fontId="103" fillId="0" borderId="12" xfId="0" applyFont="1" applyBorder="1" applyAlignment="1">
      <alignment horizontal="right" vertical="top" wrapText="1"/>
    </xf>
    <xf numFmtId="0" fontId="103" fillId="0" borderId="12" xfId="0" applyFont="1" applyBorder="1" applyAlignment="1">
      <alignment vertical="top"/>
    </xf>
    <xf numFmtId="49" fontId="62" fillId="0" borderId="12" xfId="0" applyNumberFormat="1" applyFont="1" applyBorder="1"/>
    <xf numFmtId="165" fontId="62" fillId="0" borderId="12" xfId="0" applyNumberFormat="1" applyFont="1" applyBorder="1"/>
    <xf numFmtId="0" fontId="103" fillId="0" borderId="0" xfId="0" applyFont="1" applyAlignment="1">
      <alignment vertical="top" wrapText="1"/>
    </xf>
    <xf numFmtId="0" fontId="105" fillId="0" borderId="12" xfId="0" applyFont="1" applyBorder="1" applyAlignment="1">
      <alignment vertical="top" wrapText="1"/>
    </xf>
    <xf numFmtId="0" fontId="105" fillId="0" borderId="12" xfId="0" applyFont="1" applyBorder="1"/>
    <xf numFmtId="0" fontId="105" fillId="0" borderId="0" xfId="0" applyFont="1" applyAlignment="1">
      <alignment vertical="top" wrapText="1"/>
    </xf>
    <xf numFmtId="0" fontId="106" fillId="0" borderId="12" xfId="0" applyFont="1" applyBorder="1" applyAlignment="1">
      <alignment vertical="top" wrapText="1"/>
    </xf>
    <xf numFmtId="0" fontId="106" fillId="0" borderId="12" xfId="0" applyFont="1" applyBorder="1"/>
    <xf numFmtId="0" fontId="106" fillId="0" borderId="0" xfId="0" applyFont="1" applyAlignment="1">
      <alignment vertical="top" wrapText="1"/>
    </xf>
    <xf numFmtId="0" fontId="103" fillId="0" borderId="12" xfId="0" applyFont="1" applyBorder="1"/>
    <xf numFmtId="0" fontId="107" fillId="0" borderId="12" xfId="0" applyFont="1" applyBorder="1" applyAlignment="1">
      <alignment vertical="top" wrapText="1"/>
    </xf>
    <xf numFmtId="0" fontId="107" fillId="0" borderId="12" xfId="0" applyFont="1" applyBorder="1"/>
    <xf numFmtId="0" fontId="107" fillId="0" borderId="0" xfId="0" applyFont="1" applyAlignment="1">
      <alignment vertical="top" wrapText="1"/>
    </xf>
    <xf numFmtId="0" fontId="104" fillId="0" borderId="12" xfId="0" applyFont="1" applyBorder="1" applyAlignment="1">
      <alignment vertical="top" wrapText="1"/>
    </xf>
    <xf numFmtId="49" fontId="71" fillId="0" borderId="12" xfId="0" applyNumberFormat="1" applyFont="1" applyBorder="1"/>
    <xf numFmtId="0" fontId="108" fillId="0" borderId="12" xfId="0" applyFont="1" applyBorder="1" applyAlignment="1">
      <alignment vertical="top" wrapText="1"/>
    </xf>
    <xf numFmtId="165" fontId="71" fillId="0" borderId="12" xfId="0" applyNumberFormat="1" applyFont="1" applyBorder="1"/>
    <xf numFmtId="0" fontId="108" fillId="0" borderId="12" xfId="0" applyFont="1" applyBorder="1" applyAlignment="1">
      <alignment horizontal="right" vertical="top" wrapText="1"/>
    </xf>
    <xf numFmtId="0" fontId="92" fillId="8" borderId="12" xfId="0" applyFont="1" applyFill="1" applyBorder="1" applyAlignment="1">
      <alignment vertical="top" wrapText="1"/>
    </xf>
    <xf numFmtId="0" fontId="108" fillId="0" borderId="12" xfId="0" applyFont="1" applyBorder="1" applyAlignment="1">
      <alignment vertical="top"/>
    </xf>
    <xf numFmtId="0" fontId="108" fillId="0" borderId="0" xfId="0" applyFont="1" applyAlignment="1">
      <alignment vertical="top" wrapText="1"/>
    </xf>
    <xf numFmtId="0" fontId="92" fillId="0" borderId="12" xfId="0" applyFont="1" applyBorder="1" applyAlignment="1">
      <alignment vertical="top" wrapText="1"/>
    </xf>
    <xf numFmtId="0" fontId="102" fillId="0" borderId="0" xfId="0" applyFont="1" applyAlignment="1">
      <alignment wrapText="1"/>
    </xf>
    <xf numFmtId="0" fontId="44" fillId="11" borderId="18" xfId="0" applyFont="1" applyFill="1" applyBorder="1" applyAlignment="1">
      <alignment horizontal="left" vertical="top"/>
    </xf>
    <xf numFmtId="0" fontId="10" fillId="0" borderId="1" xfId="0" applyFont="1" applyBorder="1" applyAlignment="1">
      <alignment vertical="top" wrapText="1"/>
    </xf>
    <xf numFmtId="0" fontId="44" fillId="0" borderId="20" xfId="0" applyFont="1" applyBorder="1" applyAlignment="1">
      <alignment vertical="top" wrapText="1"/>
    </xf>
    <xf numFmtId="0" fontId="44" fillId="0" borderId="19" xfId="0" applyFont="1" applyBorder="1" applyAlignment="1">
      <alignment vertical="top" wrapText="1"/>
    </xf>
    <xf numFmtId="0" fontId="45" fillId="0" borderId="14" xfId="0" applyFont="1" applyBorder="1" applyAlignment="1">
      <alignment vertical="top" wrapText="1"/>
    </xf>
    <xf numFmtId="0" fontId="45" fillId="0" borderId="14" xfId="0" applyFont="1" applyBorder="1"/>
    <xf numFmtId="49" fontId="44" fillId="0" borderId="14" xfId="0" applyNumberFormat="1" applyFont="1" applyBorder="1"/>
    <xf numFmtId="165" fontId="44" fillId="0" borderId="14" xfId="0" applyNumberFormat="1" applyFont="1" applyBorder="1"/>
    <xf numFmtId="0" fontId="111" fillId="0" borderId="6" xfId="0" applyFont="1" applyBorder="1" applyAlignment="1">
      <alignment vertical="center" wrapText="1"/>
    </xf>
    <xf numFmtId="0" fontId="112" fillId="0" borderId="12" xfId="35" applyBorder="1" applyAlignment="1">
      <alignment vertical="top" wrapText="1"/>
    </xf>
    <xf numFmtId="0" fontId="112" fillId="0" borderId="12" xfId="35" applyBorder="1" applyAlignment="1">
      <alignment horizontal="left" vertical="top" wrapText="1"/>
    </xf>
    <xf numFmtId="0" fontId="112" fillId="0" borderId="12" xfId="35" applyBorder="1" applyAlignment="1">
      <alignment wrapText="1"/>
    </xf>
    <xf numFmtId="0" fontId="44" fillId="12" borderId="0" xfId="0" applyFont="1" applyFill="1" applyAlignment="1">
      <alignment vertical="top" wrapText="1"/>
    </xf>
    <xf numFmtId="0" fontId="113" fillId="0" borderId="12" xfId="0" applyFont="1" applyBorder="1" applyAlignment="1">
      <alignment vertical="top" wrapText="1"/>
    </xf>
    <xf numFmtId="0" fontId="114" fillId="8" borderId="12" xfId="0" applyFont="1" applyFill="1" applyBorder="1" applyAlignment="1">
      <alignment vertical="top" wrapText="1"/>
    </xf>
    <xf numFmtId="0" fontId="113" fillId="0" borderId="12" xfId="0" applyFont="1" applyBorder="1" applyAlignment="1">
      <alignment vertical="top"/>
    </xf>
    <xf numFmtId="0" fontId="62" fillId="0" borderId="12" xfId="0" applyFont="1" applyBorder="1" applyAlignment="1">
      <alignment vertical="center"/>
    </xf>
    <xf numFmtId="0" fontId="113" fillId="0" borderId="0" xfId="0" applyFont="1" applyAlignment="1">
      <alignment vertical="top" wrapText="1"/>
    </xf>
    <xf numFmtId="0" fontId="113" fillId="20" borderId="12" xfId="0" applyFont="1" applyFill="1" applyBorder="1" applyAlignment="1">
      <alignment vertical="top" wrapText="1"/>
    </xf>
    <xf numFmtId="0" fontId="113" fillId="20" borderId="12" xfId="0" applyFont="1" applyFill="1" applyBorder="1" applyAlignment="1">
      <alignment vertical="top"/>
    </xf>
    <xf numFmtId="0" fontId="71" fillId="0" borderId="14" xfId="0" applyFont="1" applyBorder="1" applyAlignment="1">
      <alignment vertical="top" wrapText="1"/>
    </xf>
    <xf numFmtId="0" fontId="71" fillId="0" borderId="1" xfId="0" applyFont="1" applyBorder="1" applyAlignment="1">
      <alignment vertical="top" wrapText="1"/>
    </xf>
    <xf numFmtId="3" fontId="44" fillId="12" borderId="0" xfId="0" applyNumberFormat="1" applyFont="1" applyFill="1" applyAlignment="1">
      <alignment vertical="top" wrapText="1"/>
    </xf>
    <xf numFmtId="0" fontId="44" fillId="0" borderId="14" xfId="0" applyFont="1" applyBorder="1" applyAlignment="1">
      <alignment horizontal="left" vertical="top" wrapText="1"/>
    </xf>
    <xf numFmtId="0" fontId="44" fillId="0" borderId="15" xfId="0" applyFont="1" applyBorder="1" applyAlignment="1">
      <alignment horizontal="left" vertical="top" wrapText="1"/>
    </xf>
    <xf numFmtId="0" fontId="44" fillId="0" borderId="38" xfId="0" applyFont="1" applyBorder="1" applyAlignment="1">
      <alignment vertical="top" wrapText="1"/>
    </xf>
    <xf numFmtId="0" fontId="49" fillId="0" borderId="39" xfId="0" applyFont="1" applyBorder="1" applyAlignment="1">
      <alignment vertical="top" wrapText="1"/>
    </xf>
    <xf numFmtId="0" fontId="44" fillId="0" borderId="39" xfId="0" applyFont="1" applyBorder="1" applyAlignment="1">
      <alignment horizontal="left" vertical="top" wrapText="1"/>
    </xf>
    <xf numFmtId="0" fontId="44" fillId="0" borderId="39" xfId="0" applyFont="1" applyBorder="1" applyAlignment="1">
      <alignment vertical="top" wrapText="1"/>
    </xf>
    <xf numFmtId="0" fontId="44" fillId="0" borderId="40" xfId="0" applyFont="1" applyBorder="1" applyAlignment="1">
      <alignment vertical="top" wrapText="1"/>
    </xf>
    <xf numFmtId="0" fontId="71" fillId="0" borderId="3" xfId="0" applyFont="1" applyBorder="1" applyAlignment="1">
      <alignment vertical="top" wrapText="1"/>
    </xf>
    <xf numFmtId="0" fontId="98" fillId="11" borderId="13" xfId="0" applyFont="1" applyFill="1" applyBorder="1" applyAlignment="1">
      <alignment vertical="top" wrapText="1"/>
    </xf>
    <xf numFmtId="0" fontId="117" fillId="0" borderId="12" xfId="8" applyFont="1" applyBorder="1" applyAlignment="1">
      <alignment horizontal="left" vertical="top" wrapText="1"/>
    </xf>
    <xf numFmtId="49" fontId="48" fillId="11" borderId="18" xfId="0" applyNumberFormat="1" applyFont="1" applyFill="1" applyBorder="1" applyAlignment="1">
      <alignment horizontal="left" vertical="top"/>
    </xf>
    <xf numFmtId="0" fontId="52" fillId="18" borderId="0" xfId="23" applyFont="1" applyFill="1" applyAlignment="1">
      <alignment horizontal="left" vertical="top"/>
    </xf>
    <xf numFmtId="0" fontId="45" fillId="18" borderId="0" xfId="23" applyFont="1" applyFill="1" applyAlignment="1">
      <alignment vertical="top" wrapText="1"/>
    </xf>
    <xf numFmtId="0" fontId="45" fillId="18" borderId="0" xfId="23" applyFont="1" applyFill="1" applyAlignment="1">
      <alignment horizontal="center" vertical="top" wrapText="1"/>
    </xf>
    <xf numFmtId="0" fontId="45" fillId="0" borderId="0" xfId="23" applyFont="1" applyAlignment="1">
      <alignment vertical="top"/>
    </xf>
    <xf numFmtId="0" fontId="52" fillId="0" borderId="0" xfId="23" applyFont="1" applyAlignment="1">
      <alignment horizontal="left" vertical="top"/>
    </xf>
    <xf numFmtId="0" fontId="52" fillId="0" borderId="0" xfId="23" applyFont="1" applyAlignment="1">
      <alignment horizontal="left" vertical="top" wrapText="1"/>
    </xf>
    <xf numFmtId="0" fontId="45" fillId="0" borderId="0" xfId="23" applyFont="1" applyAlignment="1">
      <alignment horizontal="center" vertical="top" wrapText="1"/>
    </xf>
    <xf numFmtId="49" fontId="52" fillId="0" borderId="0" xfId="0" applyNumberFormat="1" applyFont="1" applyAlignment="1">
      <alignment vertical="top"/>
    </xf>
    <xf numFmtId="0" fontId="45" fillId="12" borderId="12" xfId="0" applyFont="1" applyFill="1" applyBorder="1" applyAlignment="1">
      <alignment vertical="top" wrapText="1"/>
    </xf>
    <xf numFmtId="0" fontId="45" fillId="0" borderId="12" xfId="0" applyFont="1" applyBorder="1" applyAlignment="1">
      <alignment horizontal="left" vertical="top" wrapText="1"/>
    </xf>
    <xf numFmtId="49" fontId="52" fillId="9" borderId="12" xfId="0" applyNumberFormat="1" applyFont="1" applyFill="1" applyBorder="1" applyAlignment="1">
      <alignment vertical="top"/>
    </xf>
    <xf numFmtId="0" fontId="52" fillId="9" borderId="12" xfId="0" applyFont="1" applyFill="1" applyBorder="1" applyAlignment="1">
      <alignment horizontal="left" vertical="top"/>
    </xf>
    <xf numFmtId="0" fontId="52" fillId="9" borderId="12" xfId="0" applyFont="1" applyFill="1" applyBorder="1" applyAlignment="1">
      <alignment vertical="top" wrapText="1"/>
    </xf>
    <xf numFmtId="49" fontId="52" fillId="0" borderId="12" xfId="0" applyNumberFormat="1" applyFont="1" applyBorder="1" applyAlignment="1">
      <alignment vertical="top"/>
    </xf>
    <xf numFmtId="0" fontId="52" fillId="0" borderId="12" xfId="0" applyFont="1" applyBorder="1" applyAlignment="1">
      <alignment horizontal="left" vertical="top"/>
    </xf>
    <xf numFmtId="0" fontId="45" fillId="0" borderId="23" xfId="0" applyFont="1" applyBorder="1" applyAlignment="1">
      <alignment vertical="top" wrapText="1"/>
    </xf>
    <xf numFmtId="0" fontId="52" fillId="18" borderId="0" xfId="23" applyFont="1" applyFill="1" applyAlignment="1">
      <alignment horizontal="left" vertical="top" wrapText="1"/>
    </xf>
    <xf numFmtId="0" fontId="52" fillId="18" borderId="0" xfId="23" applyFont="1" applyFill="1" applyAlignment="1">
      <alignment vertical="top" wrapText="1"/>
    </xf>
    <xf numFmtId="0" fontId="52" fillId="18" borderId="0" xfId="23" applyFont="1" applyFill="1" applyAlignment="1">
      <alignment horizontal="center" vertical="top" wrapText="1"/>
    </xf>
    <xf numFmtId="0" fontId="52" fillId="0" borderId="0" xfId="23" applyFont="1" applyAlignment="1">
      <alignment vertical="top"/>
    </xf>
    <xf numFmtId="0" fontId="52" fillId="11" borderId="12" xfId="23" applyFont="1" applyFill="1" applyBorder="1" applyAlignment="1">
      <alignment horizontal="left" vertical="top"/>
    </xf>
    <xf numFmtId="0" fontId="52" fillId="11" borderId="12" xfId="23" applyFont="1" applyFill="1" applyBorder="1" applyAlignment="1">
      <alignment vertical="top" wrapText="1"/>
    </xf>
    <xf numFmtId="0" fontId="45" fillId="11" borderId="12" xfId="23" applyFont="1" applyFill="1" applyBorder="1" applyAlignment="1">
      <alignment vertical="top" wrapText="1"/>
    </xf>
    <xf numFmtId="0" fontId="45" fillId="11" borderId="12" xfId="23" applyFont="1" applyFill="1" applyBorder="1" applyAlignment="1">
      <alignment horizontal="center" vertical="top" wrapText="1"/>
    </xf>
    <xf numFmtId="0" fontId="45" fillId="0" borderId="12" xfId="23" applyFont="1" applyBorder="1" applyAlignment="1">
      <alignment horizontal="center" vertical="top" wrapText="1"/>
    </xf>
    <xf numFmtId="0" fontId="45" fillId="0" borderId="23" xfId="23" applyFont="1" applyBorder="1" applyAlignment="1">
      <alignment horizontal="center" vertical="top" wrapText="1"/>
    </xf>
    <xf numFmtId="0" fontId="45" fillId="14" borderId="12" xfId="23" applyFont="1" applyFill="1" applyBorder="1" applyAlignment="1">
      <alignment vertical="top" wrapText="1"/>
    </xf>
    <xf numFmtId="0" fontId="45" fillId="14" borderId="23" xfId="23" applyFont="1" applyFill="1" applyBorder="1" applyAlignment="1">
      <alignment horizontal="center" vertical="top" wrapText="1"/>
    </xf>
    <xf numFmtId="0" fontId="45" fillId="14" borderId="23" xfId="23" applyFont="1" applyFill="1" applyBorder="1" applyAlignment="1">
      <alignment vertical="top" wrapText="1"/>
    </xf>
    <xf numFmtId="49" fontId="45" fillId="0" borderId="12" xfId="23" applyNumberFormat="1" applyFont="1" applyBorder="1" applyAlignment="1">
      <alignment vertical="top" wrapText="1"/>
    </xf>
    <xf numFmtId="0" fontId="52" fillId="17" borderId="12" xfId="23" applyFont="1" applyFill="1" applyBorder="1" applyAlignment="1">
      <alignment horizontal="left" vertical="top"/>
    </xf>
    <xf numFmtId="0" fontId="45" fillId="17" borderId="12" xfId="23" applyFont="1" applyFill="1" applyBorder="1" applyAlignment="1">
      <alignment vertical="top" wrapText="1"/>
    </xf>
    <xf numFmtId="0" fontId="45" fillId="17" borderId="23" xfId="23" applyFont="1" applyFill="1" applyBorder="1" applyAlignment="1">
      <alignment horizontal="center" vertical="top" wrapText="1"/>
    </xf>
    <xf numFmtId="0" fontId="45" fillId="17" borderId="23" xfId="23" applyFont="1" applyFill="1" applyBorder="1" applyAlignment="1">
      <alignment vertical="top" wrapText="1"/>
    </xf>
    <xf numFmtId="0" fontId="52" fillId="0" borderId="14" xfId="23" applyFont="1" applyBorder="1" applyAlignment="1">
      <alignment horizontal="left" vertical="top"/>
    </xf>
    <xf numFmtId="0" fontId="52" fillId="0" borderId="14" xfId="23" applyFont="1" applyBorder="1" applyAlignment="1">
      <alignment vertical="top" wrapText="1"/>
    </xf>
    <xf numFmtId="0" fontId="45" fillId="0" borderId="15" xfId="23" applyFont="1" applyBorder="1" applyAlignment="1">
      <alignment vertical="top" wrapText="1"/>
    </xf>
    <xf numFmtId="0" fontId="45" fillId="0" borderId="0" xfId="23" applyFont="1" applyAlignment="1">
      <alignment horizontal="center" vertical="top"/>
    </xf>
    <xf numFmtId="0" fontId="45" fillId="17" borderId="12" xfId="23" applyFont="1" applyFill="1" applyBorder="1" applyAlignment="1">
      <alignment horizontal="center" vertical="top" wrapText="1"/>
    </xf>
    <xf numFmtId="0" fontId="45" fillId="0" borderId="12" xfId="23" quotePrefix="1" applyFont="1" applyBorder="1" applyAlignment="1">
      <alignment vertical="top" wrapText="1"/>
    </xf>
    <xf numFmtId="0" fontId="45" fillId="12" borderId="12" xfId="23" applyFont="1" applyFill="1" applyBorder="1" applyAlignment="1">
      <alignment vertical="top" wrapText="1"/>
    </xf>
    <xf numFmtId="0" fontId="52" fillId="12" borderId="12" xfId="23" applyFont="1" applyFill="1" applyBorder="1" applyAlignment="1">
      <alignment horizontal="left" vertical="top"/>
    </xf>
    <xf numFmtId="0" fontId="45" fillId="12" borderId="23" xfId="23" applyFont="1" applyFill="1" applyBorder="1" applyAlignment="1">
      <alignment horizontal="center" vertical="top" wrapText="1"/>
    </xf>
    <xf numFmtId="0" fontId="45" fillId="12" borderId="23" xfId="23" applyFont="1" applyFill="1" applyBorder="1" applyAlignment="1">
      <alignment vertical="top" wrapText="1"/>
    </xf>
    <xf numFmtId="0" fontId="45" fillId="12" borderId="0" xfId="23" applyFont="1" applyFill="1" applyAlignment="1">
      <alignment vertical="top"/>
    </xf>
    <xf numFmtId="0" fontId="45" fillId="0" borderId="16" xfId="23" applyFont="1" applyBorder="1" applyAlignment="1">
      <alignment horizontal="center" vertical="top" wrapText="1"/>
    </xf>
    <xf numFmtId="0" fontId="45" fillId="0" borderId="16" xfId="23" applyFont="1" applyBorder="1" applyAlignment="1">
      <alignment vertical="top" wrapText="1"/>
    </xf>
    <xf numFmtId="0" fontId="45" fillId="11" borderId="23" xfId="23" applyFont="1" applyFill="1" applyBorder="1" applyAlignment="1">
      <alignment horizontal="center" vertical="top" wrapText="1"/>
    </xf>
    <xf numFmtId="0" fontId="45" fillId="11" borderId="23" xfId="23" applyFont="1" applyFill="1" applyBorder="1" applyAlignment="1">
      <alignment vertical="top" wrapText="1"/>
    </xf>
    <xf numFmtId="0" fontId="120" fillId="0" borderId="12" xfId="0" applyFont="1" applyBorder="1" applyAlignment="1">
      <alignment wrapText="1"/>
    </xf>
    <xf numFmtId="0" fontId="120" fillId="12" borderId="12" xfId="0" applyFont="1" applyFill="1" applyBorder="1" applyAlignment="1">
      <alignment wrapText="1"/>
    </xf>
    <xf numFmtId="0" fontId="120" fillId="0" borderId="0" xfId="0" applyFont="1"/>
    <xf numFmtId="0" fontId="45" fillId="0" borderId="12" xfId="23" applyFont="1" applyBorder="1" applyAlignment="1">
      <alignment vertical="top"/>
    </xf>
    <xf numFmtId="0" fontId="45" fillId="0" borderId="12" xfId="23" applyFont="1" applyBorder="1" applyAlignment="1">
      <alignment horizontal="left" vertical="top"/>
    </xf>
    <xf numFmtId="0" fontId="52" fillId="0" borderId="22" xfId="23" applyFont="1" applyBorder="1" applyAlignment="1">
      <alignment vertical="top" wrapText="1"/>
    </xf>
    <xf numFmtId="0" fontId="52" fillId="0" borderId="23" xfId="23" applyFont="1" applyBorder="1" applyAlignment="1">
      <alignment vertical="top" wrapText="1"/>
    </xf>
    <xf numFmtId="0" fontId="52" fillId="0" borderId="15" xfId="23" applyFont="1" applyBorder="1" applyAlignment="1">
      <alignment horizontal="left" vertical="top"/>
    </xf>
    <xf numFmtId="0" fontId="123" fillId="0" borderId="12" xfId="23" applyFont="1" applyBorder="1" applyAlignment="1">
      <alignment vertical="top" wrapText="1"/>
    </xf>
    <xf numFmtId="0" fontId="45" fillId="0" borderId="19" xfId="23" applyFont="1" applyBorder="1" applyAlignment="1">
      <alignment horizontal="center" vertical="top" wrapText="1"/>
    </xf>
    <xf numFmtId="0" fontId="45" fillId="0" borderId="19" xfId="23" applyFont="1" applyBorder="1" applyAlignment="1">
      <alignment vertical="top" wrapText="1"/>
    </xf>
    <xf numFmtId="0" fontId="45" fillId="12" borderId="12" xfId="23" applyFont="1" applyFill="1" applyBorder="1" applyAlignment="1">
      <alignment horizontal="center" vertical="top" wrapText="1"/>
    </xf>
    <xf numFmtId="0" fontId="52" fillId="12" borderId="0" xfId="23" applyFont="1" applyFill="1" applyAlignment="1">
      <alignment horizontal="left" vertical="top"/>
    </xf>
    <xf numFmtId="0" fontId="45" fillId="12" borderId="0" xfId="23" applyFont="1" applyFill="1" applyAlignment="1">
      <alignment vertical="top" wrapText="1"/>
    </xf>
    <xf numFmtId="0" fontId="45" fillId="12" borderId="0" xfId="23" applyFont="1" applyFill="1" applyAlignment="1">
      <alignment horizontal="center" vertical="top" wrapText="1"/>
    </xf>
    <xf numFmtId="0" fontId="52" fillId="12" borderId="12" xfId="23" applyFont="1" applyFill="1" applyBorder="1" applyAlignment="1">
      <alignment vertical="top" wrapText="1"/>
    </xf>
    <xf numFmtId="0" fontId="52" fillId="11" borderId="12" xfId="23" applyFont="1" applyFill="1" applyBorder="1" applyAlignment="1">
      <alignment horizontal="left" vertical="top" wrapText="1"/>
    </xf>
    <xf numFmtId="0" fontId="45" fillId="0" borderId="13" xfId="23" applyFont="1" applyBorder="1" applyAlignment="1">
      <alignment horizontal="center" vertical="top" wrapText="1"/>
    </xf>
    <xf numFmtId="0" fontId="45" fillId="0" borderId="13" xfId="23" applyFont="1" applyBorder="1" applyAlignment="1">
      <alignment vertical="top" wrapText="1"/>
    </xf>
    <xf numFmtId="0" fontId="120" fillId="0" borderId="23" xfId="23" quotePrefix="1" applyFont="1" applyBorder="1" applyAlignment="1">
      <alignment vertical="top" wrapText="1"/>
    </xf>
    <xf numFmtId="0" fontId="45" fillId="0" borderId="21" xfId="23" applyFont="1" applyBorder="1" applyAlignment="1">
      <alignment horizontal="center" vertical="top" wrapText="1"/>
    </xf>
    <xf numFmtId="0" fontId="45" fillId="0" borderId="21" xfId="23" applyFont="1" applyBorder="1" applyAlignment="1">
      <alignment vertical="top" wrapText="1"/>
    </xf>
    <xf numFmtId="0" fontId="45" fillId="0" borderId="24" xfId="23" applyFont="1" applyBorder="1" applyAlignment="1">
      <alignment horizontal="center" vertical="top" wrapText="1"/>
    </xf>
    <xf numFmtId="0" fontId="45" fillId="0" borderId="24" xfId="23" applyFont="1" applyBorder="1" applyAlignment="1">
      <alignment vertical="top" wrapText="1"/>
    </xf>
    <xf numFmtId="0" fontId="45" fillId="12" borderId="24" xfId="23" applyFont="1" applyFill="1" applyBorder="1" applyAlignment="1">
      <alignment horizontal="center" vertical="top" wrapText="1"/>
    </xf>
    <xf numFmtId="0" fontId="45" fillId="12" borderId="24" xfId="23" applyFont="1" applyFill="1" applyBorder="1" applyAlignment="1">
      <alignment vertical="top" wrapText="1"/>
    </xf>
    <xf numFmtId="0" fontId="45" fillId="14" borderId="24" xfId="23" applyFont="1" applyFill="1" applyBorder="1" applyAlignment="1">
      <alignment horizontal="center" vertical="top" wrapText="1"/>
    </xf>
    <xf numFmtId="0" fontId="45" fillId="14" borderId="24" xfId="23" applyFont="1" applyFill="1" applyBorder="1" applyAlignment="1">
      <alignment vertical="top" wrapText="1"/>
    </xf>
    <xf numFmtId="0" fontId="45" fillId="0" borderId="0" xfId="23" applyFont="1" applyAlignment="1">
      <alignment horizontal="left" vertical="top"/>
    </xf>
    <xf numFmtId="0" fontId="45" fillId="0" borderId="14" xfId="23" applyFont="1" applyBorder="1" applyAlignment="1">
      <alignment vertical="top" wrapText="1"/>
    </xf>
    <xf numFmtId="0" fontId="98" fillId="15" borderId="16" xfId="0" applyFont="1" applyFill="1" applyBorder="1" applyAlignment="1">
      <alignment horizontal="left" vertical="top" wrapText="1"/>
    </xf>
    <xf numFmtId="0" fontId="98" fillId="11" borderId="17" xfId="0" applyFont="1" applyFill="1" applyBorder="1" applyAlignment="1">
      <alignment vertical="top" wrapText="1"/>
    </xf>
    <xf numFmtId="0" fontId="98" fillId="7" borderId="0" xfId="0" applyFont="1" applyFill="1" applyAlignment="1">
      <alignment vertical="top" wrapText="1"/>
    </xf>
    <xf numFmtId="0" fontId="71" fillId="0" borderId="0" xfId="0" applyFont="1" applyAlignment="1">
      <alignment vertical="top"/>
    </xf>
    <xf numFmtId="0" fontId="98" fillId="15" borderId="18" xfId="0" applyFont="1" applyFill="1" applyBorder="1" applyAlignment="1">
      <alignment horizontal="left" vertical="top" wrapText="1"/>
    </xf>
    <xf numFmtId="0" fontId="98" fillId="15" borderId="13" xfId="0" applyFont="1" applyFill="1" applyBorder="1" applyAlignment="1">
      <alignment vertical="top" wrapText="1"/>
    </xf>
    <xf numFmtId="0" fontId="98" fillId="15" borderId="1" xfId="0" applyFont="1" applyFill="1" applyBorder="1" applyAlignment="1">
      <alignment horizontal="left" vertical="top" wrapText="1"/>
    </xf>
    <xf numFmtId="0" fontId="98" fillId="0" borderId="3" xfId="0" applyFont="1" applyBorder="1" applyAlignment="1">
      <alignment vertical="top" wrapText="1"/>
    </xf>
    <xf numFmtId="0" fontId="71" fillId="7" borderId="0" xfId="0" applyFont="1" applyFill="1" applyAlignment="1">
      <alignment vertical="top" wrapText="1"/>
    </xf>
    <xf numFmtId="0" fontId="71" fillId="0" borderId="0" xfId="0" applyFont="1" applyAlignment="1">
      <alignment wrapText="1"/>
    </xf>
    <xf numFmtId="0" fontId="126" fillId="0" borderId="0" xfId="0" applyFont="1" applyAlignment="1">
      <alignment wrapText="1"/>
    </xf>
    <xf numFmtId="0" fontId="71" fillId="15" borderId="1" xfId="0" applyFont="1" applyFill="1" applyBorder="1" applyAlignment="1">
      <alignment horizontal="left" vertical="top" wrapText="1"/>
    </xf>
    <xf numFmtId="0" fontId="127" fillId="0" borderId="0" xfId="0" applyFont="1" applyAlignment="1">
      <alignment wrapText="1"/>
    </xf>
    <xf numFmtId="0" fontId="71" fillId="7" borderId="0" xfId="0" applyFont="1" applyFill="1" applyAlignment="1">
      <alignment horizontal="left" vertical="top" wrapText="1"/>
    </xf>
    <xf numFmtId="0" fontId="71" fillId="0" borderId="0" xfId="0" applyFont="1" applyAlignment="1">
      <alignment horizontal="left" vertical="top" wrapText="1"/>
    </xf>
    <xf numFmtId="0" fontId="98" fillId="0" borderId="0" xfId="0" applyFont="1" applyAlignment="1">
      <alignment horizontal="left" vertical="top" wrapText="1"/>
    </xf>
    <xf numFmtId="0" fontId="71" fillId="0" borderId="3" xfId="0" applyFont="1" applyBorder="1" applyAlignment="1">
      <alignment horizontal="left" vertical="top" wrapText="1"/>
    </xf>
    <xf numFmtId="0" fontId="98" fillId="0" borderId="0" xfId="0" applyFont="1" applyAlignment="1">
      <alignment vertical="top" wrapText="1"/>
    </xf>
    <xf numFmtId="0" fontId="129" fillId="22" borderId="13" xfId="0" applyFont="1" applyFill="1" applyBorder="1" applyAlignment="1">
      <alignment vertical="top" wrapText="1"/>
    </xf>
    <xf numFmtId="0" fontId="44" fillId="23" borderId="12" xfId="0" applyFont="1" applyFill="1" applyBorder="1" applyAlignment="1">
      <alignment horizontal="left" vertical="top" wrapText="1"/>
    </xf>
    <xf numFmtId="0" fontId="129" fillId="22" borderId="12" xfId="0" applyFont="1" applyFill="1" applyBorder="1" applyAlignment="1">
      <alignment vertical="top" wrapText="1"/>
    </xf>
    <xf numFmtId="0" fontId="44" fillId="22" borderId="0" xfId="0" applyFont="1" applyFill="1" applyAlignment="1">
      <alignment vertical="top"/>
    </xf>
    <xf numFmtId="0" fontId="131" fillId="0" borderId="0" xfId="0" applyFont="1" applyAlignment="1">
      <alignment vertical="top" wrapText="1"/>
    </xf>
    <xf numFmtId="164" fontId="48" fillId="15" borderId="12" xfId="0" applyNumberFormat="1" applyFont="1" applyFill="1" applyBorder="1" applyAlignment="1">
      <alignment horizontal="left" vertical="center"/>
    </xf>
    <xf numFmtId="0" fontId="48" fillId="15" borderId="12" xfId="0" applyFont="1" applyFill="1" applyBorder="1" applyAlignment="1">
      <alignment vertical="center"/>
    </xf>
    <xf numFmtId="0" fontId="48" fillId="15" borderId="12" xfId="0" applyFont="1" applyFill="1" applyBorder="1" applyAlignment="1">
      <alignment vertical="center" wrapText="1"/>
    </xf>
    <xf numFmtId="0" fontId="48" fillId="0" borderId="39" xfId="0" applyFont="1" applyBorder="1" applyAlignment="1">
      <alignment vertical="top" wrapText="1"/>
    </xf>
    <xf numFmtId="0" fontId="45" fillId="0" borderId="0" xfId="0" applyFont="1" applyAlignment="1">
      <alignment horizontal="center" vertical="center"/>
    </xf>
    <xf numFmtId="0" fontId="44" fillId="0" borderId="0" xfId="0" applyFont="1" applyAlignment="1">
      <alignment horizontal="center" vertical="center"/>
    </xf>
    <xf numFmtId="0" fontId="78" fillId="0" borderId="0" xfId="0" applyFont="1" applyAlignment="1" applyProtection="1">
      <alignment horizontal="left" vertical="top" wrapText="1"/>
      <protection locked="0"/>
    </xf>
    <xf numFmtId="0" fontId="44" fillId="0" borderId="0" xfId="0" applyFont="1" applyAlignment="1">
      <alignment horizontal="center"/>
    </xf>
    <xf numFmtId="0" fontId="47" fillId="11" borderId="0" xfId="0" applyFont="1" applyFill="1" applyAlignment="1">
      <alignment wrapText="1"/>
    </xf>
    <xf numFmtId="0" fontId="44" fillId="11" borderId="0" xfId="0" applyFont="1" applyFill="1" applyAlignment="1">
      <alignment wrapText="1"/>
    </xf>
    <xf numFmtId="0" fontId="47" fillId="11" borderId="0" xfId="0" applyFont="1" applyFill="1" applyAlignment="1">
      <alignment vertical="top"/>
    </xf>
    <xf numFmtId="0" fontId="44" fillId="11" borderId="0" xfId="0" applyFont="1" applyFill="1" applyAlignment="1">
      <alignment vertical="top"/>
    </xf>
    <xf numFmtId="0" fontId="47" fillId="0" borderId="0" xfId="0" applyFont="1" applyAlignment="1">
      <alignment vertical="top"/>
    </xf>
    <xf numFmtId="0" fontId="44" fillId="0" borderId="0" xfId="0" applyFont="1" applyAlignment="1">
      <alignment vertical="top"/>
    </xf>
    <xf numFmtId="0" fontId="79" fillId="0" borderId="0" xfId="0" applyFont="1" applyAlignment="1" applyProtection="1">
      <alignment vertical="top" wrapText="1"/>
      <protection locked="0"/>
    </xf>
    <xf numFmtId="0" fontId="80" fillId="0" borderId="0" xfId="0" applyFont="1" applyAlignment="1" applyProtection="1">
      <alignment vertical="top" wrapText="1"/>
      <protection locked="0"/>
    </xf>
    <xf numFmtId="0" fontId="44" fillId="0" borderId="0" xfId="0" applyFont="1" applyAlignment="1">
      <alignment horizontal="center" vertical="top"/>
    </xf>
    <xf numFmtId="0" fontId="44" fillId="0" borderId="0" xfId="0" applyFont="1"/>
    <xf numFmtId="0" fontId="54" fillId="0" borderId="0" xfId="0" applyFont="1" applyAlignment="1">
      <alignment horizontal="center" vertical="top"/>
    </xf>
    <xf numFmtId="0" fontId="45" fillId="0" borderId="0" xfId="0" applyFont="1" applyAlignment="1">
      <alignment horizontal="center" vertical="top"/>
    </xf>
    <xf numFmtId="0" fontId="44" fillId="0" borderId="35" xfId="0" applyFont="1" applyBorder="1" applyAlignment="1" applyProtection="1">
      <alignment horizontal="left" vertical="top"/>
      <protection locked="0"/>
    </xf>
    <xf numFmtId="0" fontId="44" fillId="0" borderId="36" xfId="0" applyFont="1" applyBorder="1" applyAlignment="1" applyProtection="1">
      <alignment horizontal="left" vertical="top"/>
      <protection locked="0"/>
    </xf>
    <xf numFmtId="0" fontId="44" fillId="0" borderId="37" xfId="0" applyFont="1" applyBorder="1" applyAlignment="1" applyProtection="1">
      <alignment horizontal="left" vertical="top"/>
      <protection locked="0"/>
    </xf>
    <xf numFmtId="0" fontId="44" fillId="0" borderId="35" xfId="0" applyFont="1" applyBorder="1" applyAlignment="1" applyProtection="1">
      <alignment horizontal="left" vertical="top" wrapText="1"/>
      <protection locked="0"/>
    </xf>
    <xf numFmtId="0" fontId="44" fillId="0" borderId="37" xfId="0" applyFont="1" applyBorder="1" applyAlignment="1" applyProtection="1">
      <alignment horizontal="left" vertical="top" wrapText="1"/>
      <protection locked="0"/>
    </xf>
    <xf numFmtId="0" fontId="4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8" fillId="15" borderId="12" xfId="0" applyFont="1" applyFill="1" applyBorder="1" applyAlignment="1">
      <alignment vertical="top" wrapText="1"/>
    </xf>
    <xf numFmtId="0" fontId="44" fillId="15" borderId="12" xfId="0" applyFont="1" applyFill="1" applyBorder="1" applyAlignment="1">
      <alignment vertical="top" wrapText="1"/>
    </xf>
    <xf numFmtId="0" fontId="48" fillId="15" borderId="23" xfId="0" applyFont="1" applyFill="1" applyBorder="1" applyAlignment="1">
      <alignment vertical="top" wrapText="1"/>
    </xf>
    <xf numFmtId="0" fontId="48" fillId="15" borderId="24" xfId="0" applyFont="1" applyFill="1" applyBorder="1" applyAlignment="1">
      <alignment vertical="top" wrapText="1"/>
    </xf>
    <xf numFmtId="0" fontId="48" fillId="15" borderId="13" xfId="0" applyFont="1" applyFill="1" applyBorder="1" applyAlignment="1">
      <alignment vertical="top" wrapText="1"/>
    </xf>
    <xf numFmtId="0" fontId="44" fillId="14" borderId="0" xfId="0" applyFont="1" applyFill="1" applyAlignment="1">
      <alignment horizontal="left" vertical="top" wrapText="1"/>
    </xf>
    <xf numFmtId="0" fontId="48" fillId="15" borderId="12" xfId="0" applyFont="1" applyFill="1" applyBorder="1" applyAlignment="1">
      <alignment horizontal="left" vertical="center" wrapText="1"/>
    </xf>
    <xf numFmtId="0" fontId="44" fillId="0" borderId="24" xfId="0" applyFont="1" applyBorder="1" applyAlignment="1">
      <alignment horizontal="center" vertical="top" wrapText="1"/>
    </xf>
    <xf numFmtId="0" fontId="92" fillId="0" borderId="0" xfId="0" applyFont="1" applyAlignment="1">
      <alignment horizontal="center" vertical="center" wrapText="1"/>
    </xf>
    <xf numFmtId="0" fontId="44" fillId="0" borderId="0" xfId="0" applyFont="1" applyAlignment="1">
      <alignment horizontal="center" wrapText="1"/>
    </xf>
    <xf numFmtId="0" fontId="48" fillId="16" borderId="16" xfId="9" applyFont="1" applyFill="1" applyBorder="1" applyAlignment="1">
      <alignment horizontal="left" vertical="top"/>
    </xf>
    <xf numFmtId="0" fontId="48" fillId="16" borderId="18" xfId="9" applyFont="1" applyFill="1" applyBorder="1" applyAlignment="1">
      <alignment horizontal="left" vertical="top"/>
    </xf>
    <xf numFmtId="0" fontId="48" fillId="16" borderId="19" xfId="9" applyFont="1" applyFill="1" applyBorder="1" applyAlignment="1">
      <alignment horizontal="left" vertical="top"/>
    </xf>
    <xf numFmtId="0" fontId="82" fillId="16" borderId="21" xfId="0" applyFont="1" applyFill="1" applyBorder="1" applyAlignment="1">
      <alignment horizontal="center" vertical="top" wrapText="1"/>
    </xf>
    <xf numFmtId="0" fontId="44" fillId="16" borderId="21" xfId="0" applyFont="1" applyFill="1" applyBorder="1" applyAlignment="1">
      <alignment horizontal="center" vertical="top" wrapText="1"/>
    </xf>
    <xf numFmtId="0" fontId="52" fillId="19" borderId="12" xfId="0" applyFont="1" applyFill="1" applyBorder="1" applyAlignment="1">
      <alignment horizontal="left" vertical="top" wrapText="1"/>
    </xf>
    <xf numFmtId="0" fontId="9" fillId="10" borderId="23" xfId="11" applyFont="1" applyFill="1" applyBorder="1"/>
    <xf numFmtId="0" fontId="10" fillId="10" borderId="13" xfId="11" applyFill="1" applyBorder="1"/>
    <xf numFmtId="0" fontId="10" fillId="0" borderId="0" xfId="11" applyAlignment="1">
      <alignment horizontal="left" vertical="top" wrapText="1"/>
    </xf>
    <xf numFmtId="0" fontId="44" fillId="0" borderId="18" xfId="0" applyFont="1" applyBorder="1" applyAlignment="1">
      <alignment vertical="top" wrapText="1"/>
    </xf>
    <xf numFmtId="0" fontId="44" fillId="0" borderId="18" xfId="0" applyFont="1" applyBorder="1" applyAlignment="1">
      <alignment vertical="top"/>
    </xf>
    <xf numFmtId="0" fontId="54" fillId="0" borderId="0" xfId="0" applyFont="1" applyAlignment="1">
      <alignment horizontal="center" vertical="top" wrapText="1"/>
    </xf>
    <xf numFmtId="0" fontId="43" fillId="0" borderId="24" xfId="8" applyFont="1" applyBorder="1" applyAlignment="1" applyProtection="1">
      <alignment horizontal="center" vertical="center" wrapText="1"/>
      <protection locked="0"/>
    </xf>
    <xf numFmtId="0" fontId="45" fillId="0" borderId="0" xfId="7" applyFont="1" applyAlignment="1">
      <alignment horizontal="left" vertical="top" wrapText="1"/>
    </xf>
    <xf numFmtId="0" fontId="48" fillId="0" borderId="0" xfId="8" applyFont="1" applyAlignment="1">
      <alignment horizontal="left" vertical="top"/>
    </xf>
    <xf numFmtId="0" fontId="54" fillId="0" borderId="0" xfId="8" applyFont="1" applyAlignment="1">
      <alignment horizontal="center" vertical="top"/>
    </xf>
    <xf numFmtId="0" fontId="44" fillId="0" borderId="0" xfId="8" applyFont="1" applyAlignment="1">
      <alignment horizontal="left" vertical="top"/>
    </xf>
    <xf numFmtId="0" fontId="44" fillId="0" borderId="18" xfId="8" applyFont="1" applyBorder="1" applyAlignment="1">
      <alignment horizontal="left" vertical="top"/>
    </xf>
    <xf numFmtId="0" fontId="44" fillId="0" borderId="0" xfId="8" applyFont="1" applyAlignment="1">
      <alignment horizontal="left" vertical="top" wrapText="1"/>
    </xf>
    <xf numFmtId="0" fontId="44" fillId="0" borderId="3" xfId="8" applyFont="1" applyBorder="1" applyAlignment="1">
      <alignment horizontal="left" vertical="top" wrapText="1"/>
    </xf>
    <xf numFmtId="0" fontId="45" fillId="0" borderId="0" xfId="8" applyFont="1" applyAlignment="1">
      <alignment horizontal="center" vertical="top"/>
    </xf>
    <xf numFmtId="0" fontId="45" fillId="0" borderId="3" xfId="8" applyFont="1" applyBorder="1" applyAlignment="1">
      <alignment horizontal="center" vertical="top"/>
    </xf>
    <xf numFmtId="0" fontId="44" fillId="0" borderId="19" xfId="8" applyFont="1" applyBorder="1" applyAlignment="1">
      <alignment horizontal="left" vertical="top"/>
    </xf>
    <xf numFmtId="0" fontId="44" fillId="0" borderId="21" xfId="8" applyFont="1" applyBorder="1" applyAlignment="1">
      <alignment horizontal="left" vertical="top"/>
    </xf>
    <xf numFmtId="0" fontId="54" fillId="0" borderId="0" xfId="8" applyFont="1" applyAlignment="1">
      <alignment horizontal="center" vertical="top" wrapText="1"/>
    </xf>
    <xf numFmtId="0" fontId="20" fillId="4" borderId="28" xfId="0" applyFont="1" applyFill="1" applyBorder="1" applyAlignment="1">
      <alignment vertical="top" wrapText="1"/>
    </xf>
    <xf numFmtId="0" fontId="20" fillId="4" borderId="5" xfId="0" applyFont="1" applyFill="1" applyBorder="1" applyAlignment="1">
      <alignment vertical="top" wrapText="1"/>
    </xf>
    <xf numFmtId="49" fontId="14" fillId="3" borderId="29"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Alignment="1">
      <alignment horizontal="left" vertical="top" wrapText="1"/>
    </xf>
    <xf numFmtId="0" fontId="14" fillId="3" borderId="4" xfId="0" applyFont="1" applyFill="1" applyBorder="1" applyAlignment="1">
      <alignment horizontal="left" vertical="top" wrapText="1"/>
    </xf>
    <xf numFmtId="0" fontId="17" fillId="4" borderId="28" xfId="0" applyFont="1" applyFill="1" applyBorder="1" applyAlignment="1">
      <alignment vertical="top" wrapText="1"/>
    </xf>
    <xf numFmtId="0" fontId="17" fillId="4" borderId="30" xfId="0" applyFont="1" applyFill="1" applyBorder="1" applyAlignment="1">
      <alignment vertical="top" wrapText="1"/>
    </xf>
    <xf numFmtId="0" fontId="17" fillId="4" borderId="31" xfId="0" applyFont="1" applyFill="1" applyBorder="1" applyAlignment="1">
      <alignment vertical="top" wrapText="1"/>
    </xf>
    <xf numFmtId="0" fontId="19" fillId="0" borderId="25" xfId="0" applyFont="1" applyBorder="1" applyAlignment="1">
      <alignment horizontal="center" vertical="top" wrapText="1"/>
    </xf>
    <xf numFmtId="0" fontId="19" fillId="0" borderId="27" xfId="0" applyFont="1" applyBorder="1" applyAlignment="1">
      <alignment horizontal="center" vertical="top" wrapText="1"/>
    </xf>
    <xf numFmtId="0" fontId="19" fillId="0" borderId="26" xfId="0" applyFont="1" applyBorder="1" applyAlignment="1">
      <alignment horizontal="center" vertical="top" wrapText="1"/>
    </xf>
    <xf numFmtId="0" fontId="19" fillId="0" borderId="32" xfId="0" applyFont="1" applyBorder="1" applyAlignment="1">
      <alignment horizontal="center" vertical="top" wrapText="1"/>
    </xf>
    <xf numFmtId="0" fontId="19" fillId="0" borderId="0" xfId="0" applyFont="1" applyAlignment="1">
      <alignment horizontal="center" vertical="top" wrapText="1"/>
    </xf>
    <xf numFmtId="0" fontId="18" fillId="0" borderId="25" xfId="0" applyFont="1" applyBorder="1" applyAlignment="1">
      <alignment horizontal="left" vertical="top" wrapText="1"/>
    </xf>
    <xf numFmtId="0" fontId="18" fillId="0" borderId="27" xfId="0" applyFont="1" applyBorder="1" applyAlignment="1">
      <alignment horizontal="left" vertical="top" wrapText="1"/>
    </xf>
    <xf numFmtId="0" fontId="18" fillId="0" borderId="26" xfId="0" applyFont="1" applyBorder="1" applyAlignment="1">
      <alignment horizontal="left" vertical="top" wrapText="1"/>
    </xf>
    <xf numFmtId="0" fontId="45" fillId="0" borderId="0" xfId="23" applyFont="1" applyFill="1" applyAlignment="1">
      <alignment vertical="top"/>
    </xf>
  </cellXfs>
  <cellStyles count="37">
    <cellStyle name="cf1" xfId="32" xr:uid="{00000000-0005-0000-0000-000000000000}"/>
    <cellStyle name="cf2" xfId="33" xr:uid="{00000000-0005-0000-0000-000001000000}"/>
    <cellStyle name="cf3" xfId="34" xr:uid="{00000000-0005-0000-0000-000002000000}"/>
    <cellStyle name="Comma 8" xfId="19" xr:uid="{00000000-0005-0000-0000-000003000000}"/>
    <cellStyle name="Normal" xfId="0" builtinId="0"/>
    <cellStyle name="Normal 2" xfId="1" xr:uid="{00000000-0005-0000-0000-000005000000}"/>
    <cellStyle name="Normal 2 2" xfId="2" xr:uid="{00000000-0005-0000-0000-000006000000}"/>
    <cellStyle name="Normal 2 2 2" xfId="21" xr:uid="{00000000-0005-0000-0000-000007000000}"/>
    <cellStyle name="Normal 2 2 3" xfId="27" xr:uid="{00000000-0005-0000-0000-000008000000}"/>
    <cellStyle name="Normal 2 2 4" xfId="16" xr:uid="{00000000-0005-0000-0000-000009000000}"/>
    <cellStyle name="Normal 2 2 5" xfId="12" xr:uid="{00000000-0005-0000-0000-00000A000000}"/>
    <cellStyle name="Normal 2 3" xfId="23" xr:uid="{00000000-0005-0000-0000-00000B000000}"/>
    <cellStyle name="Normal 2 3 2" xfId="10" xr:uid="{00000000-0005-0000-0000-00000C000000}"/>
    <cellStyle name="Normal 2 4" xfId="26" xr:uid="{00000000-0005-0000-0000-00000D000000}"/>
    <cellStyle name="Normal 2 5" xfId="29" xr:uid="{00000000-0005-0000-0000-00000E000000}"/>
    <cellStyle name="Normal 3" xfId="15" xr:uid="{00000000-0005-0000-0000-00000F000000}"/>
    <cellStyle name="Normal 3 2" xfId="28" xr:uid="{00000000-0005-0000-0000-000010000000}"/>
    <cellStyle name="Normal 3 3" xfId="24" xr:uid="{00000000-0005-0000-0000-000011000000}"/>
    <cellStyle name="Normal 4" xfId="11" xr:uid="{00000000-0005-0000-0000-000012000000}"/>
    <cellStyle name="Normal 4 2" xfId="22" xr:uid="{00000000-0005-0000-0000-000013000000}"/>
    <cellStyle name="Normal 5" xfId="3" xr:uid="{00000000-0005-0000-0000-000014000000}"/>
    <cellStyle name="Normal 5 2" xfId="4" xr:uid="{00000000-0005-0000-0000-000015000000}"/>
    <cellStyle name="Normal 5 2 2" xfId="18" xr:uid="{00000000-0005-0000-0000-000016000000}"/>
    <cellStyle name="Normal 5 2 3" xfId="14" xr:uid="{00000000-0005-0000-0000-000017000000}"/>
    <cellStyle name="Normal 5 3" xfId="25" xr:uid="{00000000-0005-0000-0000-000018000000}"/>
    <cellStyle name="Normal 5 4" xfId="17" xr:uid="{00000000-0005-0000-0000-000019000000}"/>
    <cellStyle name="Normal 5 5" xfId="13" xr:uid="{00000000-0005-0000-0000-00001A000000}"/>
    <cellStyle name="Normal 6" xfId="20" xr:uid="{00000000-0005-0000-0000-00001B000000}"/>
    <cellStyle name="Normal 6 2" xfId="31" xr:uid="{00000000-0005-0000-0000-00001C000000}"/>
    <cellStyle name="Normal 7" xfId="30" xr:uid="{00000000-0005-0000-0000-00001D000000}"/>
    <cellStyle name="Normal 8" xfId="35" xr:uid="{00000000-0005-0000-0000-00001E000000}"/>
    <cellStyle name="Normal_2011 RA Coilte SHC Summary v10 - no names" xfId="5" xr:uid="{00000000-0005-0000-0000-00001F000000}"/>
    <cellStyle name="Normal_RT-COC-001-13 Report spreadsheet" xfId="6" xr:uid="{00000000-0005-0000-0000-000020000000}"/>
    <cellStyle name="Normal_RT-COC-001-18 Report spreadsheet" xfId="7" xr:uid="{00000000-0005-0000-0000-000021000000}"/>
    <cellStyle name="Normal_RT-FM-001-03 Forest cert report template" xfId="8" xr:uid="{00000000-0005-0000-0000-000022000000}"/>
    <cellStyle name="Normal_T&amp;M RA report 2005 draft 2" xfId="9" xr:uid="{00000000-0005-0000-0000-000023000000}"/>
    <cellStyle name="Percent 2" xfId="36" xr:uid="{00000000-0005-0000-0000-000024000000}"/>
  </cellStyles>
  <dxfs count="65">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mbria"/>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mbria"/>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dxf>
    <dxf>
      <font>
        <b/>
        <i val="0"/>
        <strike val="0"/>
        <condense val="0"/>
        <extend val="0"/>
        <outline val="0"/>
        <shadow val="0"/>
        <u val="none"/>
        <vertAlign val="baseline"/>
        <sz val="10"/>
        <color auto="1"/>
        <name val="Cambria"/>
        <scheme val="major"/>
      </font>
      <fill>
        <patternFill patternType="solid">
          <fgColor indexed="64"/>
          <bgColor theme="6" tint="0.3999755851924192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158750</xdr:rowOff>
    </xdr:from>
    <xdr:to>
      <xdr:col>0</xdr:col>
      <xdr:colOff>279400</xdr:colOff>
      <xdr:row>0</xdr:row>
      <xdr:rowOff>1225550</xdr:rowOff>
    </xdr:to>
    <xdr:pic>
      <xdr:nvPicPr>
        <xdr:cNvPr id="8752" name="Picture 1">
          <a:extLst>
            <a:ext uri="{FF2B5EF4-FFF2-40B4-BE49-F238E27FC236}">
              <a16:creationId xmlns:a16="http://schemas.microsoft.com/office/drawing/2014/main" id="{552A2742-705C-42E9-809E-910958C6E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15875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355600</xdr:rowOff>
    </xdr:from>
    <xdr:to>
      <xdr:col>2</xdr:col>
      <xdr:colOff>501650</xdr:colOff>
      <xdr:row>0</xdr:row>
      <xdr:rowOff>1130300</xdr:rowOff>
    </xdr:to>
    <xdr:pic>
      <xdr:nvPicPr>
        <xdr:cNvPr id="8753" name="Picture 2">
          <a:extLst>
            <a:ext uri="{FF2B5EF4-FFF2-40B4-BE49-F238E27FC236}">
              <a16:creationId xmlns:a16="http://schemas.microsoft.com/office/drawing/2014/main" id="{2199C7DF-2148-4D5B-A794-8EB3A12CA8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55600"/>
          <a:ext cx="16891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298450</xdr:colOff>
      <xdr:row>0</xdr:row>
      <xdr:rowOff>190500</xdr:rowOff>
    </xdr:from>
    <xdr:to>
      <xdr:col>5</xdr:col>
      <xdr:colOff>533400</xdr:colOff>
      <xdr:row>0</xdr:row>
      <xdr:rowOff>1238250</xdr:rowOff>
    </xdr:to>
    <xdr:pic>
      <xdr:nvPicPr>
        <xdr:cNvPr id="8754" name="Picture 2">
          <a:extLst>
            <a:ext uri="{FF2B5EF4-FFF2-40B4-BE49-F238E27FC236}">
              <a16:creationId xmlns:a16="http://schemas.microsoft.com/office/drawing/2014/main" id="{9F68615F-EA35-41E5-9367-4BC55602FE8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9350" y="190500"/>
          <a:ext cx="12636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349250</xdr:rowOff>
    </xdr:from>
    <xdr:to>
      <xdr:col>0</xdr:col>
      <xdr:colOff>1492250</xdr:colOff>
      <xdr:row>0</xdr:row>
      <xdr:rowOff>1016000</xdr:rowOff>
    </xdr:to>
    <xdr:pic>
      <xdr:nvPicPr>
        <xdr:cNvPr id="21766" name="Picture 4">
          <a:extLst>
            <a:ext uri="{FF2B5EF4-FFF2-40B4-BE49-F238E27FC236}">
              <a16:creationId xmlns:a16="http://schemas.microsoft.com/office/drawing/2014/main" id="{3F303E62-2F75-4F0A-AC31-2CB408F2C5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49250"/>
          <a:ext cx="1092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146050</xdr:colOff>
      <xdr:row>0</xdr:row>
      <xdr:rowOff>120650</xdr:rowOff>
    </xdr:from>
    <xdr:to>
      <xdr:col>3</xdr:col>
      <xdr:colOff>895350</xdr:colOff>
      <xdr:row>0</xdr:row>
      <xdr:rowOff>1047750</xdr:rowOff>
    </xdr:to>
    <xdr:pic>
      <xdr:nvPicPr>
        <xdr:cNvPr id="31090" name="Picture 3">
          <a:extLst>
            <a:ext uri="{FF2B5EF4-FFF2-40B4-BE49-F238E27FC236}">
              <a16:creationId xmlns:a16="http://schemas.microsoft.com/office/drawing/2014/main" id="{0E9F994E-D9C6-4CE2-AC62-154DF408FD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120650"/>
          <a:ext cx="749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241300</xdr:rowOff>
    </xdr:from>
    <xdr:to>
      <xdr:col>1</xdr:col>
      <xdr:colOff>0</xdr:colOff>
      <xdr:row>0</xdr:row>
      <xdr:rowOff>914400</xdr:rowOff>
    </xdr:to>
    <xdr:pic>
      <xdr:nvPicPr>
        <xdr:cNvPr id="31091" name="Picture 4">
          <a:extLst>
            <a:ext uri="{FF2B5EF4-FFF2-40B4-BE49-F238E27FC236}">
              <a16:creationId xmlns:a16="http://schemas.microsoft.com/office/drawing/2014/main" id="{4BB3BC28-8267-4B0E-8165-34ED3BA40F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1300"/>
          <a:ext cx="16383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ryony Jones" id="{784BD1DB-6314-4C5C-A63F-8641ABFB3862}" userId="S::bjones@soilassociation.org::1f06df69-dbea-4ac8-b4a4-e9338a38a3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9:G738" totalsRowShown="0" headerRowDxfId="64" dataDxfId="63" tableBorderDxfId="62" headerRowCellStyle="Normal 2 3" dataCellStyle="Normal 2 3">
  <autoFilter ref="A39:G738" xr:uid="{00000000-0009-0000-0100-000001000000}">
    <filterColumn colId="1">
      <filters>
        <filter val="S3"/>
      </filters>
    </filterColumn>
  </autoFilter>
  <tableColumns count="7">
    <tableColumn id="1" xr3:uid="{00000000-0010-0000-0000-000001000000}" name="Std ref." dataDxfId="61" dataCellStyle="Normal 2 3"/>
    <tableColumn id="2" xr3:uid="{00000000-0010-0000-0000-000002000000}" name="Audit" dataDxfId="60" dataCellStyle="Normal 2 3"/>
    <tableColumn id="3" xr3:uid="{00000000-0010-0000-0000-000003000000}" name="Requirement" dataDxfId="59" dataCellStyle="Normal 2 3"/>
    <tableColumn id="4" xr3:uid="{00000000-0010-0000-0000-000004000000}" name="Means of verification" dataDxfId="58" dataCellStyle="Normal 2 3"/>
    <tableColumn id="5" xr3:uid="{00000000-0010-0000-0000-000005000000}" name="Guidance and advice" dataDxfId="57" dataCellStyle="Normal 2 3"/>
    <tableColumn id="6" xr3:uid="{00000000-0010-0000-0000-000006000000}" name="Compliant? (Y/N)" dataDxfId="56" dataCellStyle="Normal 2 3"/>
    <tableColumn id="7" xr3:uid="{00000000-0010-0000-0000-000007000000}" name="CAR" dataDxfId="55" dataCellStyle="Normal 2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9" dT="2023-07-07T13:56:48.16" personId="{784BD1DB-6314-4C5C-A63F-8641ABFB3862}" id="{A29224DF-FB29-4381-9F9C-00A58E45DEBE}">
    <text>site added</text>
  </threadedComment>
  <threadedComment ref="C19" dT="2023-07-20T12:05:52.80" personId="{784BD1DB-6314-4C5C-A63F-8641ABFB3862}" id="{52CD370B-A18A-4650-A8BA-3F70DA7CE99D}" parentId="{A29224DF-FB29-4381-9F9C-00A58E45DEBE}">
    <text>implemented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7" sqref="D7:F7"/>
    </sheetView>
  </sheetViews>
  <sheetFormatPr defaultColWidth="9" defaultRowHeight="12.5"/>
  <cols>
    <col min="1" max="1" width="6" style="35" customWidth="1"/>
    <col min="2" max="2" width="12.54296875" style="35" customWidth="1"/>
    <col min="3" max="3" width="19.1796875" style="35" customWidth="1"/>
    <col min="4" max="4" width="29" style="35" customWidth="1"/>
    <col min="5" max="5" width="14.7265625" style="35" customWidth="1"/>
    <col min="6" max="6" width="16.26953125" style="35" customWidth="1"/>
    <col min="7" max="7" width="15.453125" style="35" customWidth="1"/>
    <col min="8" max="16384" width="9" style="35"/>
  </cols>
  <sheetData>
    <row r="1" spans="1:8" ht="163.5" customHeight="1">
      <c r="A1" s="624"/>
      <c r="B1" s="625"/>
      <c r="C1" s="625"/>
      <c r="D1" s="33" t="s">
        <v>564</v>
      </c>
      <c r="E1" s="627"/>
      <c r="F1" s="627"/>
      <c r="G1" s="34"/>
    </row>
    <row r="2" spans="1:8">
      <c r="H2" s="36"/>
    </row>
    <row r="3" spans="1:8" ht="48.65" customHeight="1">
      <c r="A3" s="628" t="s">
        <v>520</v>
      </c>
      <c r="B3" s="629"/>
      <c r="C3" s="629"/>
      <c r="D3" s="361" t="s">
        <v>790</v>
      </c>
      <c r="E3" s="358"/>
      <c r="F3" s="358"/>
      <c r="H3" s="38"/>
    </row>
    <row r="4" spans="1:8" ht="17.5">
      <c r="A4" s="39"/>
      <c r="B4" s="40"/>
      <c r="D4" s="37"/>
      <c r="H4" s="38"/>
    </row>
    <row r="5" spans="1:8" s="41" customFormat="1" ht="17.5">
      <c r="A5" s="630" t="s">
        <v>521</v>
      </c>
      <c r="B5" s="631"/>
      <c r="C5" s="631"/>
      <c r="D5" s="361" t="s">
        <v>790</v>
      </c>
      <c r="E5" s="357"/>
      <c r="F5" s="357"/>
      <c r="H5" s="42"/>
    </row>
    <row r="6" spans="1:8" s="41" customFormat="1" ht="17.5">
      <c r="A6" s="43" t="s">
        <v>248</v>
      </c>
      <c r="B6" s="44"/>
      <c r="D6" s="362" t="s">
        <v>791</v>
      </c>
      <c r="E6" s="357"/>
      <c r="F6" s="357"/>
      <c r="H6" s="42"/>
    </row>
    <row r="7" spans="1:8" s="41" customFormat="1" ht="109.5" customHeight="1">
      <c r="A7" s="632" t="s">
        <v>202</v>
      </c>
      <c r="B7" s="633"/>
      <c r="C7" s="633"/>
      <c r="D7" s="634" t="s">
        <v>792</v>
      </c>
      <c r="E7" s="635"/>
      <c r="F7" s="635"/>
      <c r="H7" s="42"/>
    </row>
    <row r="8" spans="1:8" s="41" customFormat="1" ht="37.5" customHeight="1">
      <c r="A8" s="43" t="s">
        <v>61</v>
      </c>
      <c r="D8" s="626" t="s">
        <v>793</v>
      </c>
      <c r="E8" s="626"/>
      <c r="F8" s="357"/>
      <c r="H8" s="42"/>
    </row>
    <row r="9" spans="1:8" s="41" customFormat="1" ht="37.5" customHeight="1">
      <c r="A9" s="247" t="s">
        <v>522</v>
      </c>
      <c r="B9" s="221"/>
      <c r="C9" s="221"/>
      <c r="D9" s="626" t="s">
        <v>2359</v>
      </c>
      <c r="E9" s="626"/>
      <c r="F9" s="357"/>
      <c r="H9" s="42"/>
    </row>
    <row r="10" spans="1:8" s="41" customFormat="1" ht="17.5">
      <c r="A10" s="43" t="s">
        <v>53</v>
      </c>
      <c r="B10" s="44"/>
      <c r="D10" s="363">
        <v>44349</v>
      </c>
      <c r="E10" s="357"/>
      <c r="F10" s="357"/>
      <c r="H10" s="42"/>
    </row>
    <row r="11" spans="1:8" s="41" customFormat="1" ht="17.5">
      <c r="A11" s="632" t="s">
        <v>54</v>
      </c>
      <c r="B11" s="633"/>
      <c r="C11" s="633"/>
      <c r="D11" s="363">
        <v>46174</v>
      </c>
      <c r="E11" s="357"/>
      <c r="F11" s="357"/>
      <c r="H11" s="42"/>
    </row>
    <row r="12" spans="1:8" s="41" customFormat="1" ht="17.5">
      <c r="A12" s="43"/>
      <c r="B12" s="44"/>
    </row>
    <row r="13" spans="1:8" s="41" customFormat="1" ht="17.5">
      <c r="B13" s="44"/>
    </row>
    <row r="14" spans="1:8" s="41" customFormat="1" ht="28">
      <c r="A14" s="45"/>
      <c r="B14" s="46" t="s">
        <v>247</v>
      </c>
      <c r="C14" s="46" t="s">
        <v>21</v>
      </c>
      <c r="D14" s="46" t="s">
        <v>575</v>
      </c>
      <c r="E14" s="46" t="s">
        <v>245</v>
      </c>
      <c r="F14" s="47" t="s">
        <v>246</v>
      </c>
      <c r="G14" s="48"/>
    </row>
    <row r="15" spans="1:8" s="41" customFormat="1" ht="14">
      <c r="A15" s="359" t="s">
        <v>523</v>
      </c>
      <c r="B15" s="354">
        <v>43901</v>
      </c>
      <c r="C15" s="354" t="s">
        <v>384</v>
      </c>
      <c r="D15" s="354" t="s">
        <v>908</v>
      </c>
      <c r="E15" s="354" t="s">
        <v>2282</v>
      </c>
      <c r="F15" s="355" t="s">
        <v>2282</v>
      </c>
      <c r="G15" s="48"/>
    </row>
    <row r="16" spans="1:8" s="41" customFormat="1" ht="42">
      <c r="A16" s="360" t="s">
        <v>129</v>
      </c>
      <c r="B16" s="356" t="s">
        <v>898</v>
      </c>
      <c r="C16" s="356">
        <v>44349</v>
      </c>
      <c r="D16" s="356" t="s">
        <v>908</v>
      </c>
      <c r="E16" s="356" t="s">
        <v>2283</v>
      </c>
      <c r="F16" s="356" t="s">
        <v>2278</v>
      </c>
      <c r="G16" s="49"/>
    </row>
    <row r="17" spans="1:7" s="41" customFormat="1" ht="70">
      <c r="A17" s="360" t="s">
        <v>2284</v>
      </c>
      <c r="B17" s="356" t="s">
        <v>2285</v>
      </c>
      <c r="C17" s="356" t="s">
        <v>2286</v>
      </c>
      <c r="D17" s="356" t="s">
        <v>2287</v>
      </c>
      <c r="E17" s="356" t="s">
        <v>2283</v>
      </c>
      <c r="F17" s="356" t="s">
        <v>2278</v>
      </c>
      <c r="G17" s="49"/>
    </row>
    <row r="18" spans="1:7" s="41" customFormat="1" ht="28">
      <c r="A18" s="360" t="s">
        <v>204</v>
      </c>
      <c r="B18" s="356" t="s">
        <v>2288</v>
      </c>
      <c r="C18" s="356" t="s">
        <v>2289</v>
      </c>
      <c r="D18" s="356" t="s">
        <v>908</v>
      </c>
      <c r="E18" s="356" t="s">
        <v>2282</v>
      </c>
      <c r="F18" s="356" t="s">
        <v>2282</v>
      </c>
      <c r="G18" s="49"/>
    </row>
    <row r="19" spans="1:7" s="41" customFormat="1" ht="28">
      <c r="A19" s="360" t="s">
        <v>10</v>
      </c>
      <c r="B19" s="356" t="s">
        <v>2307</v>
      </c>
      <c r="C19" s="356" t="s">
        <v>2363</v>
      </c>
      <c r="D19" s="356" t="s">
        <v>2287</v>
      </c>
      <c r="E19" s="356" t="s">
        <v>2353</v>
      </c>
      <c r="F19" s="356" t="s">
        <v>2353</v>
      </c>
      <c r="G19" s="49"/>
    </row>
    <row r="20" spans="1:7" s="41" customFormat="1" ht="14">
      <c r="A20" s="360" t="s">
        <v>11</v>
      </c>
      <c r="B20" s="356" t="s">
        <v>2427</v>
      </c>
      <c r="C20" s="356">
        <v>45489</v>
      </c>
      <c r="D20" s="356" t="s">
        <v>2287</v>
      </c>
      <c r="E20" s="356" t="s">
        <v>2451</v>
      </c>
      <c r="F20" s="356" t="s">
        <v>2451</v>
      </c>
      <c r="G20" s="49"/>
    </row>
    <row r="21" spans="1:7" s="41" customFormat="1" ht="17.5">
      <c r="B21" s="44"/>
    </row>
    <row r="22" spans="1:7" s="41" customFormat="1" ht="18" customHeight="1">
      <c r="A22" s="639" t="s">
        <v>662</v>
      </c>
      <c r="B22" s="639"/>
      <c r="C22" s="639"/>
      <c r="D22" s="639"/>
      <c r="E22" s="639"/>
      <c r="F22" s="639"/>
    </row>
    <row r="23" spans="1:7" ht="14">
      <c r="A23" s="636" t="s">
        <v>56</v>
      </c>
      <c r="B23" s="637"/>
      <c r="C23" s="637"/>
      <c r="D23" s="637"/>
      <c r="E23" s="637"/>
      <c r="F23" s="637"/>
      <c r="G23" s="34"/>
    </row>
    <row r="24" spans="1:7" ht="14">
      <c r="A24" s="50"/>
      <c r="B24" s="50"/>
    </row>
    <row r="25" spans="1:7" ht="14">
      <c r="A25" s="636" t="s">
        <v>610</v>
      </c>
      <c r="B25" s="637"/>
      <c r="C25" s="637"/>
      <c r="D25" s="637"/>
      <c r="E25" s="637"/>
      <c r="F25" s="637"/>
      <c r="G25" s="34"/>
    </row>
    <row r="26" spans="1:7" ht="14">
      <c r="A26" s="636" t="s">
        <v>612</v>
      </c>
      <c r="B26" s="637"/>
      <c r="C26" s="637"/>
      <c r="D26" s="637"/>
      <c r="E26" s="637"/>
      <c r="F26" s="637"/>
      <c r="G26" s="34"/>
    </row>
    <row r="27" spans="1:7" ht="14">
      <c r="A27" s="636" t="s">
        <v>591</v>
      </c>
      <c r="B27" s="637"/>
      <c r="C27" s="637"/>
      <c r="D27" s="637"/>
      <c r="E27" s="637"/>
      <c r="F27" s="637"/>
      <c r="G27" s="34"/>
    </row>
    <row r="28" spans="1:7" ht="14">
      <c r="A28" s="51"/>
      <c r="B28" s="51"/>
    </row>
    <row r="29" spans="1:7" ht="14">
      <c r="A29" s="638" t="s">
        <v>57</v>
      </c>
      <c r="B29" s="637"/>
      <c r="C29" s="637"/>
      <c r="D29" s="637"/>
      <c r="E29" s="637"/>
      <c r="F29" s="637"/>
      <c r="G29" s="34"/>
    </row>
    <row r="30" spans="1:7" ht="14">
      <c r="A30" s="638" t="s">
        <v>58</v>
      </c>
      <c r="B30" s="637"/>
      <c r="C30" s="637"/>
      <c r="D30" s="637"/>
      <c r="E30" s="637"/>
      <c r="F30" s="637"/>
      <c r="G30" s="34"/>
    </row>
    <row r="31" spans="1:7" ht="13.5" customHeight="1"/>
    <row r="32" spans="1:7">
      <c r="A32" s="35" t="s">
        <v>787</v>
      </c>
    </row>
  </sheetData>
  <sheetProtection password="CD46" sheet="1" objects="1" scenarios="1" formatCells="0" formatColumns="0" formatRows="0" insertColumns="0" insertRows="0" insertHyperlinks="0" deleteColumns="0" deleteRows="0" selectLockedCells="1"/>
  <mergeCells count="16">
    <mergeCell ref="D9:E9"/>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7" type="noConversion"/>
  <pageMargins left="0.75" right="0.75" top="1" bottom="1" header="0.5" footer="0.5"/>
  <pageSetup paperSize="9" scale="74"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5"/>
  <sheetViews>
    <sheetView view="pageBreakPreview" zoomScaleNormal="100" workbookViewId="0"/>
  </sheetViews>
  <sheetFormatPr defaultColWidth="9" defaultRowHeight="14"/>
  <cols>
    <col min="1" max="1" width="7.1796875" style="151" customWidth="1"/>
    <col min="2" max="2" width="80.453125" style="59" customWidth="1"/>
    <col min="3" max="3" width="1.453125" style="59" customWidth="1"/>
    <col min="4" max="16384" width="9" style="34"/>
  </cols>
  <sheetData>
    <row r="1" spans="1:3" ht="28">
      <c r="A1" s="132">
        <v>8</v>
      </c>
      <c r="B1" s="133" t="s">
        <v>446</v>
      </c>
      <c r="C1" s="119"/>
    </row>
    <row r="2" spans="1:3">
      <c r="A2" s="134">
        <v>8.1</v>
      </c>
      <c r="B2" s="135" t="s">
        <v>107</v>
      </c>
      <c r="C2" s="119"/>
    </row>
    <row r="3" spans="1:3">
      <c r="A3" s="134"/>
      <c r="B3" s="136"/>
      <c r="C3" s="124"/>
    </row>
    <row r="4" spans="1:3">
      <c r="A4" s="134"/>
      <c r="B4" s="123" t="s">
        <v>632</v>
      </c>
      <c r="C4" s="124"/>
    </row>
    <row r="5" spans="1:3">
      <c r="A5" s="134"/>
      <c r="B5" s="87" t="s">
        <v>2366</v>
      </c>
      <c r="C5" s="124"/>
    </row>
    <row r="6" spans="1:3">
      <c r="A6" s="134"/>
      <c r="B6" s="87" t="s">
        <v>2302</v>
      </c>
      <c r="C6" s="124"/>
    </row>
    <row r="7" spans="1:3">
      <c r="A7" s="134"/>
      <c r="B7" s="514" t="s">
        <v>2435</v>
      </c>
      <c r="C7" s="124"/>
    </row>
    <row r="8" spans="1:3">
      <c r="A8" s="134"/>
      <c r="B8" s="87" t="s">
        <v>2364</v>
      </c>
      <c r="C8" s="124"/>
    </row>
    <row r="9" spans="1:3">
      <c r="A9" s="134"/>
      <c r="B9" s="87" t="s">
        <v>2434</v>
      </c>
      <c r="C9" s="124"/>
    </row>
    <row r="10" spans="1:3">
      <c r="A10" s="134"/>
      <c r="B10" s="125"/>
      <c r="C10" s="124"/>
    </row>
    <row r="11" spans="1:3">
      <c r="A11" s="134" t="s">
        <v>671</v>
      </c>
      <c r="B11" s="34" t="s">
        <v>2367</v>
      </c>
      <c r="C11" s="124"/>
    </row>
    <row r="12" spans="1:3">
      <c r="A12" s="134"/>
      <c r="B12" s="34"/>
      <c r="C12" s="124"/>
    </row>
    <row r="13" spans="1:3">
      <c r="A13" s="134" t="s">
        <v>672</v>
      </c>
      <c r="B13" s="34" t="s">
        <v>2368</v>
      </c>
      <c r="C13" s="124"/>
    </row>
    <row r="14" spans="1:3">
      <c r="A14" s="134"/>
      <c r="B14" s="137"/>
      <c r="C14" s="124"/>
    </row>
    <row r="15" spans="1:3">
      <c r="A15" s="134">
        <v>8.1999999999999993</v>
      </c>
      <c r="B15" s="138" t="s">
        <v>108</v>
      </c>
      <c r="C15" s="119"/>
    </row>
    <row r="16" spans="1:3" ht="54.75" customHeight="1">
      <c r="A16" s="134"/>
      <c r="B16" s="87" t="s">
        <v>2296</v>
      </c>
      <c r="C16" s="124"/>
    </row>
    <row r="17" spans="1:3" ht="15" customHeight="1">
      <c r="A17" s="134"/>
      <c r="B17" s="259"/>
      <c r="C17" s="124"/>
    </row>
    <row r="18" spans="1:3">
      <c r="A18" s="134"/>
      <c r="B18" s="137"/>
      <c r="C18" s="124"/>
    </row>
    <row r="19" spans="1:3">
      <c r="A19" s="134">
        <v>8.3000000000000007</v>
      </c>
      <c r="B19" s="138" t="s">
        <v>109</v>
      </c>
      <c r="C19" s="119"/>
    </row>
    <row r="20" spans="1:3">
      <c r="A20" s="134"/>
      <c r="B20" s="139" t="s">
        <v>153</v>
      </c>
      <c r="C20" s="119"/>
    </row>
    <row r="21" spans="1:3">
      <c r="A21" s="134"/>
      <c r="B21" s="140" t="s">
        <v>2365</v>
      </c>
      <c r="C21" s="124"/>
    </row>
    <row r="22" spans="1:3">
      <c r="A22" s="134"/>
      <c r="B22" s="140"/>
      <c r="C22" s="124"/>
    </row>
    <row r="23" spans="1:3">
      <c r="A23" s="134"/>
      <c r="B23" s="140"/>
      <c r="C23" s="124"/>
    </row>
    <row r="24" spans="1:3">
      <c r="A24" s="134"/>
      <c r="B24" s="140" t="s">
        <v>110</v>
      </c>
      <c r="C24" s="124"/>
    </row>
    <row r="25" spans="1:3">
      <c r="A25" s="134"/>
      <c r="B25" s="140"/>
      <c r="C25" s="124"/>
    </row>
    <row r="26" spans="1:3">
      <c r="A26" s="134" t="s">
        <v>254</v>
      </c>
      <c r="B26" s="141" t="s">
        <v>34</v>
      </c>
      <c r="C26" s="119"/>
    </row>
    <row r="27" spans="1:3">
      <c r="A27" s="134"/>
      <c r="B27" s="140" t="s">
        <v>2298</v>
      </c>
      <c r="C27" s="124"/>
    </row>
    <row r="28" spans="1:3">
      <c r="A28" s="134"/>
      <c r="B28" s="137"/>
      <c r="C28" s="124"/>
    </row>
    <row r="29" spans="1:3">
      <c r="A29" s="134">
        <v>8.4</v>
      </c>
      <c r="B29" s="138" t="s">
        <v>676</v>
      </c>
      <c r="C29" s="128"/>
    </row>
    <row r="30" spans="1:3" ht="154">
      <c r="A30" s="134" t="s">
        <v>205</v>
      </c>
      <c r="B30" s="123" t="s">
        <v>675</v>
      </c>
      <c r="C30" s="145"/>
    </row>
    <row r="31" spans="1:3" ht="56">
      <c r="A31" s="134" t="s">
        <v>684</v>
      </c>
      <c r="B31" s="53" t="s">
        <v>677</v>
      </c>
      <c r="C31" s="128"/>
    </row>
    <row r="32" spans="1:3">
      <c r="A32" s="134"/>
      <c r="B32" s="123"/>
      <c r="C32" s="128"/>
    </row>
    <row r="33" spans="1:3">
      <c r="A33" s="134"/>
      <c r="B33" s="144" t="s">
        <v>121</v>
      </c>
      <c r="C33" s="129"/>
    </row>
    <row r="34" spans="1:3">
      <c r="A34" s="134"/>
      <c r="B34" s="143"/>
      <c r="C34" s="124"/>
    </row>
    <row r="35" spans="1:3" ht="70">
      <c r="A35" s="134"/>
      <c r="B35" s="398" t="s">
        <v>2299</v>
      </c>
      <c r="C35" s="119"/>
    </row>
    <row r="36" spans="1:3">
      <c r="A36" s="134"/>
      <c r="B36" s="140" t="s">
        <v>137</v>
      </c>
      <c r="C36" s="124"/>
    </row>
    <row r="37" spans="1:3">
      <c r="A37" s="134"/>
      <c r="B37" s="140" t="s">
        <v>2453</v>
      </c>
      <c r="C37" s="124"/>
    </row>
    <row r="38" spans="1:3">
      <c r="A38" s="134" t="s">
        <v>685</v>
      </c>
      <c r="B38" s="141" t="s">
        <v>681</v>
      </c>
      <c r="C38" s="124"/>
    </row>
    <row r="39" spans="1:3" ht="84">
      <c r="A39" s="134"/>
      <c r="B39" s="137" t="s">
        <v>984</v>
      </c>
      <c r="C39" s="124"/>
    </row>
    <row r="40" spans="1:3">
      <c r="A40" s="134"/>
      <c r="B40" s="137"/>
      <c r="C40" s="119"/>
    </row>
    <row r="41" spans="1:3">
      <c r="A41" s="134">
        <v>8.5</v>
      </c>
      <c r="B41" s="138" t="s">
        <v>111</v>
      </c>
      <c r="C41" s="129"/>
    </row>
    <row r="42" spans="1:3">
      <c r="A42" s="134"/>
      <c r="B42" s="504" t="s">
        <v>2370</v>
      </c>
      <c r="C42" s="124"/>
    </row>
    <row r="43" spans="1:3">
      <c r="A43" s="134"/>
      <c r="B43" s="505" t="s">
        <v>2530</v>
      </c>
      <c r="C43" s="119"/>
    </row>
    <row r="44" spans="1:3" ht="28">
      <c r="A44" s="134"/>
      <c r="B44" s="505" t="s">
        <v>2371</v>
      </c>
      <c r="C44" s="129"/>
    </row>
    <row r="45" spans="1:3" ht="28">
      <c r="A45" s="134"/>
      <c r="B45" s="505" t="s">
        <v>2454</v>
      </c>
      <c r="C45" s="124"/>
    </row>
    <row r="46" spans="1:3">
      <c r="A46" s="134"/>
      <c r="B46" s="505" t="s">
        <v>580</v>
      </c>
      <c r="C46" s="119"/>
    </row>
    <row r="47" spans="1:3">
      <c r="A47" s="134"/>
      <c r="B47" s="137"/>
      <c r="C47" s="124"/>
    </row>
    <row r="48" spans="1:3">
      <c r="A48" s="134">
        <v>8.6</v>
      </c>
      <c r="B48" s="138" t="s">
        <v>113</v>
      </c>
      <c r="C48" s="124"/>
    </row>
    <row r="49" spans="1:3" ht="28">
      <c r="A49" s="134"/>
      <c r="B49" s="136" t="s">
        <v>184</v>
      </c>
      <c r="C49" s="119"/>
    </row>
    <row r="50" spans="1:3">
      <c r="A50" s="134"/>
      <c r="B50" s="137"/>
      <c r="C50" s="124"/>
    </row>
    <row r="51" spans="1:3">
      <c r="A51" s="134">
        <v>8.6999999999999993</v>
      </c>
      <c r="B51" s="138" t="s">
        <v>250</v>
      </c>
      <c r="C51" s="119"/>
    </row>
    <row r="52" spans="1:3" ht="124">
      <c r="A52" s="134"/>
      <c r="B52" s="495" t="s">
        <v>2393</v>
      </c>
      <c r="C52" s="124"/>
    </row>
    <row r="53" spans="1:3" ht="144.75" customHeight="1">
      <c r="A53" s="134"/>
      <c r="B53" s="494" t="s">
        <v>2394</v>
      </c>
      <c r="C53" s="124"/>
    </row>
    <row r="54" spans="1:3" ht="341">
      <c r="A54" s="134"/>
      <c r="B54" s="493" t="s">
        <v>2395</v>
      </c>
      <c r="C54" s="124"/>
    </row>
    <row r="55" spans="1:3" ht="60.75" customHeight="1">
      <c r="A55" s="134"/>
      <c r="B55" s="495" t="s">
        <v>2378</v>
      </c>
      <c r="C55" s="124"/>
    </row>
    <row r="56" spans="1:3" ht="82.5" customHeight="1">
      <c r="A56" s="134"/>
      <c r="B56" s="494" t="s">
        <v>2413</v>
      </c>
      <c r="C56" s="124"/>
    </row>
    <row r="57" spans="1:3" ht="44.25" customHeight="1">
      <c r="A57" s="134"/>
      <c r="B57" s="55" t="s">
        <v>2385</v>
      </c>
      <c r="C57" s="124"/>
    </row>
    <row r="58" spans="1:3" ht="129.75" customHeight="1">
      <c r="A58" s="134"/>
      <c r="B58" s="494" t="s">
        <v>2384</v>
      </c>
      <c r="C58" s="124"/>
    </row>
    <row r="59" spans="1:3" ht="34.5" customHeight="1">
      <c r="A59" s="134"/>
      <c r="B59" s="494" t="s">
        <v>2382</v>
      </c>
      <c r="C59" s="124"/>
    </row>
    <row r="60" spans="1:3" ht="42">
      <c r="A60" s="134"/>
      <c r="B60" s="156" t="s">
        <v>2381</v>
      </c>
      <c r="C60" s="124"/>
    </row>
    <row r="61" spans="1:3" ht="108.5">
      <c r="A61" s="134"/>
      <c r="B61" s="494" t="s">
        <v>2383</v>
      </c>
    </row>
    <row r="62" spans="1:3" ht="15.5">
      <c r="A62" s="148"/>
      <c r="B62" s="494"/>
    </row>
    <row r="63" spans="1:3" ht="46.5" hidden="1">
      <c r="A63" s="134"/>
      <c r="B63" s="493" t="s">
        <v>2380</v>
      </c>
    </row>
    <row r="64" spans="1:3" hidden="1">
      <c r="A64" s="134"/>
    </row>
    <row r="65" spans="1:2" hidden="1">
      <c r="A65" s="134" t="s">
        <v>449</v>
      </c>
    </row>
    <row r="66" spans="1:2" hidden="1">
      <c r="A66" s="134"/>
    </row>
    <row r="67" spans="1:2" hidden="1">
      <c r="A67" s="134"/>
    </row>
    <row r="68" spans="1:2" ht="15.5" hidden="1">
      <c r="A68" s="134" t="s">
        <v>450</v>
      </c>
      <c r="B68" s="495"/>
    </row>
    <row r="69" spans="1:2" hidden="1">
      <c r="A69" s="134"/>
      <c r="B69" s="496"/>
    </row>
    <row r="70" spans="1:2">
      <c r="A70" s="134"/>
      <c r="B70" s="138" t="s">
        <v>114</v>
      </c>
    </row>
    <row r="71" spans="1:2" ht="42">
      <c r="A71" s="134">
        <v>8.8000000000000007</v>
      </c>
      <c r="B71" s="136" t="s">
        <v>619</v>
      </c>
    </row>
    <row r="72" spans="1:2">
      <c r="A72" s="134"/>
      <c r="B72" s="137"/>
    </row>
    <row r="73" spans="1:2">
      <c r="A73" s="134">
        <v>8.9</v>
      </c>
      <c r="B73" s="138" t="s">
        <v>2436</v>
      </c>
    </row>
    <row r="74" spans="1:2" ht="28">
      <c r="A74" s="149"/>
      <c r="B74" s="504" t="s">
        <v>185</v>
      </c>
    </row>
    <row r="75" spans="1:2">
      <c r="A75" s="149"/>
      <c r="B75" s="137"/>
    </row>
    <row r="76" spans="1:2">
      <c r="A76" s="517" t="s">
        <v>2452</v>
      </c>
      <c r="B76" s="138" t="s">
        <v>186</v>
      </c>
    </row>
    <row r="77" spans="1:2" ht="56">
      <c r="A77" s="150"/>
      <c r="B77" s="136" t="s">
        <v>547</v>
      </c>
    </row>
    <row r="78" spans="1:2">
      <c r="B78" s="137"/>
    </row>
    <row r="79" spans="1:2">
      <c r="A79" s="151">
        <v>8.11</v>
      </c>
      <c r="B79" s="515" t="s">
        <v>2437</v>
      </c>
    </row>
    <row r="80" spans="1:2">
      <c r="B80" s="136" t="s">
        <v>2438</v>
      </c>
    </row>
    <row r="81" spans="2:2">
      <c r="B81" s="141" t="s">
        <v>255</v>
      </c>
    </row>
    <row r="82" spans="2:2">
      <c r="B82" s="140"/>
    </row>
    <row r="83" spans="2:2">
      <c r="B83" s="140"/>
    </row>
    <row r="84" spans="2:2">
      <c r="B84" s="140"/>
    </row>
    <row r="85" spans="2:2">
      <c r="B85" s="137"/>
    </row>
  </sheetData>
  <phoneticPr fontId="7" type="noConversion"/>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5"/>
  <sheetViews>
    <sheetView view="pageBreakPreview" zoomScaleNormal="100" workbookViewId="0">
      <selection activeCell="A21" sqref="A21:IV23"/>
    </sheetView>
  </sheetViews>
  <sheetFormatPr defaultColWidth="9" defaultRowHeight="14"/>
  <cols>
    <col min="1" max="1" width="7.1796875" style="151" customWidth="1"/>
    <col min="2" max="2" width="80.453125" style="59" customWidth="1"/>
    <col min="3" max="3" width="2" style="59" customWidth="1"/>
    <col min="4" max="16384" width="9" style="34"/>
  </cols>
  <sheetData>
    <row r="1" spans="1:3" ht="28">
      <c r="A1" s="132">
        <v>9</v>
      </c>
      <c r="B1" s="133" t="s">
        <v>451</v>
      </c>
      <c r="C1" s="57"/>
    </row>
    <row r="2" spans="1:3">
      <c r="A2" s="134">
        <v>9.1</v>
      </c>
      <c r="B2" s="135" t="s">
        <v>107</v>
      </c>
      <c r="C2" s="57"/>
    </row>
    <row r="3" spans="1:3">
      <c r="A3" s="134"/>
      <c r="B3" s="136"/>
    </row>
    <row r="4" spans="1:3">
      <c r="A4" s="134"/>
      <c r="B4" s="123" t="s">
        <v>632</v>
      </c>
    </row>
    <row r="5" spans="1:3">
      <c r="A5" s="134"/>
      <c r="B5" s="125" t="s">
        <v>690</v>
      </c>
    </row>
    <row r="6" spans="1:3">
      <c r="A6" s="134"/>
      <c r="B6" s="125" t="s">
        <v>633</v>
      </c>
    </row>
    <row r="7" spans="1:3">
      <c r="A7" s="134"/>
      <c r="B7" s="125" t="s">
        <v>634</v>
      </c>
    </row>
    <row r="8" spans="1:3">
      <c r="A8" s="134"/>
      <c r="B8" s="125" t="s">
        <v>635</v>
      </c>
    </row>
    <row r="9" spans="1:3">
      <c r="A9" s="134"/>
      <c r="B9" s="125" t="s">
        <v>635</v>
      </c>
    </row>
    <row r="10" spans="1:3">
      <c r="A10" s="134"/>
      <c r="B10" s="125" t="s">
        <v>636</v>
      </c>
    </row>
    <row r="11" spans="1:3">
      <c r="A11" s="134"/>
      <c r="B11" s="125" t="s">
        <v>637</v>
      </c>
    </row>
    <row r="12" spans="1:3">
      <c r="A12" s="134"/>
      <c r="B12" s="125" t="s">
        <v>689</v>
      </c>
    </row>
    <row r="13" spans="1:3">
      <c r="A13" s="134"/>
      <c r="B13" s="125"/>
    </row>
    <row r="14" spans="1:3">
      <c r="A14" s="134" t="s">
        <v>673</v>
      </c>
      <c r="B14" s="34" t="s">
        <v>666</v>
      </c>
    </row>
    <row r="15" spans="1:3">
      <c r="A15" s="134"/>
      <c r="B15" s="34"/>
    </row>
    <row r="16" spans="1:3">
      <c r="A16" s="134" t="s">
        <v>674</v>
      </c>
      <c r="B16" s="34" t="s">
        <v>665</v>
      </c>
    </row>
    <row r="17" spans="1:3">
      <c r="A17" s="134"/>
      <c r="B17" s="137"/>
    </row>
    <row r="18" spans="1:3">
      <c r="A18" s="134">
        <v>9.1999999999999993</v>
      </c>
      <c r="B18" s="138" t="s">
        <v>108</v>
      </c>
      <c r="C18" s="57"/>
    </row>
    <row r="19" spans="1:3" ht="56.25" customHeight="1">
      <c r="A19" s="134"/>
      <c r="B19" s="152" t="s">
        <v>601</v>
      </c>
    </row>
    <row r="20" spans="1:3" ht="15.75" customHeight="1">
      <c r="A20" s="134"/>
      <c r="B20" s="259"/>
    </row>
    <row r="21" spans="1:3">
      <c r="A21" s="134"/>
      <c r="B21" s="137"/>
    </row>
    <row r="22" spans="1:3">
      <c r="A22" s="134">
        <v>9.3000000000000007</v>
      </c>
      <c r="B22" s="138" t="s">
        <v>109</v>
      </c>
      <c r="C22" s="57"/>
    </row>
    <row r="23" spans="1:3">
      <c r="A23" s="134"/>
      <c r="B23" s="139" t="s">
        <v>153</v>
      </c>
      <c r="C23" s="57"/>
    </row>
    <row r="24" spans="1:3">
      <c r="A24" s="134"/>
      <c r="B24" s="140" t="s">
        <v>439</v>
      </c>
    </row>
    <row r="25" spans="1:3">
      <c r="A25" s="134"/>
      <c r="B25" s="140" t="s">
        <v>440</v>
      </c>
    </row>
    <row r="26" spans="1:3">
      <c r="A26" s="134"/>
      <c r="B26" s="140" t="s">
        <v>441</v>
      </c>
    </row>
    <row r="27" spans="1:3">
      <c r="A27" s="134"/>
      <c r="B27" s="140" t="s">
        <v>110</v>
      </c>
    </row>
    <row r="28" spans="1:3">
      <c r="A28" s="134"/>
      <c r="B28" s="140"/>
    </row>
    <row r="29" spans="1:3">
      <c r="A29" s="134" t="s">
        <v>17</v>
      </c>
      <c r="B29" s="141" t="s">
        <v>34</v>
      </c>
      <c r="C29" s="57"/>
    </row>
    <row r="30" spans="1:3">
      <c r="A30" s="134"/>
      <c r="B30" s="140"/>
    </row>
    <row r="31" spans="1:3">
      <c r="A31" s="134"/>
      <c r="B31" s="137"/>
    </row>
    <row r="32" spans="1:3">
      <c r="A32" s="134">
        <v>9.4</v>
      </c>
      <c r="B32" s="138" t="s">
        <v>676</v>
      </c>
      <c r="C32" s="61"/>
    </row>
    <row r="33" spans="1:3" ht="154">
      <c r="A33" s="134" t="s">
        <v>249</v>
      </c>
      <c r="B33" s="123" t="s">
        <v>675</v>
      </c>
      <c r="C33" s="153"/>
    </row>
    <row r="34" spans="1:3" ht="56">
      <c r="A34" s="134" t="s">
        <v>686</v>
      </c>
      <c r="B34" s="53" t="s">
        <v>677</v>
      </c>
      <c r="C34" s="61"/>
    </row>
    <row r="35" spans="1:3">
      <c r="A35" s="134"/>
      <c r="B35" s="123"/>
      <c r="C35" s="61"/>
    </row>
    <row r="36" spans="1:3">
      <c r="A36" s="134"/>
      <c r="B36" s="144" t="s">
        <v>121</v>
      </c>
      <c r="C36" s="60"/>
    </row>
    <row r="37" spans="1:3">
      <c r="A37" s="134"/>
      <c r="B37" s="143"/>
    </row>
    <row r="38" spans="1:3" ht="70">
      <c r="A38" s="134"/>
      <c r="B38" s="143" t="s">
        <v>136</v>
      </c>
      <c r="C38" s="57"/>
    </row>
    <row r="39" spans="1:3">
      <c r="A39" s="134"/>
      <c r="B39" s="146" t="s">
        <v>137</v>
      </c>
    </row>
    <row r="40" spans="1:3">
      <c r="A40" s="134"/>
      <c r="B40" s="146"/>
    </row>
    <row r="41" spans="1:3">
      <c r="A41" s="134" t="s">
        <v>687</v>
      </c>
      <c r="B41" s="141" t="s">
        <v>681</v>
      </c>
    </row>
    <row r="42" spans="1:3" ht="84">
      <c r="A42" s="134"/>
      <c r="B42" s="270" t="s">
        <v>579</v>
      </c>
    </row>
    <row r="43" spans="1:3">
      <c r="A43" s="134"/>
      <c r="B43" s="137"/>
      <c r="C43" s="57"/>
    </row>
    <row r="44" spans="1:3">
      <c r="A44" s="134">
        <v>9.5</v>
      </c>
      <c r="B44" s="138" t="s">
        <v>111</v>
      </c>
      <c r="C44" s="60"/>
    </row>
    <row r="45" spans="1:3">
      <c r="A45" s="134"/>
      <c r="B45" s="147" t="s">
        <v>125</v>
      </c>
      <c r="C45" s="60"/>
    </row>
    <row r="46" spans="1:3">
      <c r="A46" s="134"/>
      <c r="B46" s="146" t="s">
        <v>126</v>
      </c>
      <c r="C46" s="60"/>
    </row>
    <row r="47" spans="1:3">
      <c r="A47" s="134"/>
      <c r="B47" s="146" t="s">
        <v>127</v>
      </c>
      <c r="C47" s="52"/>
    </row>
    <row r="48" spans="1:3">
      <c r="A48" s="134"/>
      <c r="B48" s="146" t="s">
        <v>442</v>
      </c>
      <c r="C48" s="53"/>
    </row>
    <row r="49" spans="1:3">
      <c r="A49" s="134"/>
      <c r="B49" s="146" t="s">
        <v>581</v>
      </c>
      <c r="C49" s="54"/>
    </row>
    <row r="50" spans="1:3">
      <c r="A50" s="134"/>
      <c r="B50" s="140"/>
      <c r="C50" s="52"/>
    </row>
    <row r="51" spans="1:3">
      <c r="A51" s="134"/>
      <c r="B51" s="137"/>
      <c r="C51" s="57"/>
    </row>
    <row r="52" spans="1:3">
      <c r="A52" s="134">
        <v>9.6</v>
      </c>
      <c r="B52" s="138" t="s">
        <v>113</v>
      </c>
      <c r="C52" s="60"/>
    </row>
    <row r="53" spans="1:3" ht="28">
      <c r="A53" s="134"/>
      <c r="B53" s="136" t="s">
        <v>184</v>
      </c>
      <c r="C53" s="124"/>
    </row>
    <row r="54" spans="1:3">
      <c r="A54" s="134"/>
      <c r="B54" s="137"/>
      <c r="C54" s="119"/>
    </row>
    <row r="55" spans="1:3">
      <c r="A55" s="134">
        <v>9.6999999999999993</v>
      </c>
      <c r="B55" s="138" t="s">
        <v>250</v>
      </c>
      <c r="C55" s="124"/>
    </row>
    <row r="56" spans="1:3" ht="28">
      <c r="A56" s="134"/>
      <c r="B56" s="147" t="s">
        <v>116</v>
      </c>
      <c r="C56" s="124"/>
    </row>
    <row r="57" spans="1:3" ht="28">
      <c r="A57" s="134"/>
      <c r="B57" s="146" t="s">
        <v>60</v>
      </c>
      <c r="C57" s="119"/>
    </row>
    <row r="58" spans="1:3">
      <c r="A58" s="134"/>
      <c r="B58" s="146" t="s">
        <v>117</v>
      </c>
      <c r="C58" s="124"/>
    </row>
    <row r="59" spans="1:3">
      <c r="A59" s="134"/>
      <c r="B59" s="140"/>
      <c r="C59" s="119"/>
    </row>
    <row r="60" spans="1:3">
      <c r="A60" s="148" t="s">
        <v>452</v>
      </c>
      <c r="B60" s="138" t="s">
        <v>114</v>
      </c>
      <c r="C60" s="124"/>
    </row>
    <row r="61" spans="1:3" ht="42">
      <c r="A61" s="134"/>
      <c r="B61" s="147" t="s">
        <v>619</v>
      </c>
      <c r="C61" s="124"/>
    </row>
    <row r="62" spans="1:3">
      <c r="A62" s="134"/>
      <c r="B62" s="137"/>
      <c r="C62" s="124"/>
    </row>
    <row r="63" spans="1:3" ht="42">
      <c r="A63" s="134" t="s">
        <v>453</v>
      </c>
      <c r="B63" s="138" t="s">
        <v>540</v>
      </c>
      <c r="C63" s="124"/>
    </row>
    <row r="64" spans="1:3" ht="28">
      <c r="A64" s="134"/>
      <c r="B64" s="147" t="s">
        <v>185</v>
      </c>
    </row>
    <row r="65" spans="1:2">
      <c r="A65" s="134"/>
      <c r="B65" s="137"/>
    </row>
    <row r="66" spans="1:2">
      <c r="A66" s="134" t="s">
        <v>281</v>
      </c>
      <c r="B66" s="138" t="s">
        <v>186</v>
      </c>
    </row>
    <row r="67" spans="1:2" ht="56">
      <c r="A67" s="134"/>
      <c r="B67" s="136" t="s">
        <v>547</v>
      </c>
    </row>
    <row r="68" spans="1:2">
      <c r="A68" s="134"/>
      <c r="B68" s="137"/>
    </row>
    <row r="69" spans="1:2">
      <c r="A69" s="134">
        <v>9.11</v>
      </c>
      <c r="B69" s="138" t="s">
        <v>539</v>
      </c>
    </row>
    <row r="70" spans="1:2" ht="28">
      <c r="A70" s="134"/>
      <c r="B70" s="136" t="s">
        <v>187</v>
      </c>
    </row>
    <row r="71" spans="1:2">
      <c r="A71" s="134" t="s">
        <v>13</v>
      </c>
      <c r="B71" s="141" t="s">
        <v>255</v>
      </c>
    </row>
    <row r="72" spans="1:2" ht="25">
      <c r="A72" s="149" t="s">
        <v>44</v>
      </c>
      <c r="B72" s="140"/>
    </row>
    <row r="73" spans="1:2">
      <c r="A73" s="149"/>
      <c r="B73" s="140"/>
    </row>
    <row r="74" spans="1:2" ht="25">
      <c r="A74" s="149" t="s">
        <v>437</v>
      </c>
      <c r="B74" s="140"/>
    </row>
    <row r="75" spans="1:2">
      <c r="A75" s="150" t="s">
        <v>152</v>
      </c>
      <c r="B75" s="137"/>
    </row>
  </sheetData>
  <phoneticPr fontId="7" type="noConversion"/>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
  <sheetViews>
    <sheetView workbookViewId="0">
      <selection activeCell="E1" sqref="E1"/>
    </sheetView>
  </sheetViews>
  <sheetFormatPr defaultRowHeight="14"/>
  <cols>
    <col min="1" max="1" width="65" customWidth="1"/>
    <col min="2" max="2" width="2" hidden="1" customWidth="1"/>
    <col min="3" max="3" width="4.81640625" customWidth="1"/>
    <col min="4" max="7" width="3.1796875" bestFit="1" customWidth="1"/>
    <col min="8" max="8" width="4.453125" bestFit="1" customWidth="1"/>
    <col min="9" max="11" width="3.54296875" bestFit="1" customWidth="1"/>
    <col min="12" max="12" width="4.453125" bestFit="1" customWidth="1"/>
    <col min="13" max="13" width="4.1796875" bestFit="1" customWidth="1"/>
  </cols>
  <sheetData>
    <row r="1" spans="1:14" ht="14.5">
      <c r="A1" s="254" t="s">
        <v>691</v>
      </c>
      <c r="B1" s="254"/>
      <c r="C1" s="254"/>
      <c r="D1" s="254"/>
      <c r="E1" s="254"/>
      <c r="F1" s="254"/>
      <c r="G1" s="254"/>
      <c r="H1" s="254"/>
      <c r="I1" s="254"/>
      <c r="J1" s="254"/>
      <c r="K1" s="254"/>
      <c r="L1" s="254"/>
      <c r="M1" s="254"/>
      <c r="N1" s="254"/>
    </row>
    <row r="2" spans="1:14" ht="46.5" customHeight="1">
      <c r="A2" s="656" t="s">
        <v>1437</v>
      </c>
      <c r="B2" s="656"/>
      <c r="C2" s="656"/>
      <c r="D2" s="656"/>
      <c r="E2" s="656"/>
      <c r="F2" s="399"/>
      <c r="G2" s="400"/>
      <c r="H2" s="400"/>
      <c r="I2" s="401"/>
      <c r="J2" s="401"/>
      <c r="K2" s="402"/>
      <c r="L2" s="403"/>
      <c r="M2" s="399"/>
    </row>
    <row r="4" spans="1:14" ht="28">
      <c r="A4" s="450" t="s">
        <v>919</v>
      </c>
      <c r="B4" s="451" t="s">
        <v>2279</v>
      </c>
      <c r="C4" s="452" t="s">
        <v>129</v>
      </c>
      <c r="D4" s="452" t="s">
        <v>204</v>
      </c>
      <c r="E4" s="452" t="s">
        <v>10</v>
      </c>
      <c r="F4" s="452" t="s">
        <v>11</v>
      </c>
      <c r="G4" s="452" t="s">
        <v>12</v>
      </c>
      <c r="H4" s="452" t="s">
        <v>1438</v>
      </c>
    </row>
    <row r="5" spans="1:14" ht="28">
      <c r="A5" s="456" t="s">
        <v>1014</v>
      </c>
      <c r="B5" s="453">
        <v>1</v>
      </c>
      <c r="C5" s="454" t="s">
        <v>1439</v>
      </c>
      <c r="D5" s="454" t="s">
        <v>1439</v>
      </c>
      <c r="E5" s="454"/>
      <c r="F5" s="454" t="s">
        <v>1439</v>
      </c>
      <c r="G5" s="454"/>
      <c r="H5" s="454" t="s">
        <v>1439</v>
      </c>
    </row>
    <row r="6" spans="1:14">
      <c r="A6" s="456" t="s">
        <v>1047</v>
      </c>
      <c r="B6" s="453">
        <v>2</v>
      </c>
      <c r="C6" s="454" t="s">
        <v>1439</v>
      </c>
      <c r="D6" s="454" t="s">
        <v>1439</v>
      </c>
      <c r="E6" s="455"/>
      <c r="F6" s="455"/>
      <c r="G6" s="454" t="s">
        <v>1439</v>
      </c>
      <c r="H6" s="454" t="s">
        <v>1439</v>
      </c>
    </row>
    <row r="7" spans="1:14">
      <c r="A7" s="456" t="s">
        <v>1124</v>
      </c>
      <c r="B7" s="453">
        <v>3</v>
      </c>
      <c r="C7" s="454" t="s">
        <v>1439</v>
      </c>
      <c r="D7" s="455"/>
      <c r="E7" s="454" t="s">
        <v>1439</v>
      </c>
      <c r="F7" s="455"/>
      <c r="G7" s="455"/>
      <c r="H7" s="454" t="s">
        <v>1439</v>
      </c>
    </row>
    <row r="8" spans="1:14">
      <c r="A8" s="456" t="s">
        <v>1185</v>
      </c>
      <c r="B8" s="453">
        <v>4</v>
      </c>
      <c r="C8" s="454" t="s">
        <v>1439</v>
      </c>
      <c r="D8" s="455"/>
      <c r="E8" s="454" t="s">
        <v>1439</v>
      </c>
      <c r="F8" s="454"/>
      <c r="G8" s="454" t="s">
        <v>1439</v>
      </c>
      <c r="H8" s="454" t="s">
        <v>1439</v>
      </c>
    </row>
    <row r="9" spans="1:14">
      <c r="A9" s="456" t="s">
        <v>1227</v>
      </c>
      <c r="B9" s="453">
        <v>5</v>
      </c>
      <c r="C9" s="454" t="s">
        <v>1439</v>
      </c>
      <c r="D9" s="454"/>
      <c r="E9" s="454"/>
      <c r="F9" s="454" t="s">
        <v>1439</v>
      </c>
      <c r="G9" s="455"/>
      <c r="H9" s="454" t="s">
        <v>1439</v>
      </c>
    </row>
    <row r="10" spans="1:14">
      <c r="A10" s="456" t="s">
        <v>1309</v>
      </c>
      <c r="B10" s="453">
        <v>6</v>
      </c>
      <c r="C10" s="454" t="s">
        <v>1439</v>
      </c>
      <c r="D10" s="455"/>
      <c r="E10" s="455"/>
      <c r="F10" s="454" t="s">
        <v>1439</v>
      </c>
      <c r="G10" s="455"/>
      <c r="H10" s="454" t="s">
        <v>1439</v>
      </c>
    </row>
    <row r="11" spans="1:14">
      <c r="A11" s="456" t="s">
        <v>1366</v>
      </c>
      <c r="B11" s="453">
        <v>7</v>
      </c>
      <c r="C11" s="454" t="s">
        <v>1439</v>
      </c>
      <c r="D11" s="454" t="s">
        <v>1439</v>
      </c>
      <c r="E11" s="455"/>
      <c r="F11" s="455"/>
      <c r="G11" s="454" t="s">
        <v>1439</v>
      </c>
      <c r="H11" s="454" t="s">
        <v>1439</v>
      </c>
    </row>
    <row r="12" spans="1:14">
      <c r="A12" s="456" t="s">
        <v>1410</v>
      </c>
      <c r="B12" s="453">
        <v>8</v>
      </c>
      <c r="C12" s="454" t="s">
        <v>1439</v>
      </c>
      <c r="D12" s="455"/>
      <c r="E12" s="454" t="s">
        <v>1439</v>
      </c>
      <c r="F12" s="455"/>
      <c r="G12" s="455"/>
      <c r="H12" s="454" t="s">
        <v>1439</v>
      </c>
    </row>
  </sheetData>
  <mergeCells count="1">
    <mergeCell ref="A2:E2"/>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J37"/>
  <sheetViews>
    <sheetView view="pageBreakPreview" zoomScaleNormal="100" zoomScaleSheetLayoutView="100" workbookViewId="0"/>
  </sheetViews>
  <sheetFormatPr defaultColWidth="9.1796875" defaultRowHeight="14"/>
  <cols>
    <col min="1" max="1" width="8.1796875" style="35" customWidth="1"/>
    <col min="2" max="2" width="13.1796875" style="35" customWidth="1"/>
    <col min="3" max="3" width="5.26953125" style="35" customWidth="1"/>
    <col min="4" max="4" width="11" style="35" customWidth="1"/>
    <col min="5" max="5" width="11.81640625" style="35" customWidth="1"/>
    <col min="6" max="6" width="9.26953125" style="35" customWidth="1"/>
    <col min="7" max="7" width="10.1796875" style="35" customWidth="1"/>
    <col min="8" max="8" width="58" style="35" customWidth="1"/>
    <col min="9" max="9" width="35.1796875" style="35" customWidth="1"/>
    <col min="10" max="10" width="3.7265625" style="71" customWidth="1"/>
    <col min="11" max="16384" width="9.1796875" style="34"/>
  </cols>
  <sheetData>
    <row r="1" spans="1:9" ht="15" customHeight="1">
      <c r="A1" s="273" t="s">
        <v>692</v>
      </c>
      <c r="B1" s="274"/>
      <c r="C1" s="271"/>
      <c r="D1" s="271"/>
      <c r="E1" s="271"/>
      <c r="F1" s="271"/>
      <c r="G1" s="271"/>
      <c r="H1" s="271"/>
      <c r="I1" s="272"/>
    </row>
    <row r="2" spans="1:9" ht="76.5" customHeight="1">
      <c r="A2" s="68" t="s">
        <v>693</v>
      </c>
      <c r="B2" s="275" t="s">
        <v>694</v>
      </c>
      <c r="C2" s="276" t="s">
        <v>373</v>
      </c>
      <c r="D2" s="69" t="s">
        <v>374</v>
      </c>
      <c r="E2" s="69" t="s">
        <v>375</v>
      </c>
      <c r="F2" s="69" t="s">
        <v>196</v>
      </c>
      <c r="G2" s="69" t="s">
        <v>695</v>
      </c>
      <c r="H2" s="69" t="s">
        <v>376</v>
      </c>
      <c r="I2" s="69" t="s">
        <v>696</v>
      </c>
    </row>
    <row r="3" spans="1:9">
      <c r="A3" s="280" t="s">
        <v>129</v>
      </c>
      <c r="B3" s="277"/>
      <c r="C3" s="277"/>
      <c r="D3" s="277"/>
      <c r="E3" s="277"/>
      <c r="F3" s="277"/>
      <c r="G3" s="277"/>
      <c r="H3" s="280" t="s">
        <v>1441</v>
      </c>
      <c r="I3" s="277"/>
    </row>
    <row r="4" spans="1:9" ht="38">
      <c r="A4" s="278" t="s">
        <v>1440</v>
      </c>
      <c r="B4" s="278"/>
      <c r="C4" s="278"/>
      <c r="D4" s="278"/>
      <c r="E4" s="278"/>
      <c r="F4" s="278"/>
      <c r="G4" s="278"/>
      <c r="H4" s="278"/>
      <c r="I4" s="278"/>
    </row>
    <row r="5" spans="1:9" ht="38.5">
      <c r="A5" s="278" t="s">
        <v>1440</v>
      </c>
      <c r="B5" s="278" t="s">
        <v>1442</v>
      </c>
      <c r="C5" s="278"/>
      <c r="D5" s="404" t="s">
        <v>1443</v>
      </c>
      <c r="E5" s="278"/>
      <c r="F5" s="278"/>
      <c r="G5" s="278"/>
      <c r="H5" s="405" t="s">
        <v>1444</v>
      </c>
      <c r="I5" s="278"/>
    </row>
    <row r="6" spans="1:9" ht="62">
      <c r="A6" s="278" t="s">
        <v>1440</v>
      </c>
      <c r="B6" s="278"/>
      <c r="C6" s="278"/>
      <c r="D6" s="406"/>
      <c r="E6" s="278" t="s">
        <v>1445</v>
      </c>
      <c r="F6" s="278"/>
      <c r="G6" s="278" t="s">
        <v>1446</v>
      </c>
      <c r="H6" s="405" t="s">
        <v>1447</v>
      </c>
      <c r="I6" s="280"/>
    </row>
    <row r="7" spans="1:9" ht="46.5">
      <c r="A7" s="278" t="s">
        <v>1440</v>
      </c>
      <c r="B7" s="280"/>
      <c r="C7" s="280"/>
      <c r="D7" s="280"/>
      <c r="E7" s="280" t="s">
        <v>1448</v>
      </c>
      <c r="F7" s="280"/>
      <c r="G7" s="278" t="s">
        <v>1446</v>
      </c>
      <c r="H7" s="405" t="s">
        <v>1449</v>
      </c>
      <c r="I7" s="280"/>
    </row>
    <row r="8" spans="1:9" ht="38">
      <c r="A8" s="278" t="s">
        <v>1440</v>
      </c>
      <c r="B8" s="280"/>
      <c r="C8" s="280"/>
      <c r="D8" s="280"/>
      <c r="E8" s="280" t="s">
        <v>1450</v>
      </c>
      <c r="F8" s="280"/>
      <c r="G8" s="278" t="s">
        <v>1446</v>
      </c>
      <c r="H8" s="405" t="s">
        <v>1451</v>
      </c>
      <c r="I8" s="280"/>
    </row>
    <row r="9" spans="1:9" ht="38">
      <c r="A9" s="278" t="s">
        <v>1440</v>
      </c>
      <c r="B9" s="278" t="s">
        <v>1442</v>
      </c>
      <c r="C9" s="280"/>
      <c r="D9" s="280" t="s">
        <v>1452</v>
      </c>
      <c r="E9" s="280" t="s">
        <v>1450</v>
      </c>
      <c r="F9" s="280"/>
      <c r="G9" s="278" t="s">
        <v>1446</v>
      </c>
      <c r="H9" s="280" t="s">
        <v>1453</v>
      </c>
      <c r="I9" s="280"/>
    </row>
    <row r="10" spans="1:9" ht="38">
      <c r="A10" s="278" t="s">
        <v>1440</v>
      </c>
      <c r="B10" s="280"/>
      <c r="C10" s="280"/>
      <c r="D10" s="280"/>
      <c r="E10" s="280"/>
      <c r="F10" s="280"/>
      <c r="G10" s="278" t="s">
        <v>1446</v>
      </c>
      <c r="H10" s="280" t="s">
        <v>1454</v>
      </c>
      <c r="I10" s="280"/>
    </row>
    <row r="11" spans="1:9" ht="38">
      <c r="A11" s="278" t="s">
        <v>1440</v>
      </c>
      <c r="B11" s="280"/>
      <c r="C11" s="280"/>
      <c r="D11" s="280"/>
      <c r="E11" s="280"/>
      <c r="F11" s="280"/>
      <c r="G11" s="278" t="s">
        <v>1446</v>
      </c>
      <c r="H11" s="280" t="s">
        <v>1455</v>
      </c>
      <c r="I11" s="280"/>
    </row>
    <row r="12" spans="1:9" ht="25.5">
      <c r="A12" s="280" t="s">
        <v>204</v>
      </c>
      <c r="B12" s="280" t="s">
        <v>1456</v>
      </c>
      <c r="C12" s="280">
        <v>1</v>
      </c>
      <c r="D12" s="280" t="s">
        <v>1457</v>
      </c>
      <c r="E12" s="280" t="s">
        <v>1458</v>
      </c>
      <c r="F12" s="280"/>
      <c r="G12" s="280" t="s">
        <v>1446</v>
      </c>
      <c r="H12" s="280" t="s">
        <v>1459</v>
      </c>
      <c r="I12" s="280"/>
    </row>
    <row r="13" spans="1:9" ht="25.5">
      <c r="A13" s="280" t="s">
        <v>204</v>
      </c>
      <c r="B13" s="280" t="s">
        <v>1442</v>
      </c>
      <c r="C13" s="280">
        <v>2</v>
      </c>
      <c r="D13" s="280" t="s">
        <v>1460</v>
      </c>
      <c r="E13" s="280" t="s">
        <v>1458</v>
      </c>
      <c r="F13" s="280"/>
      <c r="G13" s="280" t="s">
        <v>1446</v>
      </c>
      <c r="H13" s="280" t="s">
        <v>1461</v>
      </c>
      <c r="I13" s="280"/>
    </row>
    <row r="14" spans="1:9" ht="38">
      <c r="A14" s="280" t="s">
        <v>204</v>
      </c>
      <c r="B14" s="280" t="s">
        <v>1442</v>
      </c>
      <c r="C14" s="280">
        <v>3</v>
      </c>
      <c r="D14" s="280" t="s">
        <v>1452</v>
      </c>
      <c r="E14" s="280" t="s">
        <v>1450</v>
      </c>
      <c r="F14" s="280"/>
      <c r="G14" s="280" t="s">
        <v>1446</v>
      </c>
      <c r="H14" s="280" t="s">
        <v>1462</v>
      </c>
      <c r="I14" s="280"/>
    </row>
    <row r="15" spans="1:9" ht="275.5">
      <c r="A15" s="279" t="s">
        <v>10</v>
      </c>
      <c r="B15" s="280" t="s">
        <v>1456</v>
      </c>
      <c r="C15" s="279">
        <v>1</v>
      </c>
      <c r="D15" s="279" t="s">
        <v>2333</v>
      </c>
      <c r="E15" s="279" t="s">
        <v>1458</v>
      </c>
      <c r="F15" s="279"/>
      <c r="G15" s="279" t="s">
        <v>1446</v>
      </c>
      <c r="H15" s="280" t="s">
        <v>2334</v>
      </c>
      <c r="I15" s="280" t="s">
        <v>2338</v>
      </c>
    </row>
    <row r="16" spans="1:9" ht="138">
      <c r="A16" s="279"/>
      <c r="B16" s="279"/>
      <c r="C16" s="279"/>
      <c r="D16" s="279"/>
      <c r="E16" s="279"/>
      <c r="F16" s="279"/>
      <c r="G16" s="279"/>
      <c r="H16" s="280" t="s">
        <v>2335</v>
      </c>
      <c r="I16" s="280" t="s">
        <v>2340</v>
      </c>
    </row>
    <row r="17" spans="1:9" ht="409.6">
      <c r="A17" s="279"/>
      <c r="B17" s="279"/>
      <c r="C17" s="279"/>
      <c r="D17" s="279"/>
      <c r="E17" s="279"/>
      <c r="F17" s="279"/>
      <c r="G17" s="279"/>
      <c r="H17" s="280" t="s">
        <v>2336</v>
      </c>
      <c r="I17" s="280" t="s">
        <v>2339</v>
      </c>
    </row>
    <row r="18" spans="1:9" ht="88">
      <c r="A18" s="279" t="s">
        <v>11</v>
      </c>
      <c r="B18" s="279" t="s">
        <v>1442</v>
      </c>
      <c r="C18" s="279"/>
      <c r="D18" s="280" t="s">
        <v>2372</v>
      </c>
      <c r="E18" s="279" t="s">
        <v>1458</v>
      </c>
      <c r="F18" s="279"/>
      <c r="G18" s="279" t="s">
        <v>1446</v>
      </c>
      <c r="H18" s="280" t="s">
        <v>2373</v>
      </c>
      <c r="I18" s="280" t="s">
        <v>2428</v>
      </c>
    </row>
    <row r="19" spans="1:9" ht="188">
      <c r="A19" s="279" t="s">
        <v>11</v>
      </c>
      <c r="B19" s="279" t="s">
        <v>2535</v>
      </c>
      <c r="C19" s="279"/>
      <c r="D19" s="279" t="s">
        <v>791</v>
      </c>
      <c r="E19" s="279"/>
      <c r="F19" s="279"/>
      <c r="G19" s="279" t="s">
        <v>1446</v>
      </c>
      <c r="H19" s="280" t="s">
        <v>2374</v>
      </c>
      <c r="I19" s="280" t="s">
        <v>2536</v>
      </c>
    </row>
    <row r="20" spans="1:9" ht="38">
      <c r="A20" s="279" t="s">
        <v>11</v>
      </c>
      <c r="B20" s="279" t="s">
        <v>1442</v>
      </c>
      <c r="C20" s="279"/>
      <c r="D20" s="279"/>
      <c r="E20" s="279"/>
      <c r="F20" s="279"/>
      <c r="G20" s="279" t="s">
        <v>2376</v>
      </c>
      <c r="H20" s="280" t="s">
        <v>2375</v>
      </c>
      <c r="I20" s="280" t="s">
        <v>2429</v>
      </c>
    </row>
    <row r="21" spans="1:9">
      <c r="A21" s="279"/>
      <c r="B21" s="279"/>
      <c r="C21" s="279"/>
      <c r="D21" s="279"/>
      <c r="E21" s="279"/>
      <c r="F21" s="279"/>
      <c r="G21" s="279"/>
      <c r="H21" s="280"/>
      <c r="I21" s="280"/>
    </row>
    <row r="22" spans="1:9">
      <c r="A22" s="279"/>
      <c r="B22" s="279"/>
      <c r="C22" s="279"/>
      <c r="D22" s="279"/>
      <c r="E22" s="279"/>
      <c r="F22" s="279"/>
      <c r="G22" s="279"/>
      <c r="H22" s="280"/>
      <c r="I22" s="280"/>
    </row>
    <row r="23" spans="1:9">
      <c r="A23" s="279"/>
      <c r="B23" s="279"/>
      <c r="C23" s="279"/>
      <c r="D23" s="279"/>
      <c r="E23" s="279"/>
      <c r="F23" s="279"/>
      <c r="G23" s="279"/>
      <c r="H23" s="280"/>
      <c r="I23" s="280"/>
    </row>
    <row r="24" spans="1:9">
      <c r="A24" s="279"/>
      <c r="B24" s="279"/>
      <c r="C24" s="279"/>
      <c r="D24" s="279"/>
      <c r="E24" s="279"/>
      <c r="F24" s="279"/>
      <c r="G24" s="279"/>
      <c r="H24" s="280"/>
      <c r="I24" s="280"/>
    </row>
    <row r="25" spans="1:9">
      <c r="A25" s="279"/>
      <c r="B25" s="279"/>
      <c r="C25" s="279"/>
      <c r="D25" s="279"/>
      <c r="E25" s="279"/>
      <c r="F25" s="279"/>
      <c r="G25" s="279"/>
      <c r="H25" s="280"/>
      <c r="I25" s="280"/>
    </row>
    <row r="26" spans="1:9">
      <c r="A26" s="279"/>
      <c r="B26" s="279"/>
      <c r="C26" s="279"/>
      <c r="D26" s="279"/>
      <c r="E26" s="279"/>
      <c r="F26" s="279"/>
      <c r="G26" s="279"/>
      <c r="H26" s="280"/>
      <c r="I26" s="280"/>
    </row>
    <row r="27" spans="1:9">
      <c r="A27" s="279"/>
      <c r="B27" s="279"/>
      <c r="C27" s="279"/>
      <c r="D27" s="279"/>
      <c r="E27" s="279"/>
      <c r="F27" s="279"/>
      <c r="G27" s="279"/>
      <c r="H27" s="280"/>
      <c r="I27" s="280"/>
    </row>
    <row r="28" spans="1:9">
      <c r="A28" s="279"/>
      <c r="B28" s="279"/>
      <c r="C28" s="279"/>
      <c r="D28" s="279"/>
      <c r="E28" s="279"/>
      <c r="F28" s="279"/>
      <c r="G28" s="279"/>
      <c r="H28" s="280"/>
      <c r="I28" s="280"/>
    </row>
    <row r="29" spans="1:9">
      <c r="A29" s="279"/>
      <c r="B29" s="279"/>
      <c r="C29" s="279"/>
      <c r="D29" s="279"/>
      <c r="E29" s="279"/>
      <c r="F29" s="279"/>
      <c r="G29" s="279"/>
      <c r="H29" s="280"/>
      <c r="I29" s="280"/>
    </row>
    <row r="30" spans="1:9">
      <c r="A30" s="279"/>
      <c r="B30" s="279"/>
      <c r="C30" s="279"/>
      <c r="D30" s="279"/>
      <c r="E30" s="279"/>
      <c r="F30" s="279"/>
      <c r="G30" s="279"/>
      <c r="H30" s="280"/>
      <c r="I30" s="280"/>
    </row>
    <row r="31" spans="1:9">
      <c r="A31" s="279"/>
      <c r="B31" s="279"/>
      <c r="C31" s="279"/>
      <c r="D31" s="279"/>
      <c r="E31" s="279"/>
      <c r="F31" s="279"/>
      <c r="G31" s="279"/>
      <c r="H31" s="280"/>
      <c r="I31" s="279"/>
    </row>
    <row r="32" spans="1:9">
      <c r="A32" s="279"/>
      <c r="B32" s="279"/>
      <c r="C32" s="279"/>
      <c r="D32" s="279"/>
      <c r="E32" s="279"/>
      <c r="F32" s="279"/>
      <c r="G32" s="279"/>
      <c r="H32" s="280"/>
      <c r="I32" s="279"/>
    </row>
    <row r="33" spans="1:9">
      <c r="A33" s="279"/>
      <c r="B33" s="279"/>
      <c r="C33" s="279"/>
      <c r="D33" s="279"/>
      <c r="E33" s="279"/>
      <c r="F33" s="279"/>
      <c r="G33" s="279"/>
      <c r="H33" s="280"/>
      <c r="I33" s="279"/>
    </row>
    <row r="34" spans="1:9">
      <c r="H34" s="281"/>
    </row>
    <row r="35" spans="1:9">
      <c r="H35" s="281"/>
    </row>
    <row r="36" spans="1:9">
      <c r="H36" s="281"/>
    </row>
    <row r="37" spans="1:9">
      <c r="H37" s="28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D41"/>
  <sheetViews>
    <sheetView zoomScaleNormal="100" zoomScaleSheetLayoutView="100" workbookViewId="0"/>
  </sheetViews>
  <sheetFormatPr defaultColWidth="9.1796875" defaultRowHeight="14"/>
  <cols>
    <col min="1" max="1" width="24.453125" style="34" customWidth="1"/>
    <col min="2" max="2" width="27.453125" style="34" customWidth="1"/>
    <col min="3" max="3" width="20.1796875" style="34" customWidth="1"/>
    <col min="4" max="16384" width="9.1796875" style="34"/>
  </cols>
  <sheetData>
    <row r="1" spans="1:4" ht="21" customHeight="1">
      <c r="A1" s="67" t="s">
        <v>50</v>
      </c>
      <c r="B1" s="56" t="s">
        <v>454</v>
      </c>
    </row>
    <row r="2" spans="1:4" ht="28.5" customHeight="1">
      <c r="A2" s="657" t="s">
        <v>455</v>
      </c>
      <c r="B2" s="657"/>
      <c r="C2" s="657"/>
      <c r="D2" s="156"/>
    </row>
    <row r="3" spans="1:4" ht="12.75" customHeight="1">
      <c r="A3" s="157"/>
      <c r="B3" s="157"/>
      <c r="C3" s="157"/>
      <c r="D3" s="156"/>
    </row>
    <row r="4" spans="1:4">
      <c r="A4" s="67" t="s">
        <v>697</v>
      </c>
      <c r="B4" s="67" t="s">
        <v>257</v>
      </c>
      <c r="C4" s="67" t="s">
        <v>31</v>
      </c>
    </row>
    <row r="5" spans="1:4">
      <c r="A5" s="407"/>
      <c r="C5" s="408"/>
    </row>
    <row r="6" spans="1:4">
      <c r="A6" s="409" t="s">
        <v>258</v>
      </c>
      <c r="C6" s="410"/>
    </row>
    <row r="7" spans="1:4">
      <c r="A7" s="407" t="s">
        <v>259</v>
      </c>
      <c r="B7" s="76" t="s">
        <v>260</v>
      </c>
      <c r="C7" s="410" t="s">
        <v>1463</v>
      </c>
    </row>
    <row r="8" spans="1:4">
      <c r="A8" s="407" t="s">
        <v>261</v>
      </c>
      <c r="B8" s="76" t="s">
        <v>262</v>
      </c>
      <c r="C8" s="410" t="s">
        <v>1463</v>
      </c>
    </row>
    <row r="9" spans="1:4">
      <c r="A9" s="407" t="s">
        <v>263</v>
      </c>
      <c r="B9" s="76" t="s">
        <v>264</v>
      </c>
      <c r="C9" s="410" t="s">
        <v>1463</v>
      </c>
    </row>
    <row r="10" spans="1:4">
      <c r="A10" s="407" t="s">
        <v>22</v>
      </c>
      <c r="B10" s="76" t="s">
        <v>23</v>
      </c>
      <c r="C10" s="410" t="s">
        <v>1463</v>
      </c>
    </row>
    <row r="11" spans="1:4">
      <c r="A11" s="407" t="s">
        <v>24</v>
      </c>
      <c r="B11" s="76" t="s">
        <v>25</v>
      </c>
      <c r="C11" s="410" t="s">
        <v>1463</v>
      </c>
    </row>
    <row r="12" spans="1:4">
      <c r="A12" s="407" t="s">
        <v>26</v>
      </c>
      <c r="B12" s="76" t="s">
        <v>27</v>
      </c>
      <c r="C12" s="410" t="s">
        <v>1463</v>
      </c>
    </row>
    <row r="13" spans="1:4">
      <c r="A13" s="407" t="s">
        <v>28</v>
      </c>
      <c r="B13" s="76" t="s">
        <v>29</v>
      </c>
      <c r="C13" s="410" t="s">
        <v>1463</v>
      </c>
    </row>
    <row r="14" spans="1:4">
      <c r="A14" s="407" t="s">
        <v>206</v>
      </c>
      <c r="B14" s="76" t="s">
        <v>207</v>
      </c>
      <c r="C14" s="410" t="s">
        <v>1463</v>
      </c>
    </row>
    <row r="15" spans="1:4">
      <c r="A15" s="407" t="s">
        <v>208</v>
      </c>
      <c r="B15" s="76" t="s">
        <v>209</v>
      </c>
      <c r="C15" s="410" t="s">
        <v>1463</v>
      </c>
    </row>
    <row r="16" spans="1:4">
      <c r="A16" s="407" t="s">
        <v>210</v>
      </c>
      <c r="B16" s="76" t="s">
        <v>211</v>
      </c>
      <c r="C16" s="410" t="s">
        <v>1463</v>
      </c>
    </row>
    <row r="17" spans="1:3">
      <c r="A17" s="407" t="s">
        <v>212</v>
      </c>
      <c r="B17" s="76" t="s">
        <v>213</v>
      </c>
      <c r="C17" s="410"/>
    </row>
    <row r="18" spans="1:3">
      <c r="A18" s="407" t="s">
        <v>214</v>
      </c>
      <c r="B18" s="76" t="s">
        <v>215</v>
      </c>
      <c r="C18" s="410"/>
    </row>
    <row r="19" spans="1:3">
      <c r="A19" s="407" t="s">
        <v>216</v>
      </c>
      <c r="B19" s="76" t="s">
        <v>217</v>
      </c>
      <c r="C19" s="410" t="s">
        <v>1463</v>
      </c>
    </row>
    <row r="20" spans="1:3">
      <c r="A20" s="407" t="s">
        <v>218</v>
      </c>
      <c r="B20" s="76" t="s">
        <v>219</v>
      </c>
      <c r="C20" s="410" t="s">
        <v>1463</v>
      </c>
    </row>
    <row r="21" spans="1:3">
      <c r="A21" s="411" t="s">
        <v>1464</v>
      </c>
      <c r="B21" s="412" t="s">
        <v>1465</v>
      </c>
      <c r="C21" s="410" t="s">
        <v>1463</v>
      </c>
    </row>
    <row r="22" spans="1:3">
      <c r="A22" s="407" t="s">
        <v>253</v>
      </c>
      <c r="B22" s="76"/>
      <c r="C22" s="410"/>
    </row>
    <row r="23" spans="1:3">
      <c r="A23" s="407"/>
      <c r="B23" s="76"/>
      <c r="C23" s="410"/>
    </row>
    <row r="24" spans="1:3">
      <c r="A24" s="409" t="s">
        <v>220</v>
      </c>
      <c r="B24" s="76"/>
      <c r="C24" s="410"/>
    </row>
    <row r="25" spans="1:3">
      <c r="A25" s="407" t="s">
        <v>221</v>
      </c>
      <c r="B25" s="76" t="s">
        <v>222</v>
      </c>
      <c r="C25" s="410"/>
    </row>
    <row r="26" spans="1:3">
      <c r="A26" s="407" t="s">
        <v>223</v>
      </c>
      <c r="B26" s="76" t="s">
        <v>224</v>
      </c>
      <c r="C26" s="410" t="s">
        <v>1463</v>
      </c>
    </row>
    <row r="27" spans="1:3">
      <c r="A27" s="407" t="s">
        <v>225</v>
      </c>
      <c r="B27" s="76" t="s">
        <v>226</v>
      </c>
      <c r="C27" s="410" t="s">
        <v>1463</v>
      </c>
    </row>
    <row r="28" spans="1:3">
      <c r="A28" s="407" t="s">
        <v>227</v>
      </c>
      <c r="B28" s="76" t="s">
        <v>228</v>
      </c>
      <c r="C28" s="410" t="s">
        <v>1463</v>
      </c>
    </row>
    <row r="29" spans="1:3">
      <c r="A29" s="407" t="s">
        <v>229</v>
      </c>
      <c r="B29" s="76" t="s">
        <v>230</v>
      </c>
      <c r="C29" s="410"/>
    </row>
    <row r="30" spans="1:3">
      <c r="A30" s="407" t="s">
        <v>231</v>
      </c>
      <c r="B30" s="76" t="s">
        <v>232</v>
      </c>
      <c r="C30" s="410" t="s">
        <v>1463</v>
      </c>
    </row>
    <row r="31" spans="1:3">
      <c r="A31" s="407" t="s">
        <v>233</v>
      </c>
      <c r="B31" s="76" t="s">
        <v>234</v>
      </c>
      <c r="C31" s="410" t="s">
        <v>1463</v>
      </c>
    </row>
    <row r="32" spans="1:3">
      <c r="A32" s="407" t="s">
        <v>235</v>
      </c>
      <c r="B32" s="76" t="s">
        <v>236</v>
      </c>
      <c r="C32" s="410" t="s">
        <v>1463</v>
      </c>
    </row>
    <row r="33" spans="1:3">
      <c r="A33" s="407" t="s">
        <v>237</v>
      </c>
      <c r="B33" s="76" t="s">
        <v>238</v>
      </c>
      <c r="C33" s="410" t="s">
        <v>1463</v>
      </c>
    </row>
    <row r="34" spans="1:3">
      <c r="A34" s="407" t="s">
        <v>239</v>
      </c>
      <c r="B34" s="76" t="s">
        <v>240</v>
      </c>
      <c r="C34" s="410" t="s">
        <v>1463</v>
      </c>
    </row>
    <row r="35" spans="1:3">
      <c r="A35" s="407" t="s">
        <v>241</v>
      </c>
      <c r="B35" s="76" t="s">
        <v>242</v>
      </c>
      <c r="C35" s="410" t="s">
        <v>1463</v>
      </c>
    </row>
    <row r="36" spans="1:3">
      <c r="A36" s="407" t="s">
        <v>243</v>
      </c>
      <c r="B36" s="76" t="s">
        <v>244</v>
      </c>
      <c r="C36" s="410" t="s">
        <v>1463</v>
      </c>
    </row>
    <row r="37" spans="1:3">
      <c r="A37" s="407" t="s">
        <v>0</v>
      </c>
      <c r="B37" s="76" t="s">
        <v>1</v>
      </c>
      <c r="C37" s="410" t="s">
        <v>1463</v>
      </c>
    </row>
    <row r="38" spans="1:3">
      <c r="A38" s="407" t="s">
        <v>2</v>
      </c>
      <c r="B38" s="76" t="s">
        <v>3</v>
      </c>
      <c r="C38" s="410" t="s">
        <v>1463</v>
      </c>
    </row>
    <row r="39" spans="1:3">
      <c r="A39" s="407" t="s">
        <v>4</v>
      </c>
      <c r="B39" s="76" t="s">
        <v>5</v>
      </c>
      <c r="C39" s="410" t="s">
        <v>1463</v>
      </c>
    </row>
    <row r="40" spans="1:3">
      <c r="A40" s="407" t="s">
        <v>6</v>
      </c>
      <c r="B40" s="76" t="s">
        <v>7</v>
      </c>
      <c r="C40" s="410"/>
    </row>
    <row r="41" spans="1:3">
      <c r="A41" s="407" t="s">
        <v>253</v>
      </c>
      <c r="B41" s="76"/>
      <c r="C41" s="410"/>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56"/>
  <sheetViews>
    <sheetView topLeftCell="A247" workbookViewId="0">
      <selection activeCell="F255" sqref="F255"/>
    </sheetView>
  </sheetViews>
  <sheetFormatPr defaultColWidth="8" defaultRowHeight="14"/>
  <cols>
    <col min="1" max="1" width="7.54296875" style="158" customWidth="1"/>
    <col min="2" max="2" width="70.81640625" style="177" customWidth="1"/>
    <col min="3" max="3" width="7" style="178" customWidth="1"/>
    <col min="4" max="4" width="8" style="179" customWidth="1"/>
    <col min="5" max="16384" width="8" style="162"/>
  </cols>
  <sheetData>
    <row r="1" spans="1:4">
      <c r="A1" s="158" t="s">
        <v>582</v>
      </c>
      <c r="B1" s="159"/>
      <c r="C1" s="160"/>
      <c r="D1" s="161"/>
    </row>
    <row r="2" spans="1:4" ht="49.5" customHeight="1">
      <c r="A2" s="661" t="s">
        <v>614</v>
      </c>
      <c r="B2" s="661"/>
      <c r="C2" s="258"/>
      <c r="D2" s="258"/>
    </row>
    <row r="3" spans="1:4" ht="42">
      <c r="A3" s="163" t="s">
        <v>456</v>
      </c>
      <c r="B3" s="164" t="s">
        <v>583</v>
      </c>
      <c r="C3" s="165" t="s">
        <v>457</v>
      </c>
      <c r="D3" s="164" t="s">
        <v>390</v>
      </c>
    </row>
    <row r="4" spans="1:4">
      <c r="A4" s="166">
        <v>1.1000000000000001</v>
      </c>
      <c r="B4" s="167" t="s">
        <v>391</v>
      </c>
      <c r="C4" s="203"/>
      <c r="D4" s="204"/>
    </row>
    <row r="5" spans="1:4">
      <c r="A5" s="168" t="s">
        <v>129</v>
      </c>
      <c r="B5" s="169"/>
      <c r="C5" s="170"/>
      <c r="D5" s="171"/>
    </row>
    <row r="6" spans="1:4">
      <c r="A6" s="172" t="s">
        <v>204</v>
      </c>
      <c r="B6" s="173"/>
      <c r="C6" s="174"/>
      <c r="D6" s="175"/>
    </row>
    <row r="7" spans="1:4">
      <c r="A7" s="172" t="s">
        <v>10</v>
      </c>
      <c r="B7" s="173"/>
      <c r="C7" s="174"/>
      <c r="D7" s="175"/>
    </row>
    <row r="8" spans="1:4">
      <c r="A8" s="172" t="s">
        <v>11</v>
      </c>
      <c r="B8" s="173"/>
      <c r="C8" s="174"/>
      <c r="D8" s="175"/>
    </row>
    <row r="9" spans="1:4">
      <c r="A9" s="172" t="s">
        <v>12</v>
      </c>
      <c r="B9" s="173"/>
      <c r="C9" s="174"/>
      <c r="D9" s="175"/>
    </row>
    <row r="10" spans="1:4">
      <c r="A10" s="176"/>
    </row>
    <row r="11" spans="1:4" ht="28">
      <c r="A11" s="166">
        <v>1.2</v>
      </c>
      <c r="B11" s="167" t="s">
        <v>392</v>
      </c>
      <c r="C11" s="205"/>
      <c r="D11" s="206"/>
    </row>
    <row r="12" spans="1:4">
      <c r="A12" s="172" t="s">
        <v>129</v>
      </c>
      <c r="B12" s="180"/>
      <c r="C12" s="174"/>
      <c r="D12" s="175"/>
    </row>
    <row r="13" spans="1:4">
      <c r="A13" s="172" t="s">
        <v>204</v>
      </c>
      <c r="B13" s="173"/>
      <c r="C13" s="174"/>
      <c r="D13" s="175"/>
    </row>
    <row r="14" spans="1:4">
      <c r="A14" s="172" t="s">
        <v>10</v>
      </c>
      <c r="B14" s="173"/>
      <c r="C14" s="174"/>
      <c r="D14" s="175"/>
    </row>
    <row r="15" spans="1:4">
      <c r="A15" s="172" t="s">
        <v>11</v>
      </c>
      <c r="B15" s="173"/>
      <c r="C15" s="174"/>
      <c r="D15" s="175"/>
    </row>
    <row r="16" spans="1:4">
      <c r="A16" s="172" t="s">
        <v>12</v>
      </c>
      <c r="B16" s="173"/>
      <c r="C16" s="174"/>
      <c r="D16" s="175"/>
    </row>
    <row r="17" spans="1:4">
      <c r="A17" s="176"/>
    </row>
    <row r="18" spans="1:4" ht="28">
      <c r="A18" s="200">
        <v>1.3</v>
      </c>
      <c r="B18" s="201" t="s">
        <v>414</v>
      </c>
      <c r="C18" s="207" t="s">
        <v>483</v>
      </c>
      <c r="D18" s="208" t="s">
        <v>483</v>
      </c>
    </row>
    <row r="19" spans="1:4">
      <c r="A19" s="176"/>
    </row>
    <row r="20" spans="1:4" ht="28">
      <c r="A20" s="166">
        <v>1.4</v>
      </c>
      <c r="B20" s="167" t="s">
        <v>393</v>
      </c>
      <c r="C20" s="205"/>
      <c r="D20" s="206"/>
    </row>
    <row r="21" spans="1:4">
      <c r="A21" s="172" t="s">
        <v>129</v>
      </c>
      <c r="B21" s="173"/>
      <c r="C21" s="174"/>
      <c r="D21" s="175"/>
    </row>
    <row r="22" spans="1:4">
      <c r="A22" s="172" t="s">
        <v>204</v>
      </c>
      <c r="B22" s="173"/>
      <c r="C22" s="174"/>
      <c r="D22" s="175"/>
    </row>
    <row r="23" spans="1:4">
      <c r="A23" s="172" t="s">
        <v>10</v>
      </c>
      <c r="B23" s="173"/>
      <c r="C23" s="174"/>
      <c r="D23" s="175"/>
    </row>
    <row r="24" spans="1:4">
      <c r="A24" s="172" t="s">
        <v>11</v>
      </c>
      <c r="B24" s="173"/>
      <c r="C24" s="174"/>
      <c r="D24" s="175"/>
    </row>
    <row r="25" spans="1:4">
      <c r="A25" s="172" t="s">
        <v>12</v>
      </c>
      <c r="B25" s="173"/>
      <c r="C25" s="174"/>
      <c r="D25" s="175"/>
    </row>
    <row r="26" spans="1:4">
      <c r="A26" s="176"/>
    </row>
    <row r="27" spans="1:4" ht="154.5" customHeight="1">
      <c r="A27" s="181">
        <v>1.5</v>
      </c>
      <c r="B27" s="202" t="s">
        <v>639</v>
      </c>
      <c r="C27" s="209"/>
      <c r="D27" s="210"/>
    </row>
    <row r="28" spans="1:4">
      <c r="A28" s="172" t="s">
        <v>129</v>
      </c>
      <c r="B28" s="211"/>
      <c r="C28" s="174"/>
      <c r="D28" s="175"/>
    </row>
    <row r="29" spans="1:4">
      <c r="A29" s="172" t="s">
        <v>204</v>
      </c>
      <c r="B29" s="173"/>
      <c r="C29" s="174"/>
      <c r="D29" s="175"/>
    </row>
    <row r="30" spans="1:4">
      <c r="A30" s="172" t="s">
        <v>10</v>
      </c>
      <c r="B30" s="173"/>
      <c r="C30" s="174"/>
      <c r="D30" s="175"/>
    </row>
    <row r="31" spans="1:4">
      <c r="A31" s="172" t="s">
        <v>11</v>
      </c>
      <c r="B31" s="173"/>
      <c r="C31" s="174"/>
      <c r="D31" s="175"/>
    </row>
    <row r="32" spans="1:4">
      <c r="A32" s="172" t="s">
        <v>12</v>
      </c>
      <c r="B32" s="173"/>
      <c r="C32" s="174"/>
      <c r="D32" s="175"/>
    </row>
    <row r="33" spans="1:4">
      <c r="A33" s="176"/>
    </row>
    <row r="34" spans="1:4" ht="72" customHeight="1">
      <c r="A34" s="183">
        <v>1.6</v>
      </c>
      <c r="B34" s="202" t="s">
        <v>415</v>
      </c>
      <c r="C34" s="205"/>
      <c r="D34" s="206"/>
    </row>
    <row r="35" spans="1:4">
      <c r="A35" s="172" t="s">
        <v>129</v>
      </c>
      <c r="B35" s="173"/>
      <c r="C35" s="174"/>
      <c r="D35" s="175"/>
    </row>
    <row r="36" spans="1:4">
      <c r="A36" s="172" t="s">
        <v>204</v>
      </c>
      <c r="B36" s="173"/>
      <c r="C36" s="174"/>
      <c r="D36" s="175"/>
    </row>
    <row r="37" spans="1:4">
      <c r="A37" s="172" t="s">
        <v>10</v>
      </c>
      <c r="B37" s="173"/>
      <c r="C37" s="174"/>
      <c r="D37" s="175"/>
    </row>
    <row r="38" spans="1:4">
      <c r="A38" s="172" t="s">
        <v>11</v>
      </c>
      <c r="B38" s="173"/>
      <c r="C38" s="174"/>
      <c r="D38" s="175"/>
    </row>
    <row r="39" spans="1:4">
      <c r="A39" s="172" t="s">
        <v>12</v>
      </c>
      <c r="B39" s="173"/>
      <c r="C39" s="174"/>
      <c r="D39" s="175"/>
    </row>
    <row r="40" spans="1:4">
      <c r="A40" s="176"/>
    </row>
    <row r="41" spans="1:4" ht="68.25" customHeight="1">
      <c r="A41" s="166">
        <v>1.7</v>
      </c>
      <c r="B41" s="202" t="s">
        <v>640</v>
      </c>
      <c r="C41" s="205"/>
      <c r="D41" s="206"/>
    </row>
    <row r="42" spans="1:4">
      <c r="A42" s="172" t="s">
        <v>129</v>
      </c>
      <c r="B42" s="173"/>
      <c r="C42" s="174"/>
      <c r="D42" s="175"/>
    </row>
    <row r="43" spans="1:4">
      <c r="A43" s="172" t="s">
        <v>204</v>
      </c>
      <c r="B43" s="173"/>
      <c r="C43" s="174"/>
      <c r="D43" s="175"/>
    </row>
    <row r="44" spans="1:4">
      <c r="A44" s="172" t="s">
        <v>10</v>
      </c>
      <c r="B44" s="173"/>
      <c r="C44" s="174"/>
      <c r="D44" s="175"/>
    </row>
    <row r="45" spans="1:4">
      <c r="A45" s="172" t="s">
        <v>11</v>
      </c>
      <c r="B45" s="173"/>
      <c r="C45" s="174"/>
      <c r="D45" s="175"/>
    </row>
    <row r="46" spans="1:4">
      <c r="A46" s="172" t="s">
        <v>12</v>
      </c>
      <c r="B46" s="173"/>
      <c r="C46" s="174"/>
      <c r="D46" s="175"/>
    </row>
    <row r="47" spans="1:4">
      <c r="A47" s="176"/>
    </row>
    <row r="48" spans="1:4" ht="51.75" customHeight="1">
      <c r="A48" s="166">
        <v>1.8</v>
      </c>
      <c r="B48" s="167" t="s">
        <v>394</v>
      </c>
      <c r="C48" s="203"/>
      <c r="D48" s="204"/>
    </row>
    <row r="49" spans="1:4">
      <c r="A49" s="172" t="s">
        <v>129</v>
      </c>
      <c r="B49" s="180"/>
      <c r="C49" s="174"/>
      <c r="D49" s="175"/>
    </row>
    <row r="50" spans="1:4">
      <c r="A50" s="172" t="s">
        <v>204</v>
      </c>
      <c r="B50" s="180"/>
      <c r="C50" s="174"/>
      <c r="D50" s="175"/>
    </row>
    <row r="51" spans="1:4">
      <c r="A51" s="172" t="s">
        <v>10</v>
      </c>
      <c r="B51" s="180"/>
      <c r="C51" s="174"/>
      <c r="D51" s="175"/>
    </row>
    <row r="52" spans="1:4">
      <c r="A52" s="172" t="s">
        <v>11</v>
      </c>
      <c r="B52" s="180"/>
      <c r="C52" s="174"/>
      <c r="D52" s="175"/>
    </row>
    <row r="53" spans="1:4">
      <c r="A53" s="172" t="s">
        <v>12</v>
      </c>
      <c r="B53" s="180"/>
      <c r="C53" s="174"/>
      <c r="D53" s="175"/>
    </row>
    <row r="54" spans="1:4">
      <c r="A54" s="176"/>
      <c r="B54" s="184"/>
    </row>
    <row r="55" spans="1:4" ht="59.25" customHeight="1">
      <c r="A55" s="166">
        <v>1.9</v>
      </c>
      <c r="B55" s="167" t="s">
        <v>416</v>
      </c>
      <c r="C55" s="205"/>
      <c r="D55" s="206"/>
    </row>
    <row r="56" spans="1:4">
      <c r="A56" s="172" t="s">
        <v>129</v>
      </c>
      <c r="B56" s="180"/>
      <c r="C56" s="174"/>
      <c r="D56" s="175"/>
    </row>
    <row r="57" spans="1:4">
      <c r="A57" s="172" t="s">
        <v>204</v>
      </c>
      <c r="B57" s="180"/>
      <c r="C57" s="174"/>
      <c r="D57" s="175"/>
    </row>
    <row r="58" spans="1:4">
      <c r="A58" s="172" t="s">
        <v>10</v>
      </c>
      <c r="B58" s="180"/>
      <c r="C58" s="174"/>
      <c r="D58" s="175"/>
    </row>
    <row r="59" spans="1:4">
      <c r="A59" s="172" t="s">
        <v>11</v>
      </c>
      <c r="B59" s="180"/>
      <c r="C59" s="174"/>
      <c r="D59" s="175"/>
    </row>
    <row r="60" spans="1:4">
      <c r="A60" s="172" t="s">
        <v>12</v>
      </c>
      <c r="B60" s="180"/>
      <c r="C60" s="174"/>
      <c r="D60" s="175"/>
    </row>
    <row r="61" spans="1:4">
      <c r="A61" s="176"/>
      <c r="B61" s="184"/>
    </row>
    <row r="62" spans="1:4" ht="34.5" customHeight="1">
      <c r="A62" s="185">
        <v>1.1000000000000001</v>
      </c>
      <c r="B62" s="167" t="s">
        <v>602</v>
      </c>
      <c r="C62" s="205"/>
      <c r="D62" s="206"/>
    </row>
    <row r="63" spans="1:4">
      <c r="A63" s="172" t="s">
        <v>129</v>
      </c>
      <c r="B63" s="173"/>
      <c r="C63" s="174"/>
      <c r="D63" s="175"/>
    </row>
    <row r="64" spans="1:4">
      <c r="A64" s="172" t="s">
        <v>204</v>
      </c>
      <c r="B64" s="173"/>
      <c r="C64" s="174"/>
      <c r="D64" s="175"/>
    </row>
    <row r="65" spans="1:4">
      <c r="A65" s="172" t="s">
        <v>10</v>
      </c>
      <c r="B65" s="173"/>
      <c r="C65" s="174"/>
      <c r="D65" s="175"/>
    </row>
    <row r="66" spans="1:4">
      <c r="A66" s="172" t="s">
        <v>11</v>
      </c>
      <c r="B66" s="173"/>
      <c r="C66" s="174"/>
      <c r="D66" s="175"/>
    </row>
    <row r="67" spans="1:4">
      <c r="A67" s="172" t="s">
        <v>12</v>
      </c>
      <c r="B67" s="173"/>
      <c r="C67" s="174"/>
      <c r="D67" s="175"/>
    </row>
    <row r="68" spans="1:4">
      <c r="A68" s="176"/>
    </row>
    <row r="69" spans="1:4" ht="56">
      <c r="A69" s="185">
        <v>1.1100000000000001</v>
      </c>
      <c r="B69" s="167" t="s">
        <v>395</v>
      </c>
      <c r="C69" s="205"/>
      <c r="D69" s="206"/>
    </row>
    <row r="70" spans="1:4">
      <c r="A70" s="172" t="s">
        <v>129</v>
      </c>
      <c r="B70" s="173"/>
      <c r="C70" s="174"/>
      <c r="D70" s="175"/>
    </row>
    <row r="71" spans="1:4">
      <c r="A71" s="172" t="s">
        <v>204</v>
      </c>
      <c r="B71" s="173"/>
      <c r="C71" s="174"/>
      <c r="D71" s="175"/>
    </row>
    <row r="72" spans="1:4">
      <c r="A72" s="172" t="s">
        <v>10</v>
      </c>
      <c r="B72" s="173"/>
      <c r="C72" s="174"/>
      <c r="D72" s="175"/>
    </row>
    <row r="73" spans="1:4">
      <c r="A73" s="172" t="s">
        <v>11</v>
      </c>
      <c r="B73" s="173"/>
      <c r="C73" s="174"/>
      <c r="D73" s="175"/>
    </row>
    <row r="74" spans="1:4">
      <c r="A74" s="172" t="s">
        <v>12</v>
      </c>
      <c r="B74" s="173"/>
      <c r="C74" s="174"/>
      <c r="D74" s="175"/>
    </row>
    <row r="75" spans="1:4">
      <c r="A75" s="176"/>
    </row>
    <row r="76" spans="1:4" ht="42">
      <c r="A76" s="183">
        <v>1.1200000000000001</v>
      </c>
      <c r="B76" s="167" t="s">
        <v>396</v>
      </c>
      <c r="C76" s="205"/>
      <c r="D76" s="206"/>
    </row>
    <row r="77" spans="1:4">
      <c r="A77" s="172" t="s">
        <v>129</v>
      </c>
      <c r="B77" s="186" t="s">
        <v>397</v>
      </c>
      <c r="C77" s="180"/>
      <c r="D77" s="180"/>
    </row>
    <row r="78" spans="1:4">
      <c r="A78" s="172" t="s">
        <v>204</v>
      </c>
      <c r="B78" s="180"/>
      <c r="C78" s="180"/>
      <c r="D78" s="180"/>
    </row>
    <row r="79" spans="1:4">
      <c r="A79" s="172" t="s">
        <v>10</v>
      </c>
      <c r="B79" s="180"/>
      <c r="C79" s="180"/>
      <c r="D79" s="180"/>
    </row>
    <row r="80" spans="1:4">
      <c r="A80" s="172" t="s">
        <v>11</v>
      </c>
      <c r="B80" s="180"/>
      <c r="C80" s="180"/>
      <c r="D80" s="180"/>
    </row>
    <row r="81" spans="1:4">
      <c r="A81" s="172" t="s">
        <v>12</v>
      </c>
      <c r="B81" s="180"/>
      <c r="C81" s="180"/>
      <c r="D81" s="180"/>
    </row>
    <row r="82" spans="1:4">
      <c r="A82" s="187"/>
      <c r="B82" s="184"/>
      <c r="C82" s="184"/>
      <c r="D82" s="184"/>
    </row>
    <row r="83" spans="1:4" ht="70">
      <c r="A83" s="181">
        <v>1.1299999999999999</v>
      </c>
      <c r="B83" s="65" t="s">
        <v>417</v>
      </c>
      <c r="C83" s="209" t="s">
        <v>483</v>
      </c>
      <c r="D83" s="210" t="s">
        <v>483</v>
      </c>
    </row>
    <row r="84" spans="1:4" ht="28">
      <c r="A84" s="181"/>
      <c r="B84" s="66" t="s">
        <v>398</v>
      </c>
      <c r="C84" s="174"/>
      <c r="D84" s="175"/>
    </row>
    <row r="85" spans="1:4">
      <c r="A85" s="176"/>
    </row>
    <row r="86" spans="1:4" ht="56">
      <c r="A86" s="181">
        <v>2.1</v>
      </c>
      <c r="B86" s="182" t="s">
        <v>399</v>
      </c>
      <c r="C86" s="209"/>
      <c r="D86" s="210"/>
    </row>
    <row r="87" spans="1:4" ht="56.25" customHeight="1">
      <c r="A87" s="188"/>
      <c r="B87" s="189" t="s">
        <v>400</v>
      </c>
      <c r="C87" s="213"/>
      <c r="D87" s="214"/>
    </row>
    <row r="88" spans="1:4">
      <c r="A88" s="172" t="s">
        <v>129</v>
      </c>
      <c r="B88" s="180"/>
      <c r="C88" s="174"/>
      <c r="D88" s="175"/>
    </row>
    <row r="89" spans="1:4">
      <c r="A89" s="172" t="s">
        <v>204</v>
      </c>
      <c r="B89" s="180"/>
      <c r="C89" s="174"/>
      <c r="D89" s="175"/>
    </row>
    <row r="90" spans="1:4">
      <c r="A90" s="172" t="s">
        <v>10</v>
      </c>
      <c r="B90" s="180"/>
      <c r="C90" s="174"/>
      <c r="D90" s="175"/>
    </row>
    <row r="91" spans="1:4">
      <c r="A91" s="172" t="s">
        <v>11</v>
      </c>
      <c r="B91" s="180"/>
      <c r="C91" s="174"/>
      <c r="D91" s="175"/>
    </row>
    <row r="92" spans="1:4">
      <c r="A92" s="172" t="s">
        <v>12</v>
      </c>
      <c r="B92" s="180"/>
      <c r="C92" s="174"/>
      <c r="D92" s="175"/>
    </row>
    <row r="93" spans="1:4">
      <c r="A93" s="176"/>
    </row>
    <row r="94" spans="1:4" ht="27.75" customHeight="1">
      <c r="A94" s="658">
        <v>2.2000000000000002</v>
      </c>
      <c r="B94" s="182" t="s">
        <v>401</v>
      </c>
      <c r="C94" s="209"/>
      <c r="D94" s="210"/>
    </row>
    <row r="95" spans="1:4" ht="14.25" customHeight="1">
      <c r="A95" s="659"/>
      <c r="B95" s="159" t="s">
        <v>458</v>
      </c>
      <c r="C95" s="160"/>
      <c r="D95" s="190"/>
    </row>
    <row r="96" spans="1:4" ht="14.25" customHeight="1">
      <c r="A96" s="659"/>
      <c r="B96" s="159" t="s">
        <v>459</v>
      </c>
      <c r="C96" s="160"/>
      <c r="D96" s="190"/>
    </row>
    <row r="97" spans="1:4" ht="14.25" customHeight="1">
      <c r="A97" s="659"/>
      <c r="B97" s="159" t="s">
        <v>460</v>
      </c>
      <c r="C97" s="160"/>
      <c r="D97" s="190"/>
    </row>
    <row r="98" spans="1:4" ht="14.25" customHeight="1">
      <c r="A98" s="659"/>
      <c r="B98" s="159" t="s">
        <v>461</v>
      </c>
      <c r="C98" s="160"/>
      <c r="D98" s="190"/>
    </row>
    <row r="99" spans="1:4" ht="14.25" customHeight="1">
      <c r="A99" s="659"/>
      <c r="B99" s="159" t="s">
        <v>462</v>
      </c>
      <c r="C99" s="215"/>
      <c r="D99" s="216"/>
    </row>
    <row r="100" spans="1:4" ht="14.25" customHeight="1">
      <c r="A100" s="659"/>
      <c r="B100" s="159" t="s">
        <v>463</v>
      </c>
      <c r="C100" s="160"/>
      <c r="D100" s="190"/>
    </row>
    <row r="101" spans="1:4" ht="27.75" customHeight="1">
      <c r="A101" s="659"/>
      <c r="B101" s="159" t="s">
        <v>464</v>
      </c>
      <c r="C101" s="215"/>
      <c r="D101" s="216"/>
    </row>
    <row r="102" spans="1:4" ht="31.5" customHeight="1">
      <c r="A102" s="659"/>
      <c r="B102" s="159" t="s">
        <v>465</v>
      </c>
      <c r="C102" s="215"/>
      <c r="D102" s="216"/>
    </row>
    <row r="103" spans="1:4" ht="14.25" customHeight="1">
      <c r="A103" s="659"/>
      <c r="B103" s="159" t="s">
        <v>466</v>
      </c>
      <c r="C103" s="215"/>
      <c r="D103" s="216"/>
    </row>
    <row r="104" spans="1:4" ht="15.75" customHeight="1">
      <c r="A104" s="659"/>
      <c r="B104" s="159" t="s">
        <v>467</v>
      </c>
      <c r="C104" s="215"/>
      <c r="D104" s="216"/>
    </row>
    <row r="105" spans="1:4">
      <c r="A105" s="660"/>
      <c r="B105" s="189" t="s">
        <v>468</v>
      </c>
      <c r="C105" s="213"/>
      <c r="D105" s="214"/>
    </row>
    <row r="106" spans="1:4">
      <c r="A106" s="172" t="s">
        <v>129</v>
      </c>
      <c r="B106" s="173"/>
      <c r="C106" s="174"/>
      <c r="D106" s="175"/>
    </row>
    <row r="107" spans="1:4">
      <c r="A107" s="172" t="s">
        <v>204</v>
      </c>
      <c r="B107" s="173"/>
      <c r="C107" s="174"/>
      <c r="D107" s="175"/>
    </row>
    <row r="108" spans="1:4">
      <c r="A108" s="172" t="s">
        <v>10</v>
      </c>
      <c r="B108" s="173"/>
      <c r="C108" s="174"/>
      <c r="D108" s="175"/>
    </row>
    <row r="109" spans="1:4">
      <c r="A109" s="172" t="s">
        <v>11</v>
      </c>
      <c r="B109" s="173"/>
      <c r="C109" s="174"/>
      <c r="D109" s="175"/>
    </row>
    <row r="110" spans="1:4">
      <c r="A110" s="172" t="s">
        <v>12</v>
      </c>
      <c r="B110" s="173"/>
      <c r="C110" s="174"/>
      <c r="D110" s="175"/>
    </row>
    <row r="111" spans="1:4">
      <c r="A111" s="176"/>
    </row>
    <row r="112" spans="1:4" ht="42">
      <c r="A112" s="181">
        <v>2.2999999999999998</v>
      </c>
      <c r="B112" s="182" t="s">
        <v>402</v>
      </c>
      <c r="C112" s="209"/>
      <c r="D112" s="210"/>
    </row>
    <row r="113" spans="1:4" ht="45.75" customHeight="1">
      <c r="A113" s="191"/>
      <c r="B113" s="159" t="s">
        <v>403</v>
      </c>
      <c r="C113" s="215"/>
      <c r="D113" s="216"/>
    </row>
    <row r="114" spans="1:4">
      <c r="A114" s="191"/>
      <c r="B114" s="159" t="s">
        <v>469</v>
      </c>
      <c r="C114" s="160"/>
      <c r="D114" s="190"/>
    </row>
    <row r="115" spans="1:4">
      <c r="A115" s="191"/>
      <c r="B115" s="159" t="s">
        <v>470</v>
      </c>
      <c r="C115" s="160"/>
      <c r="D115" s="190"/>
    </row>
    <row r="116" spans="1:4" ht="54" customHeight="1">
      <c r="A116" s="191"/>
      <c r="B116" s="159" t="s">
        <v>641</v>
      </c>
      <c r="C116" s="215"/>
      <c r="D116" s="216"/>
    </row>
    <row r="117" spans="1:4" ht="30.75" customHeight="1">
      <c r="A117" s="191"/>
      <c r="B117" s="159" t="s">
        <v>584</v>
      </c>
      <c r="C117" s="215"/>
      <c r="D117" s="216"/>
    </row>
    <row r="118" spans="1:4">
      <c r="A118" s="191"/>
      <c r="B118" s="159" t="s">
        <v>471</v>
      </c>
      <c r="C118" s="160"/>
      <c r="D118" s="190"/>
    </row>
    <row r="119" spans="1:4" ht="45.75" customHeight="1">
      <c r="A119" s="191"/>
      <c r="B119" s="159" t="s">
        <v>472</v>
      </c>
      <c r="C119" s="217"/>
      <c r="D119" s="218"/>
    </row>
    <row r="120" spans="1:4">
      <c r="A120" s="191"/>
      <c r="B120" s="159" t="s">
        <v>404</v>
      </c>
      <c r="C120" s="160"/>
      <c r="D120" s="190"/>
    </row>
    <row r="121" spans="1:4">
      <c r="A121" s="191"/>
      <c r="B121" s="159" t="s">
        <v>473</v>
      </c>
      <c r="C121" s="160"/>
      <c r="D121" s="190"/>
    </row>
    <row r="122" spans="1:4" ht="28">
      <c r="A122" s="191"/>
      <c r="B122" s="159" t="s">
        <v>474</v>
      </c>
      <c r="C122" s="160"/>
      <c r="D122" s="190"/>
    </row>
    <row r="123" spans="1:4" ht="28">
      <c r="A123" s="191"/>
      <c r="B123" s="159" t="s">
        <v>475</v>
      </c>
      <c r="C123" s="160"/>
      <c r="D123" s="190"/>
    </row>
    <row r="124" spans="1:4">
      <c r="A124" s="188"/>
      <c r="B124" s="189" t="s">
        <v>476</v>
      </c>
      <c r="C124" s="192"/>
      <c r="D124" s="193"/>
    </row>
    <row r="125" spans="1:4">
      <c r="A125" s="172" t="s">
        <v>129</v>
      </c>
      <c r="B125" s="180"/>
      <c r="C125" s="174"/>
      <c r="D125" s="175"/>
    </row>
    <row r="126" spans="1:4">
      <c r="A126" s="172" t="s">
        <v>204</v>
      </c>
      <c r="B126" s="180"/>
      <c r="C126" s="174"/>
      <c r="D126" s="175"/>
    </row>
    <row r="127" spans="1:4">
      <c r="A127" s="172" t="s">
        <v>10</v>
      </c>
      <c r="B127" s="180"/>
      <c r="C127" s="174"/>
      <c r="D127" s="175"/>
    </row>
    <row r="128" spans="1:4">
      <c r="A128" s="172" t="s">
        <v>11</v>
      </c>
      <c r="B128" s="180"/>
      <c r="C128" s="174"/>
      <c r="D128" s="175"/>
    </row>
    <row r="129" spans="1:4">
      <c r="A129" s="172" t="s">
        <v>12</v>
      </c>
      <c r="B129" s="173"/>
      <c r="C129" s="174"/>
      <c r="D129" s="175"/>
    </row>
    <row r="130" spans="1:4">
      <c r="A130" s="176"/>
    </row>
    <row r="131" spans="1:4" ht="42">
      <c r="A131" s="166">
        <v>2.4</v>
      </c>
      <c r="B131" s="159" t="s">
        <v>585</v>
      </c>
      <c r="C131" s="194" t="s">
        <v>483</v>
      </c>
      <c r="D131" s="195" t="s">
        <v>483</v>
      </c>
    </row>
    <row r="132" spans="1:4">
      <c r="A132" s="172" t="s">
        <v>129</v>
      </c>
      <c r="B132" s="180"/>
      <c r="C132" s="174"/>
      <c r="D132" s="175"/>
    </row>
    <row r="133" spans="1:4">
      <c r="A133" s="172" t="s">
        <v>204</v>
      </c>
      <c r="B133" s="180"/>
      <c r="C133" s="174"/>
      <c r="D133" s="175"/>
    </row>
    <row r="134" spans="1:4">
      <c r="A134" s="172" t="s">
        <v>10</v>
      </c>
      <c r="B134" s="180"/>
      <c r="C134" s="174"/>
      <c r="D134" s="175"/>
    </row>
    <row r="135" spans="1:4">
      <c r="A135" s="172" t="s">
        <v>11</v>
      </c>
      <c r="B135" s="180"/>
      <c r="C135" s="174"/>
      <c r="D135" s="175"/>
    </row>
    <row r="136" spans="1:4">
      <c r="A136" s="172" t="s">
        <v>12</v>
      </c>
      <c r="B136" s="173"/>
      <c r="C136" s="174"/>
      <c r="D136" s="175"/>
    </row>
    <row r="137" spans="1:4">
      <c r="A137" s="176"/>
    </row>
    <row r="138" spans="1:4" ht="75.75" customHeight="1">
      <c r="A138" s="181">
        <v>2.5</v>
      </c>
      <c r="B138" s="159" t="s">
        <v>418</v>
      </c>
      <c r="C138" s="209"/>
      <c r="D138" s="210"/>
    </row>
    <row r="139" spans="1:4" ht="70.5" customHeight="1">
      <c r="A139" s="188"/>
      <c r="B139" s="189" t="s">
        <v>405</v>
      </c>
      <c r="C139" s="213"/>
      <c r="D139" s="214"/>
    </row>
    <row r="140" spans="1:4">
      <c r="A140" s="172" t="s">
        <v>129</v>
      </c>
      <c r="B140" s="173"/>
      <c r="C140" s="174"/>
      <c r="D140" s="175"/>
    </row>
    <row r="141" spans="1:4">
      <c r="A141" s="172" t="s">
        <v>204</v>
      </c>
      <c r="B141" s="173"/>
      <c r="C141" s="174"/>
      <c r="D141" s="175"/>
    </row>
    <row r="142" spans="1:4">
      <c r="A142" s="172" t="s">
        <v>10</v>
      </c>
      <c r="B142" s="173"/>
      <c r="C142" s="174"/>
      <c r="D142" s="175"/>
    </row>
    <row r="143" spans="1:4">
      <c r="A143" s="172" t="s">
        <v>11</v>
      </c>
      <c r="B143" s="173"/>
      <c r="C143" s="174"/>
      <c r="D143" s="175"/>
    </row>
    <row r="144" spans="1:4">
      <c r="A144" s="172" t="s">
        <v>12</v>
      </c>
      <c r="B144" s="173"/>
      <c r="C144" s="174"/>
      <c r="D144" s="175"/>
    </row>
    <row r="145" spans="1:4">
      <c r="A145" s="176"/>
    </row>
    <row r="146" spans="1:4" ht="56">
      <c r="A146" s="181">
        <v>2.6</v>
      </c>
      <c r="B146" s="189" t="s">
        <v>642</v>
      </c>
      <c r="C146" s="209"/>
      <c r="D146" s="210"/>
    </row>
    <row r="147" spans="1:4">
      <c r="A147" s="172" t="s">
        <v>129</v>
      </c>
      <c r="B147" s="173"/>
      <c r="C147" s="174"/>
      <c r="D147" s="175"/>
    </row>
    <row r="148" spans="1:4">
      <c r="A148" s="172" t="s">
        <v>204</v>
      </c>
      <c r="B148" s="173"/>
      <c r="C148" s="174"/>
      <c r="D148" s="175"/>
    </row>
    <row r="149" spans="1:4">
      <c r="A149" s="172" t="s">
        <v>10</v>
      </c>
      <c r="B149" s="173"/>
      <c r="C149" s="174"/>
      <c r="D149" s="175"/>
    </row>
    <row r="150" spans="1:4">
      <c r="A150" s="172" t="s">
        <v>11</v>
      </c>
      <c r="B150" s="173"/>
      <c r="C150" s="174"/>
      <c r="D150" s="175"/>
    </row>
    <row r="151" spans="1:4">
      <c r="A151" s="172" t="s">
        <v>12</v>
      </c>
      <c r="B151" s="173"/>
      <c r="C151" s="174"/>
      <c r="D151" s="175"/>
    </row>
    <row r="152" spans="1:4">
      <c r="A152" s="176"/>
    </row>
    <row r="153" spans="1:4" ht="84">
      <c r="A153" s="181">
        <v>2.7</v>
      </c>
      <c r="B153" s="202" t="s">
        <v>643</v>
      </c>
      <c r="C153" s="209"/>
      <c r="D153" s="210"/>
    </row>
    <row r="154" spans="1:4">
      <c r="A154" s="172" t="s">
        <v>129</v>
      </c>
      <c r="B154" s="212"/>
      <c r="C154" s="174"/>
      <c r="D154" s="175"/>
    </row>
    <row r="155" spans="1:4">
      <c r="A155" s="172" t="s">
        <v>204</v>
      </c>
      <c r="B155" s="173"/>
      <c r="C155" s="174"/>
      <c r="D155" s="175"/>
    </row>
    <row r="156" spans="1:4">
      <c r="A156" s="172" t="s">
        <v>10</v>
      </c>
      <c r="B156" s="173"/>
      <c r="C156" s="174"/>
      <c r="D156" s="175"/>
    </row>
    <row r="157" spans="1:4">
      <c r="A157" s="172" t="s">
        <v>11</v>
      </c>
      <c r="B157" s="173"/>
      <c r="C157" s="174"/>
      <c r="D157" s="175"/>
    </row>
    <row r="158" spans="1:4">
      <c r="A158" s="172" t="s">
        <v>12</v>
      </c>
      <c r="B158" s="173"/>
      <c r="C158" s="174"/>
      <c r="D158" s="175"/>
    </row>
    <row r="159" spans="1:4">
      <c r="A159" s="176"/>
    </row>
    <row r="160" spans="1:4" ht="42" customHeight="1">
      <c r="A160" s="166">
        <v>2.8</v>
      </c>
      <c r="B160" s="167" t="s">
        <v>603</v>
      </c>
      <c r="C160" s="205"/>
      <c r="D160" s="206"/>
    </row>
    <row r="161" spans="1:4">
      <c r="A161" s="172" t="s">
        <v>129</v>
      </c>
      <c r="B161" s="173"/>
      <c r="C161" s="174"/>
      <c r="D161" s="175"/>
    </row>
    <row r="162" spans="1:4">
      <c r="A162" s="172" t="s">
        <v>204</v>
      </c>
      <c r="B162" s="196"/>
      <c r="C162" s="174"/>
      <c r="D162" s="175"/>
    </row>
    <row r="163" spans="1:4">
      <c r="A163" s="172" t="s">
        <v>10</v>
      </c>
      <c r="B163" s="173"/>
      <c r="C163" s="174"/>
      <c r="D163" s="175"/>
    </row>
    <row r="164" spans="1:4">
      <c r="A164" s="172" t="s">
        <v>11</v>
      </c>
      <c r="B164" s="173"/>
      <c r="C164" s="174"/>
      <c r="D164" s="175"/>
    </row>
    <row r="165" spans="1:4">
      <c r="A165" s="172" t="s">
        <v>12</v>
      </c>
      <c r="B165" s="173"/>
      <c r="C165" s="174"/>
      <c r="D165" s="175"/>
    </row>
    <row r="166" spans="1:4">
      <c r="A166" s="176"/>
    </row>
    <row r="167" spans="1:4" ht="56">
      <c r="A167" s="181">
        <v>3.1</v>
      </c>
      <c r="B167" s="182" t="s">
        <v>406</v>
      </c>
      <c r="C167" s="197"/>
      <c r="D167" s="198"/>
    </row>
    <row r="168" spans="1:4" ht="42">
      <c r="A168" s="191"/>
      <c r="B168" s="159" t="s">
        <v>407</v>
      </c>
      <c r="C168" s="160"/>
      <c r="D168" s="190"/>
    </row>
    <row r="169" spans="1:4" ht="28">
      <c r="A169" s="191"/>
      <c r="B169" s="159" t="s">
        <v>408</v>
      </c>
      <c r="C169" s="160"/>
      <c r="D169" s="190"/>
    </row>
    <row r="170" spans="1:4" ht="112">
      <c r="A170" s="188"/>
      <c r="B170" s="189" t="s">
        <v>409</v>
      </c>
      <c r="C170" s="192"/>
      <c r="D170" s="193"/>
    </row>
    <row r="171" spans="1:4">
      <c r="A171" s="172" t="s">
        <v>129</v>
      </c>
      <c r="B171" s="173"/>
      <c r="C171" s="174"/>
      <c r="D171" s="175"/>
    </row>
    <row r="172" spans="1:4">
      <c r="A172" s="172" t="s">
        <v>204</v>
      </c>
      <c r="B172" s="173"/>
      <c r="C172" s="174"/>
      <c r="D172" s="175"/>
    </row>
    <row r="173" spans="1:4">
      <c r="A173" s="172" t="s">
        <v>10</v>
      </c>
      <c r="B173" s="173"/>
      <c r="C173" s="174"/>
      <c r="D173" s="175"/>
    </row>
    <row r="174" spans="1:4">
      <c r="A174" s="172" t="s">
        <v>11</v>
      </c>
      <c r="B174" s="173"/>
      <c r="C174" s="174"/>
      <c r="D174" s="175"/>
    </row>
    <row r="175" spans="1:4">
      <c r="A175" s="172" t="s">
        <v>12</v>
      </c>
      <c r="B175" s="173"/>
      <c r="C175" s="174"/>
      <c r="D175" s="175"/>
    </row>
    <row r="176" spans="1:4">
      <c r="A176" s="176"/>
    </row>
    <row r="177" spans="1:4" ht="42">
      <c r="A177" s="181">
        <v>3.2</v>
      </c>
      <c r="B177" s="189" t="s">
        <v>419</v>
      </c>
      <c r="C177" s="197"/>
      <c r="D177" s="198"/>
    </row>
    <row r="178" spans="1:4" ht="42">
      <c r="A178" s="191"/>
      <c r="B178" s="159" t="s">
        <v>410</v>
      </c>
      <c r="C178" s="160"/>
      <c r="D178" s="190"/>
    </row>
    <row r="179" spans="1:4" ht="56">
      <c r="A179" s="191"/>
      <c r="B179" s="159" t="s">
        <v>615</v>
      </c>
      <c r="C179" s="160"/>
      <c r="D179" s="190"/>
    </row>
    <row r="180" spans="1:4" ht="28">
      <c r="A180" s="188"/>
      <c r="B180" s="199" t="s">
        <v>604</v>
      </c>
      <c r="C180" s="192"/>
      <c r="D180" s="193"/>
    </row>
    <row r="181" spans="1:4">
      <c r="A181" s="172"/>
      <c r="B181" s="173"/>
      <c r="C181" s="174"/>
      <c r="D181" s="175"/>
    </row>
    <row r="182" spans="1:4">
      <c r="A182" s="172"/>
      <c r="B182" s="173"/>
      <c r="C182" s="174"/>
      <c r="D182" s="175"/>
    </row>
    <row r="183" spans="1:4">
      <c r="A183" s="172"/>
      <c r="B183" s="173"/>
      <c r="C183" s="174"/>
      <c r="D183" s="175"/>
    </row>
    <row r="184" spans="1:4">
      <c r="A184" s="172"/>
      <c r="B184" s="173"/>
      <c r="C184" s="174"/>
      <c r="D184" s="175"/>
    </row>
    <row r="185" spans="1:4">
      <c r="A185" s="172"/>
      <c r="B185" s="173"/>
      <c r="C185" s="174"/>
      <c r="D185" s="175"/>
    </row>
    <row r="186" spans="1:4">
      <c r="A186" s="176"/>
    </row>
    <row r="187" spans="1:4" ht="56">
      <c r="A187" s="181">
        <v>4.0999999999999996</v>
      </c>
      <c r="B187" s="182" t="s">
        <v>477</v>
      </c>
      <c r="C187" s="197"/>
      <c r="D187" s="198"/>
    </row>
    <row r="188" spans="1:4">
      <c r="A188" s="172" t="s">
        <v>129</v>
      </c>
      <c r="B188" s="173"/>
      <c r="C188" s="174"/>
      <c r="D188" s="175"/>
    </row>
    <row r="189" spans="1:4">
      <c r="A189" s="172" t="s">
        <v>204</v>
      </c>
      <c r="B189" s="173"/>
      <c r="C189" s="174"/>
      <c r="D189" s="175"/>
    </row>
    <row r="190" spans="1:4">
      <c r="A190" s="172" t="s">
        <v>10</v>
      </c>
      <c r="B190" s="173"/>
      <c r="C190" s="174"/>
      <c r="D190" s="175"/>
    </row>
    <row r="191" spans="1:4">
      <c r="A191" s="172" t="s">
        <v>11</v>
      </c>
      <c r="B191" s="173"/>
      <c r="C191" s="174"/>
      <c r="D191" s="175"/>
    </row>
    <row r="192" spans="1:4">
      <c r="A192" s="172" t="s">
        <v>12</v>
      </c>
      <c r="B192" s="173"/>
      <c r="C192" s="174"/>
      <c r="D192" s="175"/>
    </row>
    <row r="193" spans="1:4">
      <c r="A193" s="176"/>
    </row>
    <row r="194" spans="1:4" ht="42">
      <c r="A194" s="166">
        <v>4.2</v>
      </c>
      <c r="B194" s="167" t="s">
        <v>411</v>
      </c>
      <c r="C194" s="194"/>
      <c r="D194" s="195"/>
    </row>
    <row r="195" spans="1:4">
      <c r="A195" s="172" t="s">
        <v>129</v>
      </c>
      <c r="B195" s="173"/>
      <c r="C195" s="174"/>
      <c r="D195" s="175"/>
    </row>
    <row r="196" spans="1:4">
      <c r="A196" s="172" t="s">
        <v>204</v>
      </c>
      <c r="B196" s="173"/>
      <c r="C196" s="174"/>
      <c r="D196" s="175"/>
    </row>
    <row r="197" spans="1:4">
      <c r="A197" s="172" t="s">
        <v>10</v>
      </c>
      <c r="B197" s="173"/>
      <c r="C197" s="174"/>
      <c r="D197" s="175"/>
    </row>
    <row r="198" spans="1:4">
      <c r="A198" s="172" t="s">
        <v>11</v>
      </c>
      <c r="B198" s="173"/>
      <c r="C198" s="174"/>
      <c r="D198" s="175"/>
    </row>
    <row r="199" spans="1:4">
      <c r="A199" s="172" t="s">
        <v>12</v>
      </c>
      <c r="B199" s="173"/>
      <c r="C199" s="174"/>
      <c r="D199" s="175"/>
    </row>
    <row r="201" spans="1:4" ht="42">
      <c r="A201" s="166">
        <v>4.3</v>
      </c>
      <c r="B201" s="167" t="s">
        <v>412</v>
      </c>
      <c r="C201" s="194"/>
      <c r="D201" s="195"/>
    </row>
    <row r="202" spans="1:4">
      <c r="A202" s="172" t="s">
        <v>129</v>
      </c>
      <c r="B202" s="173"/>
      <c r="C202" s="174"/>
      <c r="D202" s="175"/>
    </row>
    <row r="203" spans="1:4">
      <c r="A203" s="172" t="s">
        <v>204</v>
      </c>
      <c r="B203" s="173"/>
      <c r="C203" s="174"/>
      <c r="D203" s="175"/>
    </row>
    <row r="204" spans="1:4">
      <c r="A204" s="172" t="s">
        <v>10</v>
      </c>
      <c r="B204" s="173"/>
      <c r="C204" s="174"/>
      <c r="D204" s="175"/>
    </row>
    <row r="205" spans="1:4">
      <c r="A205" s="172" t="s">
        <v>11</v>
      </c>
      <c r="B205" s="173"/>
      <c r="C205" s="174"/>
      <c r="D205" s="175"/>
    </row>
    <row r="206" spans="1:4">
      <c r="A206" s="172" t="s">
        <v>12</v>
      </c>
      <c r="B206" s="173"/>
      <c r="C206" s="174"/>
      <c r="D206" s="175"/>
    </row>
    <row r="207" spans="1:4">
      <c r="A207" s="176"/>
    </row>
    <row r="208" spans="1:4" ht="70">
      <c r="A208" s="181">
        <v>5.0999999999999996</v>
      </c>
      <c r="B208" s="182" t="s">
        <v>605</v>
      </c>
      <c r="C208" s="197"/>
      <c r="D208" s="198"/>
    </row>
    <row r="209" spans="1:4">
      <c r="A209" s="172" t="s">
        <v>129</v>
      </c>
      <c r="B209" s="173"/>
      <c r="C209" s="174"/>
      <c r="D209" s="175"/>
    </row>
    <row r="210" spans="1:4">
      <c r="A210" s="172" t="s">
        <v>204</v>
      </c>
      <c r="B210" s="173"/>
      <c r="C210" s="174"/>
      <c r="D210" s="175"/>
    </row>
    <row r="211" spans="1:4">
      <c r="A211" s="172" t="s">
        <v>10</v>
      </c>
      <c r="B211" s="173"/>
      <c r="C211" s="174"/>
      <c r="D211" s="175"/>
    </row>
    <row r="212" spans="1:4">
      <c r="A212" s="172" t="s">
        <v>11</v>
      </c>
      <c r="B212" s="173"/>
      <c r="C212" s="174"/>
      <c r="D212" s="175"/>
    </row>
    <row r="213" spans="1:4">
      <c r="A213" s="172" t="s">
        <v>12</v>
      </c>
      <c r="B213" s="173"/>
      <c r="C213" s="174"/>
      <c r="D213" s="175"/>
    </row>
    <row r="214" spans="1:4">
      <c r="A214" s="176"/>
    </row>
    <row r="215" spans="1:4" ht="42">
      <c r="A215" s="166">
        <v>5.2</v>
      </c>
      <c r="B215" s="167" t="s">
        <v>606</v>
      </c>
      <c r="C215" s="194"/>
      <c r="D215" s="195"/>
    </row>
    <row r="216" spans="1:4">
      <c r="A216" s="172" t="s">
        <v>129</v>
      </c>
      <c r="B216" s="173"/>
      <c r="C216" s="174"/>
      <c r="D216" s="175"/>
    </row>
    <row r="217" spans="1:4">
      <c r="A217" s="172" t="s">
        <v>204</v>
      </c>
      <c r="B217" s="173"/>
      <c r="C217" s="174"/>
      <c r="D217" s="175"/>
    </row>
    <row r="218" spans="1:4">
      <c r="A218" s="172" t="s">
        <v>10</v>
      </c>
      <c r="B218" s="173"/>
      <c r="C218" s="174"/>
      <c r="D218" s="175"/>
    </row>
    <row r="219" spans="1:4">
      <c r="A219" s="172" t="s">
        <v>11</v>
      </c>
      <c r="B219" s="173"/>
      <c r="C219" s="174"/>
      <c r="D219" s="175"/>
    </row>
    <row r="220" spans="1:4">
      <c r="A220" s="172" t="s">
        <v>12</v>
      </c>
      <c r="B220" s="173"/>
      <c r="C220" s="174"/>
      <c r="D220" s="175"/>
    </row>
    <row r="221" spans="1:4">
      <c r="A221" s="176"/>
    </row>
    <row r="222" spans="1:4" ht="56">
      <c r="A222" s="166">
        <v>5.3</v>
      </c>
      <c r="B222" s="167" t="s">
        <v>607</v>
      </c>
      <c r="C222" s="194"/>
      <c r="D222" s="195"/>
    </row>
    <row r="223" spans="1:4">
      <c r="A223" s="172" t="s">
        <v>129</v>
      </c>
      <c r="B223" s="173"/>
      <c r="C223" s="174"/>
      <c r="D223" s="175"/>
    </row>
    <row r="224" spans="1:4">
      <c r="A224" s="172" t="s">
        <v>204</v>
      </c>
      <c r="B224" s="173"/>
      <c r="C224" s="174"/>
      <c r="D224" s="175"/>
    </row>
    <row r="225" spans="1:4">
      <c r="A225" s="172" t="s">
        <v>10</v>
      </c>
      <c r="B225" s="173"/>
      <c r="C225" s="174"/>
      <c r="D225" s="175"/>
    </row>
    <row r="226" spans="1:4">
      <c r="A226" s="172" t="s">
        <v>11</v>
      </c>
      <c r="B226" s="173"/>
      <c r="C226" s="174"/>
      <c r="D226" s="175"/>
    </row>
    <row r="227" spans="1:4">
      <c r="A227" s="172" t="s">
        <v>12</v>
      </c>
      <c r="B227" s="173"/>
      <c r="C227" s="174"/>
      <c r="D227" s="175"/>
    </row>
    <row r="228" spans="1:4">
      <c r="A228" s="176"/>
    </row>
    <row r="229" spans="1:4" ht="56">
      <c r="A229" s="166">
        <v>5.4</v>
      </c>
      <c r="B229" s="167" t="s">
        <v>413</v>
      </c>
      <c r="C229" s="194"/>
      <c r="D229" s="195"/>
    </row>
    <row r="230" spans="1:4">
      <c r="A230" s="172" t="s">
        <v>129</v>
      </c>
      <c r="B230" s="173"/>
      <c r="C230" s="174"/>
      <c r="D230" s="175"/>
    </row>
    <row r="231" spans="1:4">
      <c r="A231" s="172" t="s">
        <v>204</v>
      </c>
      <c r="B231" s="173"/>
      <c r="C231" s="174"/>
      <c r="D231" s="175"/>
    </row>
    <row r="232" spans="1:4">
      <c r="A232" s="172" t="s">
        <v>10</v>
      </c>
      <c r="B232" s="173"/>
      <c r="C232" s="174"/>
      <c r="D232" s="175"/>
    </row>
    <row r="233" spans="1:4">
      <c r="A233" s="172" t="s">
        <v>11</v>
      </c>
      <c r="B233" s="173"/>
      <c r="C233" s="174"/>
      <c r="D233" s="175"/>
    </row>
    <row r="234" spans="1:4">
      <c r="A234" s="172" t="s">
        <v>12</v>
      </c>
      <c r="B234" s="173"/>
      <c r="C234" s="174"/>
      <c r="D234" s="175"/>
    </row>
    <row r="235" spans="1:4">
      <c r="A235" s="176"/>
    </row>
    <row r="236" spans="1:4" ht="42">
      <c r="A236" s="166">
        <v>5.5</v>
      </c>
      <c r="B236" s="167" t="s">
        <v>608</v>
      </c>
      <c r="C236" s="194"/>
      <c r="D236" s="195"/>
    </row>
    <row r="237" spans="1:4">
      <c r="A237" s="172" t="s">
        <v>129</v>
      </c>
      <c r="B237" s="173"/>
      <c r="C237" s="174"/>
      <c r="D237" s="175"/>
    </row>
    <row r="238" spans="1:4">
      <c r="A238" s="172" t="s">
        <v>204</v>
      </c>
      <c r="B238" s="173"/>
      <c r="C238" s="174"/>
      <c r="D238" s="175"/>
    </row>
    <row r="239" spans="1:4">
      <c r="A239" s="172" t="s">
        <v>10</v>
      </c>
      <c r="B239" s="173"/>
      <c r="C239" s="174"/>
      <c r="D239" s="175"/>
    </row>
    <row r="240" spans="1:4">
      <c r="A240" s="172" t="s">
        <v>11</v>
      </c>
      <c r="B240" s="173"/>
      <c r="C240" s="174"/>
      <c r="D240" s="175"/>
    </row>
    <row r="241" spans="1:4">
      <c r="A241" s="172" t="s">
        <v>12</v>
      </c>
      <c r="B241" s="173"/>
      <c r="C241" s="174"/>
      <c r="D241" s="175"/>
    </row>
    <row r="242" spans="1:4">
      <c r="A242" s="176"/>
    </row>
    <row r="243" spans="1:4" ht="43.5" customHeight="1">
      <c r="A243" s="181">
        <v>5.6</v>
      </c>
      <c r="B243" s="260" t="s">
        <v>609</v>
      </c>
      <c r="C243" s="209"/>
      <c r="D243" s="210"/>
    </row>
    <row r="244" spans="1:4">
      <c r="A244" s="191"/>
      <c r="B244" s="261" t="s">
        <v>478</v>
      </c>
      <c r="C244" s="160"/>
      <c r="D244" s="190"/>
    </row>
    <row r="245" spans="1:4">
      <c r="A245" s="191"/>
      <c r="B245" s="261" t="s">
        <v>479</v>
      </c>
      <c r="C245" s="160"/>
      <c r="D245" s="190"/>
    </row>
    <row r="246" spans="1:4">
      <c r="A246" s="191"/>
      <c r="B246" s="261" t="s">
        <v>480</v>
      </c>
      <c r="C246" s="160"/>
      <c r="D246" s="190"/>
    </row>
    <row r="247" spans="1:4">
      <c r="A247" s="191"/>
      <c r="B247" s="261" t="s">
        <v>481</v>
      </c>
      <c r="C247" s="160"/>
      <c r="D247" s="190"/>
    </row>
    <row r="248" spans="1:4" ht="28">
      <c r="A248" s="188"/>
      <c r="B248" s="262" t="s">
        <v>482</v>
      </c>
      <c r="C248" s="219"/>
      <c r="D248" s="220"/>
    </row>
    <row r="249" spans="1:4">
      <c r="A249" s="172" t="s">
        <v>129</v>
      </c>
      <c r="B249" s="173"/>
      <c r="C249" s="174"/>
      <c r="D249" s="175"/>
    </row>
    <row r="250" spans="1:4">
      <c r="A250" s="172" t="s">
        <v>204</v>
      </c>
      <c r="B250" s="173"/>
      <c r="C250" s="174"/>
      <c r="D250" s="175"/>
    </row>
    <row r="251" spans="1:4">
      <c r="A251" s="172" t="s">
        <v>10</v>
      </c>
      <c r="B251" s="173"/>
      <c r="C251" s="174"/>
      <c r="D251" s="175"/>
    </row>
    <row r="252" spans="1:4">
      <c r="A252" s="172" t="s">
        <v>11</v>
      </c>
      <c r="B252" s="173"/>
      <c r="C252" s="174"/>
      <c r="D252" s="175"/>
    </row>
    <row r="253" spans="1:4">
      <c r="A253" s="172" t="s">
        <v>12</v>
      </c>
      <c r="B253" s="173"/>
      <c r="C253" s="174"/>
      <c r="D253" s="175"/>
    </row>
    <row r="254" spans="1:4">
      <c r="A254" s="176"/>
    </row>
    <row r="255" spans="1:4" ht="42">
      <c r="A255" s="200">
        <v>5.7</v>
      </c>
      <c r="B255" s="201" t="s">
        <v>592</v>
      </c>
      <c r="C255" s="207" t="s">
        <v>484</v>
      </c>
      <c r="D255" s="208" t="s">
        <v>484</v>
      </c>
    </row>
    <row r="256" spans="1:4">
      <c r="A256" s="176"/>
    </row>
  </sheetData>
  <mergeCells count="2">
    <mergeCell ref="A94:A105"/>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9"/>
  <sheetViews>
    <sheetView workbookViewId="0">
      <selection activeCell="B17" sqref="B17"/>
    </sheetView>
  </sheetViews>
  <sheetFormatPr defaultRowHeight="14"/>
  <cols>
    <col min="2" max="2" width="78.1796875" customWidth="1"/>
  </cols>
  <sheetData>
    <row r="1" spans="1:4" s="162" customFormat="1">
      <c r="A1" s="158" t="s">
        <v>628</v>
      </c>
      <c r="B1" s="159"/>
      <c r="C1" s="160"/>
      <c r="D1" s="161"/>
    </row>
    <row r="2" spans="1:4" s="162" customFormat="1" ht="49.5" customHeight="1">
      <c r="A2" s="661" t="s">
        <v>621</v>
      </c>
      <c r="B2" s="662"/>
      <c r="C2" s="662"/>
      <c r="D2" s="662"/>
    </row>
    <row r="3" spans="1:4" s="162" customFormat="1" ht="28">
      <c r="A3" s="163" t="s">
        <v>456</v>
      </c>
      <c r="B3" s="164" t="s">
        <v>620</v>
      </c>
      <c r="C3" s="165" t="s">
        <v>457</v>
      </c>
      <c r="D3" s="164" t="s">
        <v>390</v>
      </c>
    </row>
    <row r="4" spans="1:4" s="162" customFormat="1">
      <c r="A4" s="166">
        <v>1.1000000000000001</v>
      </c>
      <c r="B4" s="167" t="s">
        <v>622</v>
      </c>
      <c r="C4" s="203"/>
      <c r="D4" s="204"/>
    </row>
    <row r="5" spans="1:4" s="162" customFormat="1">
      <c r="A5" s="168" t="s">
        <v>129</v>
      </c>
      <c r="B5" s="169"/>
      <c r="C5" s="170"/>
      <c r="D5" s="171"/>
    </row>
    <row r="6" spans="1:4" s="162" customFormat="1">
      <c r="A6" s="172" t="s">
        <v>204</v>
      </c>
      <c r="B6" s="173"/>
      <c r="C6" s="174"/>
      <c r="D6" s="175"/>
    </row>
    <row r="7" spans="1:4" s="162" customFormat="1">
      <c r="A7" s="172" t="s">
        <v>10</v>
      </c>
      <c r="B7" s="173"/>
      <c r="C7" s="174"/>
      <c r="D7" s="175"/>
    </row>
    <row r="8" spans="1:4" s="162" customFormat="1">
      <c r="A8" s="172" t="s">
        <v>11</v>
      </c>
      <c r="B8" s="173"/>
      <c r="C8" s="174"/>
      <c r="D8" s="175"/>
    </row>
    <row r="9" spans="1:4" s="162" customFormat="1">
      <c r="A9" s="172" t="s">
        <v>12</v>
      </c>
      <c r="B9" s="173"/>
      <c r="C9" s="174"/>
      <c r="D9" s="175"/>
    </row>
    <row r="10" spans="1:4" ht="28">
      <c r="A10" s="166">
        <v>1.2</v>
      </c>
      <c r="B10" s="167" t="s">
        <v>623</v>
      </c>
      <c r="C10" s="203"/>
      <c r="D10" s="204"/>
    </row>
    <row r="11" spans="1:4">
      <c r="A11" s="168" t="s">
        <v>129</v>
      </c>
      <c r="B11" s="169"/>
      <c r="C11" s="170"/>
      <c r="D11" s="171"/>
    </row>
    <row r="12" spans="1:4">
      <c r="A12" s="172" t="s">
        <v>204</v>
      </c>
      <c r="B12" s="173"/>
      <c r="C12" s="174"/>
      <c r="D12" s="175"/>
    </row>
    <row r="13" spans="1:4">
      <c r="A13" s="172" t="s">
        <v>10</v>
      </c>
      <c r="B13" s="173"/>
      <c r="C13" s="174"/>
      <c r="D13" s="175"/>
    </row>
    <row r="14" spans="1:4">
      <c r="A14" s="172" t="s">
        <v>11</v>
      </c>
      <c r="B14" s="173"/>
      <c r="C14" s="174"/>
      <c r="D14" s="175"/>
    </row>
    <row r="15" spans="1:4">
      <c r="A15" s="172" t="s">
        <v>12</v>
      </c>
      <c r="B15" s="173"/>
      <c r="C15" s="174"/>
      <c r="D15" s="175"/>
    </row>
    <row r="16" spans="1:4" ht="30.75" customHeight="1">
      <c r="A16" s="166">
        <v>1.3</v>
      </c>
      <c r="B16" s="167" t="s">
        <v>624</v>
      </c>
      <c r="C16" s="203"/>
      <c r="D16" s="204"/>
    </row>
    <row r="17" spans="1:4">
      <c r="A17" s="168" t="s">
        <v>129</v>
      </c>
      <c r="B17" s="169"/>
      <c r="C17" s="170"/>
      <c r="D17" s="171"/>
    </row>
    <row r="18" spans="1:4">
      <c r="A18" s="172" t="s">
        <v>204</v>
      </c>
      <c r="B18" s="173"/>
      <c r="C18" s="174"/>
      <c r="D18" s="175"/>
    </row>
    <row r="19" spans="1:4">
      <c r="A19" s="172" t="s">
        <v>10</v>
      </c>
      <c r="B19" s="173"/>
      <c r="C19" s="174"/>
      <c r="D19" s="175"/>
    </row>
    <row r="20" spans="1:4">
      <c r="A20" s="172" t="s">
        <v>11</v>
      </c>
      <c r="B20" s="173"/>
      <c r="C20" s="174"/>
      <c r="D20" s="175"/>
    </row>
    <row r="21" spans="1:4">
      <c r="A21" s="172" t="s">
        <v>12</v>
      </c>
      <c r="B21" s="173"/>
      <c r="C21" s="174"/>
      <c r="D21" s="175"/>
    </row>
    <row r="22" spans="1:4" ht="28">
      <c r="A22" s="166">
        <v>1.4</v>
      </c>
      <c r="B22" s="167" t="s">
        <v>625</v>
      </c>
      <c r="C22" s="203"/>
      <c r="D22" s="204"/>
    </row>
    <row r="23" spans="1:4">
      <c r="A23" s="168" t="s">
        <v>129</v>
      </c>
      <c r="B23" s="169"/>
      <c r="C23" s="170"/>
      <c r="D23" s="171"/>
    </row>
    <row r="24" spans="1:4">
      <c r="A24" s="172" t="s">
        <v>204</v>
      </c>
      <c r="B24" s="173"/>
      <c r="C24" s="174"/>
      <c r="D24" s="175"/>
    </row>
    <row r="25" spans="1:4">
      <c r="A25" s="172" t="s">
        <v>10</v>
      </c>
      <c r="B25" s="173"/>
      <c r="C25" s="174"/>
      <c r="D25" s="175"/>
    </row>
    <row r="26" spans="1:4">
      <c r="A26" s="172" t="s">
        <v>11</v>
      </c>
      <c r="B26" s="173"/>
      <c r="C26" s="174"/>
      <c r="D26" s="175"/>
    </row>
    <row r="27" spans="1:4">
      <c r="A27" s="172" t="s">
        <v>12</v>
      </c>
      <c r="B27" s="173"/>
      <c r="C27" s="174"/>
      <c r="D27" s="175"/>
    </row>
    <row r="28" spans="1:4">
      <c r="A28" s="166">
        <v>1.5</v>
      </c>
      <c r="B28" s="167" t="s">
        <v>626</v>
      </c>
      <c r="C28" s="203"/>
      <c r="D28" s="204"/>
    </row>
    <row r="29" spans="1:4">
      <c r="A29" s="168" t="s">
        <v>129</v>
      </c>
      <c r="B29" s="169"/>
      <c r="C29" s="170"/>
      <c r="D29" s="171"/>
    </row>
    <row r="30" spans="1:4">
      <c r="A30" s="172" t="s">
        <v>204</v>
      </c>
      <c r="B30" s="173"/>
      <c r="C30" s="174"/>
      <c r="D30" s="175"/>
    </row>
    <row r="31" spans="1:4">
      <c r="A31" s="172" t="s">
        <v>10</v>
      </c>
      <c r="B31" s="173"/>
      <c r="C31" s="174"/>
      <c r="D31" s="175"/>
    </row>
    <row r="32" spans="1:4">
      <c r="A32" s="172" t="s">
        <v>11</v>
      </c>
      <c r="B32" s="173"/>
      <c r="C32" s="174"/>
      <c r="D32" s="175"/>
    </row>
    <row r="33" spans="1:4">
      <c r="A33" s="172" t="s">
        <v>12</v>
      </c>
      <c r="B33" s="173"/>
      <c r="C33" s="174"/>
      <c r="D33" s="175"/>
    </row>
    <row r="34" spans="1:4" ht="182">
      <c r="A34" s="166">
        <v>1.1000000000000001</v>
      </c>
      <c r="B34" s="167" t="s">
        <v>627</v>
      </c>
      <c r="C34" s="203"/>
      <c r="D34" s="204"/>
    </row>
    <row r="35" spans="1:4">
      <c r="A35" s="168" t="s">
        <v>129</v>
      </c>
      <c r="B35" s="169"/>
      <c r="C35" s="170"/>
      <c r="D35" s="171"/>
    </row>
    <row r="36" spans="1:4">
      <c r="A36" s="172" t="s">
        <v>204</v>
      </c>
      <c r="B36" s="173"/>
      <c r="C36" s="174"/>
      <c r="D36" s="175"/>
    </row>
    <row r="37" spans="1:4">
      <c r="A37" s="172" t="s">
        <v>10</v>
      </c>
      <c r="B37" s="173"/>
      <c r="C37" s="174"/>
      <c r="D37" s="175"/>
    </row>
    <row r="38" spans="1:4">
      <c r="A38" s="172" t="s">
        <v>11</v>
      </c>
      <c r="B38" s="173"/>
      <c r="C38" s="174"/>
      <c r="D38" s="175"/>
    </row>
    <row r="39" spans="1:4">
      <c r="A39" s="172" t="s">
        <v>12</v>
      </c>
      <c r="B39" s="173"/>
      <c r="C39" s="174"/>
      <c r="D39" s="175"/>
    </row>
  </sheetData>
  <mergeCells count="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Z277"/>
  <sheetViews>
    <sheetView view="pageBreakPreview" topLeftCell="L8" zoomScaleNormal="100" zoomScaleSheetLayoutView="100" workbookViewId="0">
      <selection activeCell="L8" sqref="L8"/>
    </sheetView>
  </sheetViews>
  <sheetFormatPr defaultColWidth="8.81640625" defaultRowHeight="12.5"/>
  <cols>
    <col min="1" max="1" width="59.1796875" style="74" bestFit="1" customWidth="1"/>
    <col min="2" max="2" width="8.26953125" style="74" bestFit="1" customWidth="1"/>
    <col min="3" max="3" width="25.54296875" style="74" bestFit="1" customWidth="1"/>
    <col min="4" max="4" width="9.81640625" style="74" bestFit="1" customWidth="1"/>
    <col min="5" max="5" width="8.1796875" style="74" bestFit="1" customWidth="1"/>
    <col min="6" max="6" width="97.81640625" style="74" bestFit="1" customWidth="1"/>
    <col min="7" max="7" width="15.81640625" style="35" bestFit="1" customWidth="1"/>
    <col min="8" max="8" width="12" style="74" bestFit="1" customWidth="1"/>
    <col min="9" max="9" width="8.81640625" style="74" bestFit="1" customWidth="1"/>
    <col min="10" max="10" width="8.453125" style="74" bestFit="1" customWidth="1"/>
    <col min="11" max="11" width="9.81640625" style="74" hidden="1" customWidth="1"/>
    <col min="12" max="12" width="38.54296875" style="74" bestFit="1" customWidth="1"/>
    <col min="13" max="13" width="15.54296875" style="74" bestFit="1" customWidth="1"/>
    <col min="14" max="14" width="10.7265625" style="74" bestFit="1" customWidth="1"/>
    <col min="15" max="15" width="8.7265625" style="74" bestFit="1" customWidth="1"/>
    <col min="16" max="16" width="8.54296875" style="74" bestFit="1" customWidth="1"/>
    <col min="17" max="17" width="32.453125" style="74" customWidth="1"/>
    <col min="18" max="18" width="21.453125" style="74" bestFit="1" customWidth="1"/>
    <col min="19" max="19" width="16.453125" style="74" customWidth="1"/>
    <col min="20" max="20" width="8.26953125" style="74" bestFit="1" customWidth="1"/>
    <col min="21" max="21" width="15.7265625" style="74" bestFit="1" customWidth="1"/>
    <col min="22" max="22" width="18.7265625" style="74" bestFit="1" customWidth="1"/>
    <col min="23" max="23" width="23.81640625" style="74" bestFit="1" customWidth="1"/>
    <col min="24" max="24" width="11.81640625" style="74" bestFit="1" customWidth="1"/>
    <col min="25" max="25" width="3.54296875" style="74" bestFit="1" customWidth="1"/>
    <col min="26" max="26" width="15.81640625" style="74" bestFit="1" customWidth="1"/>
    <col min="27" max="16384" width="8.81640625" style="74"/>
  </cols>
  <sheetData>
    <row r="1" spans="1:26" s="263" customFormat="1" ht="25" hidden="1">
      <c r="A1" s="264"/>
      <c r="B1" s="264"/>
      <c r="C1" s="264"/>
      <c r="D1" s="264"/>
      <c r="E1" s="264"/>
      <c r="F1" s="264"/>
      <c r="G1" s="415"/>
      <c r="H1" s="264"/>
      <c r="I1" s="264"/>
      <c r="J1" s="264"/>
      <c r="K1" s="264"/>
      <c r="L1" s="416" t="s">
        <v>644</v>
      </c>
      <c r="M1" s="264"/>
      <c r="N1" s="264"/>
      <c r="O1" s="264"/>
      <c r="P1" s="264"/>
      <c r="Q1" s="264"/>
      <c r="R1" s="264"/>
      <c r="S1" s="264"/>
      <c r="T1" s="264"/>
      <c r="U1" s="264"/>
      <c r="V1" s="264" t="s">
        <v>173</v>
      </c>
      <c r="W1" s="264" t="s">
        <v>645</v>
      </c>
      <c r="X1" s="264" t="s">
        <v>177</v>
      </c>
      <c r="Y1" s="264"/>
      <c r="Z1" s="264"/>
    </row>
    <row r="2" spans="1:26" s="263" customFormat="1" ht="37.5" hidden="1">
      <c r="A2" s="264"/>
      <c r="B2" s="264"/>
      <c r="C2" s="264"/>
      <c r="D2" s="264"/>
      <c r="E2" s="264"/>
      <c r="F2" s="264"/>
      <c r="G2" s="415"/>
      <c r="H2" s="264"/>
      <c r="I2" s="264"/>
      <c r="J2" s="264"/>
      <c r="K2" s="264"/>
      <c r="L2" s="416" t="s">
        <v>644</v>
      </c>
      <c r="M2" s="264"/>
      <c r="N2" s="264"/>
      <c r="O2" s="264"/>
      <c r="P2" s="264"/>
      <c r="Q2" s="264"/>
      <c r="R2" s="264"/>
      <c r="S2" s="264"/>
      <c r="T2" s="264"/>
      <c r="U2" s="264"/>
      <c r="V2" s="264" t="s">
        <v>174</v>
      </c>
      <c r="W2" s="264" t="s">
        <v>497</v>
      </c>
      <c r="X2" s="264" t="s">
        <v>178</v>
      </c>
      <c r="Y2" s="264"/>
      <c r="Z2" s="264"/>
    </row>
    <row r="3" spans="1:26" s="263" customFormat="1" ht="25" hidden="1">
      <c r="A3" s="264"/>
      <c r="B3" s="264"/>
      <c r="C3" s="264"/>
      <c r="D3" s="264"/>
      <c r="E3" s="264"/>
      <c r="F3" s="264"/>
      <c r="G3" s="415"/>
      <c r="H3" s="264"/>
      <c r="I3" s="264"/>
      <c r="J3" s="264"/>
      <c r="K3" s="264"/>
      <c r="L3" s="416" t="s">
        <v>644</v>
      </c>
      <c r="M3" s="264"/>
      <c r="N3" s="264"/>
      <c r="O3" s="264"/>
      <c r="P3" s="264"/>
      <c r="Q3" s="264"/>
      <c r="R3" s="264"/>
      <c r="S3" s="264"/>
      <c r="T3" s="264"/>
      <c r="U3" s="264"/>
      <c r="V3" s="264" t="s">
        <v>175</v>
      </c>
      <c r="W3" s="264" t="s">
        <v>498</v>
      </c>
      <c r="X3" s="264" t="s">
        <v>179</v>
      </c>
      <c r="Y3" s="264"/>
      <c r="Z3" s="264"/>
    </row>
    <row r="4" spans="1:26" s="263" customFormat="1" hidden="1">
      <c r="A4" s="264"/>
      <c r="B4" s="264"/>
      <c r="C4" s="264"/>
      <c r="D4" s="264"/>
      <c r="E4" s="264"/>
      <c r="F4" s="264"/>
      <c r="G4" s="415"/>
      <c r="H4" s="264"/>
      <c r="I4" s="264"/>
      <c r="J4" s="264"/>
      <c r="K4" s="264"/>
      <c r="L4" s="416" t="s">
        <v>644</v>
      </c>
      <c r="M4" s="264"/>
      <c r="N4" s="264"/>
      <c r="O4" s="264"/>
      <c r="P4" s="264"/>
      <c r="Q4" s="264"/>
      <c r="R4" s="264"/>
      <c r="S4" s="264"/>
      <c r="T4" s="264"/>
      <c r="U4" s="264"/>
      <c r="V4" s="264" t="s">
        <v>176</v>
      </c>
      <c r="W4" s="264" t="s">
        <v>499</v>
      </c>
      <c r="X4" s="264"/>
      <c r="Y4" s="264"/>
      <c r="Z4" s="264"/>
    </row>
    <row r="5" spans="1:26" s="263" customFormat="1" hidden="1">
      <c r="A5" s="264"/>
      <c r="B5" s="264"/>
      <c r="C5" s="264"/>
      <c r="D5" s="264"/>
      <c r="E5" s="264"/>
      <c r="F5" s="264"/>
      <c r="G5" s="415"/>
      <c r="H5" s="264"/>
      <c r="I5" s="264"/>
      <c r="J5" s="264"/>
      <c r="K5" s="264"/>
      <c r="L5" s="416" t="s">
        <v>644</v>
      </c>
      <c r="M5" s="264"/>
      <c r="N5" s="264"/>
      <c r="O5" s="264"/>
      <c r="P5" s="264"/>
      <c r="Q5" s="264"/>
      <c r="R5" s="264"/>
      <c r="S5" s="264"/>
      <c r="T5" s="264"/>
      <c r="U5" s="264"/>
      <c r="V5" s="264" t="s">
        <v>486</v>
      </c>
      <c r="W5" s="264" t="s">
        <v>500</v>
      </c>
      <c r="X5" s="264"/>
      <c r="Y5" s="264"/>
      <c r="Z5" s="264"/>
    </row>
    <row r="6" spans="1:26" s="263" customFormat="1" hidden="1">
      <c r="A6" s="264"/>
      <c r="B6" s="264"/>
      <c r="C6" s="264"/>
      <c r="D6" s="264"/>
      <c r="E6" s="264"/>
      <c r="F6" s="264"/>
      <c r="G6" s="415"/>
      <c r="H6" s="264"/>
      <c r="I6" s="264"/>
      <c r="J6" s="264"/>
      <c r="K6" s="264"/>
      <c r="L6" s="416" t="s">
        <v>644</v>
      </c>
      <c r="M6" s="264"/>
      <c r="N6" s="264"/>
      <c r="O6" s="264"/>
      <c r="P6" s="264"/>
      <c r="Q6" s="264"/>
      <c r="R6" s="264"/>
      <c r="S6" s="264"/>
      <c r="T6" s="264"/>
      <c r="U6" s="264"/>
      <c r="V6" s="264"/>
      <c r="W6" s="264" t="s">
        <v>501</v>
      </c>
      <c r="X6" s="264"/>
      <c r="Y6" s="264"/>
      <c r="Z6" s="264"/>
    </row>
    <row r="7" spans="1:26" s="263" customFormat="1" hidden="1">
      <c r="A7" s="264"/>
      <c r="B7" s="264"/>
      <c r="C7" s="264"/>
      <c r="D7" s="264"/>
      <c r="E7" s="264"/>
      <c r="F7" s="264"/>
      <c r="G7" s="415"/>
      <c r="H7" s="264"/>
      <c r="I7" s="264"/>
      <c r="J7" s="264"/>
      <c r="K7" s="264"/>
      <c r="L7" s="416" t="s">
        <v>644</v>
      </c>
      <c r="M7" s="264"/>
      <c r="N7" s="264"/>
      <c r="O7" s="264"/>
      <c r="P7" s="264"/>
      <c r="Q7" s="264"/>
      <c r="R7" s="264"/>
      <c r="S7" s="264"/>
      <c r="T7" s="264"/>
      <c r="U7" s="264"/>
      <c r="V7" s="264"/>
      <c r="W7" s="264" t="s">
        <v>492</v>
      </c>
      <c r="X7" s="264"/>
      <c r="Y7" s="264"/>
      <c r="Z7" s="264"/>
    </row>
    <row r="8" spans="1:26" s="221" customFormat="1">
      <c r="A8" s="222" t="s">
        <v>646</v>
      </c>
      <c r="B8" s="222"/>
      <c r="C8" s="222"/>
      <c r="D8" s="222"/>
      <c r="E8" s="222"/>
      <c r="F8" s="417" t="s">
        <v>647</v>
      </c>
      <c r="G8" s="417"/>
      <c r="H8" s="417"/>
      <c r="I8" s="417"/>
      <c r="J8" s="417"/>
      <c r="K8" s="417"/>
      <c r="L8" s="222" t="s">
        <v>648</v>
      </c>
      <c r="M8" s="222"/>
      <c r="N8" s="417"/>
      <c r="O8" s="417"/>
      <c r="P8" s="222"/>
      <c r="Q8" s="222"/>
      <c r="R8" s="222"/>
      <c r="S8" s="222"/>
      <c r="T8" s="222"/>
      <c r="U8" s="222"/>
      <c r="V8" s="222"/>
      <c r="W8" s="417"/>
      <c r="X8" s="417"/>
      <c r="Y8" s="417"/>
      <c r="Z8" s="417"/>
    </row>
    <row r="9" spans="1:26" s="221" customFormat="1" ht="37.5">
      <c r="A9" s="222"/>
      <c r="B9" s="265"/>
      <c r="C9" s="266" t="s">
        <v>649</v>
      </c>
      <c r="D9" s="265"/>
      <c r="E9" s="265"/>
      <c r="F9" s="663" t="s">
        <v>650</v>
      </c>
      <c r="G9" s="663"/>
      <c r="H9" s="663"/>
      <c r="I9" s="663"/>
      <c r="J9" s="663"/>
      <c r="K9" s="418"/>
      <c r="L9" s="222" t="s">
        <v>651</v>
      </c>
      <c r="M9" s="222"/>
      <c r="N9" s="417"/>
      <c r="O9" s="417"/>
      <c r="P9" s="222"/>
      <c r="Q9" s="222"/>
      <c r="R9" s="222"/>
      <c r="S9" s="222"/>
      <c r="T9" s="222"/>
      <c r="U9" s="222"/>
      <c r="V9" s="222"/>
      <c r="W9" s="417"/>
      <c r="X9" s="417"/>
      <c r="Y9" s="417"/>
      <c r="Z9" s="417"/>
    </row>
    <row r="10" spans="1:26" s="224" customFormat="1" ht="37.5">
      <c r="A10" s="223"/>
      <c r="B10" s="266" t="s">
        <v>172</v>
      </c>
      <c r="C10" s="266" t="s">
        <v>652</v>
      </c>
      <c r="D10" s="266" t="s">
        <v>169</v>
      </c>
      <c r="E10" s="266" t="s">
        <v>485</v>
      </c>
      <c r="F10" s="266" t="s">
        <v>494</v>
      </c>
      <c r="G10" s="266" t="s">
        <v>495</v>
      </c>
      <c r="H10" s="266" t="s">
        <v>653</v>
      </c>
      <c r="I10" s="266" t="s">
        <v>654</v>
      </c>
      <c r="J10" s="266" t="s">
        <v>80</v>
      </c>
      <c r="K10" s="266" t="s">
        <v>655</v>
      </c>
      <c r="L10" s="223" t="s">
        <v>656</v>
      </c>
      <c r="M10" s="223" t="s">
        <v>265</v>
      </c>
      <c r="N10" s="223" t="s">
        <v>20</v>
      </c>
      <c r="O10" s="223" t="s">
        <v>55</v>
      </c>
      <c r="P10" s="223" t="s">
        <v>168</v>
      </c>
      <c r="Q10" s="223" t="s">
        <v>170</v>
      </c>
      <c r="R10" s="223" t="s">
        <v>657</v>
      </c>
      <c r="S10" s="223" t="s">
        <v>171</v>
      </c>
      <c r="T10" s="223" t="s">
        <v>658</v>
      </c>
      <c r="U10" s="223" t="s">
        <v>661</v>
      </c>
      <c r="V10" s="223"/>
      <c r="W10" s="223" t="s">
        <v>496</v>
      </c>
      <c r="X10" s="267" t="s">
        <v>659</v>
      </c>
      <c r="Y10" s="223"/>
      <c r="Z10" s="223"/>
    </row>
    <row r="11" spans="1:26" s="501" customFormat="1" ht="14">
      <c r="A11" s="497"/>
      <c r="B11" s="498"/>
      <c r="C11" s="497"/>
      <c r="D11" s="497"/>
      <c r="E11" s="497"/>
      <c r="F11" s="497"/>
      <c r="G11" s="499"/>
      <c r="H11" s="497"/>
      <c r="I11" s="497"/>
      <c r="J11" s="497"/>
      <c r="K11" s="497"/>
      <c r="L11" s="460" t="s">
        <v>1466</v>
      </c>
      <c r="M11" s="457" t="s">
        <v>1467</v>
      </c>
      <c r="N11" s="457"/>
      <c r="O11" s="457"/>
      <c r="P11" s="457"/>
      <c r="Q11" s="500" t="s">
        <v>1468</v>
      </c>
      <c r="R11" s="457" t="s">
        <v>1469</v>
      </c>
      <c r="S11" s="457" t="s">
        <v>177</v>
      </c>
      <c r="T11" s="457">
        <v>24.04</v>
      </c>
      <c r="U11" s="457" t="s">
        <v>486</v>
      </c>
      <c r="V11" s="457" t="s">
        <v>1470</v>
      </c>
      <c r="W11" s="457" t="s">
        <v>659</v>
      </c>
      <c r="X11" s="457" t="s">
        <v>289</v>
      </c>
      <c r="Y11" s="457" t="s">
        <v>660</v>
      </c>
      <c r="Z11" s="474" t="s">
        <v>2377</v>
      </c>
    </row>
    <row r="12" spans="1:26" s="501" customFormat="1" ht="14">
      <c r="A12" s="497"/>
      <c r="B12" s="498"/>
      <c r="C12" s="497"/>
      <c r="D12" s="497"/>
      <c r="E12" s="497"/>
      <c r="F12" s="497"/>
      <c r="G12" s="499"/>
      <c r="H12" s="497"/>
      <c r="I12" s="497"/>
      <c r="J12" s="497"/>
      <c r="K12" s="497"/>
      <c r="L12" s="460" t="s">
        <v>1471</v>
      </c>
      <c r="M12" s="457" t="s">
        <v>1472</v>
      </c>
      <c r="N12" s="457"/>
      <c r="O12" s="457"/>
      <c r="P12" s="457"/>
      <c r="Q12" s="500" t="s">
        <v>1473</v>
      </c>
      <c r="R12" s="457" t="s">
        <v>1474</v>
      </c>
      <c r="S12" s="457" t="s">
        <v>177</v>
      </c>
      <c r="T12" s="457">
        <v>10.33</v>
      </c>
      <c r="U12" s="457" t="s">
        <v>486</v>
      </c>
      <c r="V12" s="457" t="s">
        <v>1470</v>
      </c>
      <c r="W12" s="457" t="s">
        <v>659</v>
      </c>
      <c r="X12" s="457" t="s">
        <v>289</v>
      </c>
      <c r="Y12" s="457" t="s">
        <v>660</v>
      </c>
      <c r="Z12" s="474" t="s">
        <v>2377</v>
      </c>
    </row>
    <row r="13" spans="1:26" s="501" customFormat="1" ht="14">
      <c r="A13" s="497"/>
      <c r="B13" s="498"/>
      <c r="C13" s="502"/>
      <c r="D13" s="497"/>
      <c r="E13" s="497"/>
      <c r="F13" s="502"/>
      <c r="G13" s="503"/>
      <c r="H13" s="502"/>
      <c r="I13" s="502"/>
      <c r="J13" s="502"/>
      <c r="K13" s="502"/>
      <c r="L13" s="460" t="s">
        <v>1475</v>
      </c>
      <c r="M13" s="457" t="s">
        <v>1476</v>
      </c>
      <c r="N13" s="457"/>
      <c r="O13" s="457"/>
      <c r="P13" s="457"/>
      <c r="Q13" s="500" t="s">
        <v>1477</v>
      </c>
      <c r="R13" s="457" t="s">
        <v>1478</v>
      </c>
      <c r="S13" s="457" t="s">
        <v>177</v>
      </c>
      <c r="T13" s="457">
        <v>46.82</v>
      </c>
      <c r="U13" s="457" t="s">
        <v>486</v>
      </c>
      <c r="V13" s="457" t="s">
        <v>1470</v>
      </c>
      <c r="W13" s="457" t="s">
        <v>659</v>
      </c>
      <c r="X13" s="457" t="s">
        <v>289</v>
      </c>
      <c r="Y13" s="457" t="s">
        <v>1479</v>
      </c>
      <c r="Z13" s="474" t="s">
        <v>2377</v>
      </c>
    </row>
    <row r="14" spans="1:26" s="463" customFormat="1" ht="14">
      <c r="A14" s="457">
        <v>2</v>
      </c>
      <c r="B14" s="458"/>
      <c r="C14" s="457"/>
      <c r="D14" s="457"/>
      <c r="E14" s="457"/>
      <c r="F14" s="457"/>
      <c r="G14" s="460"/>
      <c r="H14" s="457"/>
      <c r="I14" s="457"/>
      <c r="J14" s="457"/>
      <c r="K14" s="457"/>
      <c r="L14" s="460" t="s">
        <v>1480</v>
      </c>
      <c r="M14" s="457" t="s">
        <v>1481</v>
      </c>
      <c r="N14" s="457"/>
      <c r="O14" s="457"/>
      <c r="P14" s="457"/>
      <c r="Q14" s="500" t="s">
        <v>1482</v>
      </c>
      <c r="R14" s="457" t="s">
        <v>1483</v>
      </c>
      <c r="S14" s="457" t="s">
        <v>177</v>
      </c>
      <c r="T14" s="457">
        <v>16.52</v>
      </c>
      <c r="U14" s="457" t="s">
        <v>486</v>
      </c>
      <c r="V14" s="457" t="s">
        <v>1470</v>
      </c>
      <c r="W14" s="457" t="s">
        <v>659</v>
      </c>
      <c r="X14" s="457" t="s">
        <v>289</v>
      </c>
      <c r="Y14" s="457" t="s">
        <v>660</v>
      </c>
      <c r="Z14" s="474" t="s">
        <v>2377</v>
      </c>
    </row>
    <row r="15" spans="1:26" ht="14">
      <c r="A15" s="73">
        <v>3</v>
      </c>
      <c r="B15" s="72"/>
      <c r="C15" s="73"/>
      <c r="D15" s="73"/>
      <c r="E15" s="73"/>
      <c r="F15" s="73"/>
      <c r="G15" s="268"/>
      <c r="H15" s="73"/>
      <c r="I15" s="73"/>
      <c r="J15" s="73"/>
      <c r="K15" s="73"/>
      <c r="L15" s="268" t="s">
        <v>1484</v>
      </c>
      <c r="M15" s="73" t="s">
        <v>1485</v>
      </c>
      <c r="N15" s="73"/>
      <c r="O15" s="73"/>
      <c r="P15" s="73"/>
      <c r="Q15" s="413" t="s">
        <v>1486</v>
      </c>
      <c r="R15" s="73" t="s">
        <v>1487</v>
      </c>
      <c r="S15" s="73" t="s">
        <v>177</v>
      </c>
      <c r="T15" s="73">
        <v>16.73</v>
      </c>
      <c r="U15" s="73" t="s">
        <v>486</v>
      </c>
      <c r="V15" s="73" t="s">
        <v>1470</v>
      </c>
      <c r="W15" s="73" t="s">
        <v>659</v>
      </c>
      <c r="X15" s="73" t="s">
        <v>289</v>
      </c>
      <c r="Y15" s="73" t="s">
        <v>660</v>
      </c>
      <c r="Z15" s="414"/>
    </row>
    <row r="16" spans="1:26" s="463" customFormat="1" ht="14">
      <c r="A16" s="457">
        <v>4</v>
      </c>
      <c r="B16" s="458"/>
      <c r="C16" s="457"/>
      <c r="D16" s="457"/>
      <c r="E16" s="457"/>
      <c r="F16" s="457"/>
      <c r="G16" s="460"/>
      <c r="H16" s="457"/>
      <c r="I16" s="457"/>
      <c r="J16" s="457"/>
      <c r="K16" s="457"/>
      <c r="L16" s="460" t="s">
        <v>1488</v>
      </c>
      <c r="M16" s="457" t="s">
        <v>1476</v>
      </c>
      <c r="N16" s="457"/>
      <c r="O16" s="457"/>
      <c r="P16" s="457"/>
      <c r="Q16" s="500" t="s">
        <v>1489</v>
      </c>
      <c r="R16" s="457" t="s">
        <v>1490</v>
      </c>
      <c r="S16" s="457" t="s">
        <v>177</v>
      </c>
      <c r="T16" s="457">
        <v>21.75</v>
      </c>
      <c r="U16" s="457" t="s">
        <v>486</v>
      </c>
      <c r="V16" s="457" t="s">
        <v>1470</v>
      </c>
      <c r="W16" s="457" t="s">
        <v>659</v>
      </c>
      <c r="X16" s="457" t="s">
        <v>289</v>
      </c>
      <c r="Y16" s="457" t="s">
        <v>660</v>
      </c>
      <c r="Z16" s="474" t="s">
        <v>2377</v>
      </c>
    </row>
    <row r="17" spans="1:26" s="463" customFormat="1" ht="14">
      <c r="A17" s="457">
        <v>5</v>
      </c>
      <c r="B17" s="458"/>
      <c r="C17" s="457"/>
      <c r="D17" s="457"/>
      <c r="E17" s="457"/>
      <c r="F17" s="457"/>
      <c r="G17" s="460"/>
      <c r="H17" s="457"/>
      <c r="I17" s="457"/>
      <c r="J17" s="457"/>
      <c r="K17" s="457"/>
      <c r="L17" s="460" t="s">
        <v>1491</v>
      </c>
      <c r="M17" s="457" t="s">
        <v>1476</v>
      </c>
      <c r="N17" s="457"/>
      <c r="O17" s="457"/>
      <c r="P17" s="457"/>
      <c r="Q17" s="500" t="s">
        <v>1492</v>
      </c>
      <c r="R17" s="457" t="s">
        <v>1493</v>
      </c>
      <c r="S17" s="457" t="s">
        <v>177</v>
      </c>
      <c r="T17" s="457">
        <v>24.18</v>
      </c>
      <c r="U17" s="457" t="s">
        <v>486</v>
      </c>
      <c r="V17" s="457" t="s">
        <v>1470</v>
      </c>
      <c r="W17" s="457" t="s">
        <v>659</v>
      </c>
      <c r="X17" s="457" t="s">
        <v>289</v>
      </c>
      <c r="Y17" s="457" t="s">
        <v>1479</v>
      </c>
      <c r="Z17" s="474" t="s">
        <v>2377</v>
      </c>
    </row>
    <row r="18" spans="1:26" ht="14">
      <c r="A18" s="73">
        <v>6</v>
      </c>
      <c r="B18" s="72"/>
      <c r="C18" s="73"/>
      <c r="D18" s="73"/>
      <c r="E18" s="73"/>
      <c r="F18" s="73"/>
      <c r="G18" s="268"/>
      <c r="H18" s="73"/>
      <c r="I18" s="73"/>
      <c r="J18" s="73"/>
      <c r="K18" s="73"/>
      <c r="L18" s="268" t="s">
        <v>1494</v>
      </c>
      <c r="M18" s="73" t="s">
        <v>1481</v>
      </c>
      <c r="N18" s="73"/>
      <c r="O18" s="73"/>
      <c r="P18" s="73"/>
      <c r="Q18" s="413" t="s">
        <v>1495</v>
      </c>
      <c r="R18" s="73" t="s">
        <v>1496</v>
      </c>
      <c r="S18" s="73" t="s">
        <v>177</v>
      </c>
      <c r="T18" s="73">
        <v>9.9600000000000009</v>
      </c>
      <c r="U18" s="73" t="s">
        <v>486</v>
      </c>
      <c r="V18" s="73" t="s">
        <v>1470</v>
      </c>
      <c r="W18" s="73" t="s">
        <v>659</v>
      </c>
      <c r="X18" s="73" t="s">
        <v>289</v>
      </c>
      <c r="Y18" s="73" t="s">
        <v>660</v>
      </c>
      <c r="Z18" s="73" t="s">
        <v>1497</v>
      </c>
    </row>
    <row r="19" spans="1:26" ht="14">
      <c r="A19" s="73">
        <v>7</v>
      </c>
      <c r="B19" s="72"/>
      <c r="C19" s="73"/>
      <c r="D19" s="73"/>
      <c r="E19" s="73"/>
      <c r="F19" s="73"/>
      <c r="G19" s="268"/>
      <c r="H19" s="73"/>
      <c r="I19" s="73"/>
      <c r="J19" s="73"/>
      <c r="K19" s="73"/>
      <c r="L19" s="268" t="s">
        <v>1498</v>
      </c>
      <c r="M19" s="73" t="s">
        <v>1481</v>
      </c>
      <c r="N19" s="73"/>
      <c r="O19" s="73"/>
      <c r="P19" s="73"/>
      <c r="Q19" s="413" t="s">
        <v>1499</v>
      </c>
      <c r="R19" s="73" t="s">
        <v>1500</v>
      </c>
      <c r="S19" s="73" t="s">
        <v>177</v>
      </c>
      <c r="T19" s="73">
        <v>25.95</v>
      </c>
      <c r="U19" s="73" t="s">
        <v>486</v>
      </c>
      <c r="V19" s="73" t="s">
        <v>1470</v>
      </c>
      <c r="W19" s="73" t="s">
        <v>659</v>
      </c>
      <c r="X19" s="73" t="s">
        <v>289</v>
      </c>
      <c r="Y19" s="73" t="s">
        <v>660</v>
      </c>
      <c r="Z19" s="73" t="s">
        <v>1497</v>
      </c>
    </row>
    <row r="20" spans="1:26" ht="14">
      <c r="A20" s="73">
        <v>8</v>
      </c>
      <c r="B20" s="72"/>
      <c r="C20" s="73"/>
      <c r="D20" s="73"/>
      <c r="E20" s="73"/>
      <c r="F20" s="73"/>
      <c r="G20" s="268"/>
      <c r="H20" s="73"/>
      <c r="I20" s="73"/>
      <c r="J20" s="73"/>
      <c r="K20" s="73"/>
      <c r="L20" s="419" t="s">
        <v>1501</v>
      </c>
      <c r="M20" s="419" t="s">
        <v>1502</v>
      </c>
      <c r="N20" s="73"/>
      <c r="O20" s="73"/>
      <c r="P20" s="73"/>
      <c r="Q20" s="73" t="s">
        <v>1503</v>
      </c>
      <c r="R20" s="419" t="s">
        <v>1504</v>
      </c>
      <c r="S20" s="73" t="s">
        <v>177</v>
      </c>
      <c r="T20" s="420">
        <v>32.58</v>
      </c>
      <c r="U20" s="73" t="s">
        <v>486</v>
      </c>
      <c r="V20" s="73" t="s">
        <v>1470</v>
      </c>
      <c r="W20" s="73" t="s">
        <v>659</v>
      </c>
      <c r="X20" s="73" t="s">
        <v>289</v>
      </c>
      <c r="Y20" s="73"/>
      <c r="Z20" s="414" t="s">
        <v>2290</v>
      </c>
    </row>
    <row r="21" spans="1:26" ht="14">
      <c r="A21" s="73">
        <v>9</v>
      </c>
      <c r="B21" s="72"/>
      <c r="C21" s="73"/>
      <c r="D21" s="73"/>
      <c r="E21" s="73"/>
      <c r="F21" s="73"/>
      <c r="G21" s="268"/>
      <c r="H21" s="73"/>
      <c r="I21" s="73"/>
      <c r="J21" s="73"/>
      <c r="K21" s="73"/>
      <c r="L21" s="419" t="s">
        <v>1505</v>
      </c>
      <c r="M21" s="419" t="s">
        <v>1502</v>
      </c>
      <c r="N21" s="73"/>
      <c r="O21" s="73"/>
      <c r="P21" s="73"/>
      <c r="Q21" s="73" t="s">
        <v>1506</v>
      </c>
      <c r="R21" s="419" t="s">
        <v>1507</v>
      </c>
      <c r="S21" s="73" t="s">
        <v>177</v>
      </c>
      <c r="T21" s="420">
        <v>21.998000000000001</v>
      </c>
      <c r="U21" s="73" t="s">
        <v>486</v>
      </c>
      <c r="V21" s="73" t="s">
        <v>1470</v>
      </c>
      <c r="W21" s="73" t="s">
        <v>659</v>
      </c>
      <c r="X21" s="73" t="s">
        <v>289</v>
      </c>
      <c r="Y21" s="73"/>
      <c r="Z21" s="414"/>
    </row>
    <row r="22" spans="1:26" ht="14">
      <c r="A22" s="73">
        <v>10</v>
      </c>
      <c r="B22" s="72"/>
      <c r="C22" s="73"/>
      <c r="D22" s="73"/>
      <c r="E22" s="73"/>
      <c r="F22" s="73"/>
      <c r="G22" s="268"/>
      <c r="H22" s="73"/>
      <c r="I22" s="73"/>
      <c r="J22" s="73"/>
      <c r="K22" s="73"/>
      <c r="L22" s="419" t="s">
        <v>1508</v>
      </c>
      <c r="M22" s="419" t="s">
        <v>1509</v>
      </c>
      <c r="N22" s="73"/>
      <c r="O22" s="73"/>
      <c r="P22" s="73"/>
      <c r="Q22" s="73" t="s">
        <v>1510</v>
      </c>
      <c r="R22" s="419" t="s">
        <v>1511</v>
      </c>
      <c r="S22" s="73" t="s">
        <v>177</v>
      </c>
      <c r="T22" s="420">
        <v>7.77</v>
      </c>
      <c r="U22" s="73" t="s">
        <v>486</v>
      </c>
      <c r="V22" s="73" t="s">
        <v>1470</v>
      </c>
      <c r="W22" s="73" t="s">
        <v>659</v>
      </c>
      <c r="X22" s="73" t="s">
        <v>289</v>
      </c>
      <c r="Y22" s="73"/>
      <c r="Z22" s="414"/>
    </row>
    <row r="23" spans="1:26" ht="14">
      <c r="A23" s="73">
        <v>11</v>
      </c>
      <c r="B23" s="72"/>
      <c r="C23" s="73"/>
      <c r="D23" s="73"/>
      <c r="E23" s="73"/>
      <c r="F23" s="73"/>
      <c r="G23" s="268"/>
      <c r="H23" s="73"/>
      <c r="I23" s="73"/>
      <c r="J23" s="73"/>
      <c r="K23" s="73"/>
      <c r="L23" s="419" t="s">
        <v>1512</v>
      </c>
      <c r="M23" s="419" t="s">
        <v>1509</v>
      </c>
      <c r="N23" s="73"/>
      <c r="O23" s="73"/>
      <c r="P23" s="73"/>
      <c r="Q23" s="73" t="s">
        <v>1513</v>
      </c>
      <c r="R23" s="419" t="s">
        <v>1514</v>
      </c>
      <c r="S23" s="73" t="s">
        <v>177</v>
      </c>
      <c r="T23" s="420">
        <v>13.12</v>
      </c>
      <c r="U23" s="73" t="s">
        <v>486</v>
      </c>
      <c r="V23" s="73" t="s">
        <v>1470</v>
      </c>
      <c r="W23" s="73" t="s">
        <v>659</v>
      </c>
      <c r="X23" s="73" t="s">
        <v>289</v>
      </c>
      <c r="Y23" s="73"/>
      <c r="Z23" s="414"/>
    </row>
    <row r="24" spans="1:26" ht="14">
      <c r="A24" s="73">
        <v>12</v>
      </c>
      <c r="B24" s="72"/>
      <c r="C24" s="73"/>
      <c r="D24" s="73"/>
      <c r="E24" s="73"/>
      <c r="F24" s="73"/>
      <c r="G24" s="268"/>
      <c r="H24" s="73"/>
      <c r="I24" s="73"/>
      <c r="J24" s="73"/>
      <c r="K24" s="73"/>
      <c r="L24" s="419" t="s">
        <v>1515</v>
      </c>
      <c r="M24" s="419" t="s">
        <v>1516</v>
      </c>
      <c r="N24" s="73"/>
      <c r="O24" s="73"/>
      <c r="P24" s="73"/>
      <c r="Q24" s="73" t="s">
        <v>1517</v>
      </c>
      <c r="R24" s="419" t="s">
        <v>1518</v>
      </c>
      <c r="S24" s="73" t="s">
        <v>177</v>
      </c>
      <c r="T24" s="420">
        <v>18.88</v>
      </c>
      <c r="U24" s="73" t="s">
        <v>486</v>
      </c>
      <c r="V24" s="73" t="s">
        <v>1470</v>
      </c>
      <c r="W24" s="73" t="s">
        <v>659</v>
      </c>
      <c r="X24" s="73" t="s">
        <v>289</v>
      </c>
      <c r="Y24" s="73"/>
      <c r="Z24" s="414"/>
    </row>
    <row r="25" spans="1:26" ht="14">
      <c r="A25" s="73">
        <v>13</v>
      </c>
      <c r="B25" s="72"/>
      <c r="C25" s="73"/>
      <c r="D25" s="73"/>
      <c r="E25" s="73"/>
      <c r="F25" s="73"/>
      <c r="G25" s="268"/>
      <c r="H25" s="73"/>
      <c r="I25" s="73"/>
      <c r="J25" s="73"/>
      <c r="K25" s="73"/>
      <c r="L25" s="419" t="s">
        <v>1519</v>
      </c>
      <c r="M25" s="419" t="s">
        <v>1520</v>
      </c>
      <c r="N25" s="73"/>
      <c r="O25" s="73"/>
      <c r="P25" s="73"/>
      <c r="Q25" s="73" t="s">
        <v>1521</v>
      </c>
      <c r="R25" s="419" t="s">
        <v>1522</v>
      </c>
      <c r="S25" s="73" t="s">
        <v>177</v>
      </c>
      <c r="T25" s="420">
        <v>7.4870000000000001</v>
      </c>
      <c r="U25" s="73" t="s">
        <v>486</v>
      </c>
      <c r="V25" s="73" t="s">
        <v>1470</v>
      </c>
      <c r="W25" s="73" t="s">
        <v>659</v>
      </c>
      <c r="X25" s="73" t="s">
        <v>289</v>
      </c>
      <c r="Y25" s="73"/>
      <c r="Z25" s="414"/>
    </row>
    <row r="26" spans="1:26" ht="14">
      <c r="A26" s="73">
        <v>14</v>
      </c>
      <c r="B26" s="72"/>
      <c r="C26" s="73"/>
      <c r="D26" s="73"/>
      <c r="E26" s="73"/>
      <c r="F26" s="73"/>
      <c r="G26" s="268"/>
      <c r="H26" s="73"/>
      <c r="I26" s="73"/>
      <c r="J26" s="73"/>
      <c r="K26" s="73"/>
      <c r="L26" s="419" t="s">
        <v>1523</v>
      </c>
      <c r="M26" s="419" t="s">
        <v>1502</v>
      </c>
      <c r="N26" s="73"/>
      <c r="O26" s="73"/>
      <c r="P26" s="73"/>
      <c r="Q26" s="73" t="s">
        <v>1524</v>
      </c>
      <c r="R26" s="419" t="s">
        <v>1525</v>
      </c>
      <c r="S26" s="73" t="s">
        <v>177</v>
      </c>
      <c r="T26" s="420">
        <v>16.07</v>
      </c>
      <c r="U26" s="73" t="s">
        <v>486</v>
      </c>
      <c r="V26" s="73" t="s">
        <v>1470</v>
      </c>
      <c r="W26" s="73" t="s">
        <v>659</v>
      </c>
      <c r="X26" s="73" t="s">
        <v>289</v>
      </c>
      <c r="Y26" s="73"/>
      <c r="Z26" s="414" t="s">
        <v>2290</v>
      </c>
    </row>
    <row r="27" spans="1:26" ht="14">
      <c r="A27" s="73">
        <v>15</v>
      </c>
      <c r="B27" s="72"/>
      <c r="C27" s="73"/>
      <c r="D27" s="73"/>
      <c r="E27" s="73"/>
      <c r="F27" s="73"/>
      <c r="G27" s="268"/>
      <c r="H27" s="73"/>
      <c r="I27" s="73"/>
      <c r="J27" s="73"/>
      <c r="K27" s="73"/>
      <c r="L27" s="419" t="s">
        <v>1526</v>
      </c>
      <c r="M27" s="419" t="s">
        <v>1516</v>
      </c>
      <c r="N27" s="73"/>
      <c r="O27" s="73"/>
      <c r="P27" s="73"/>
      <c r="Q27" s="73" t="s">
        <v>1527</v>
      </c>
      <c r="R27" s="419" t="s">
        <v>1528</v>
      </c>
      <c r="S27" s="73" t="s">
        <v>177</v>
      </c>
      <c r="T27" s="420">
        <v>3.0670000000000002</v>
      </c>
      <c r="U27" s="73" t="s">
        <v>486</v>
      </c>
      <c r="V27" s="73" t="s">
        <v>1470</v>
      </c>
      <c r="W27" s="73" t="s">
        <v>659</v>
      </c>
      <c r="X27" s="73" t="s">
        <v>289</v>
      </c>
      <c r="Y27" s="73"/>
      <c r="Z27" s="414"/>
    </row>
    <row r="28" spans="1:26" ht="14">
      <c r="A28" s="73">
        <v>16</v>
      </c>
      <c r="B28" s="72"/>
      <c r="C28" s="73"/>
      <c r="D28" s="73"/>
      <c r="E28" s="73"/>
      <c r="F28" s="73"/>
      <c r="G28" s="268"/>
      <c r="H28" s="73"/>
      <c r="I28" s="73"/>
      <c r="J28" s="73"/>
      <c r="K28" s="73"/>
      <c r="L28" s="419" t="s">
        <v>1512</v>
      </c>
      <c r="M28" s="419" t="s">
        <v>1509</v>
      </c>
      <c r="N28" s="73"/>
      <c r="O28" s="73"/>
      <c r="P28" s="73"/>
      <c r="Q28" s="73" t="s">
        <v>1529</v>
      </c>
      <c r="R28" s="419" t="s">
        <v>1530</v>
      </c>
      <c r="S28" s="73" t="s">
        <v>177</v>
      </c>
      <c r="T28" s="420">
        <v>5.2</v>
      </c>
      <c r="U28" s="73" t="s">
        <v>486</v>
      </c>
      <c r="V28" s="73" t="s">
        <v>1470</v>
      </c>
      <c r="W28" s="73" t="s">
        <v>659</v>
      </c>
      <c r="X28" s="73" t="s">
        <v>289</v>
      </c>
      <c r="Y28" s="73"/>
      <c r="Z28" s="414"/>
    </row>
    <row r="29" spans="1:26" ht="14">
      <c r="A29" s="73">
        <v>17</v>
      </c>
      <c r="B29" s="72"/>
      <c r="C29" s="73"/>
      <c r="D29" s="73"/>
      <c r="E29" s="73"/>
      <c r="F29" s="73"/>
      <c r="G29" s="268"/>
      <c r="H29" s="73"/>
      <c r="I29" s="73"/>
      <c r="J29" s="73"/>
      <c r="K29" s="73"/>
      <c r="L29" s="419" t="s">
        <v>1531</v>
      </c>
      <c r="M29" s="419" t="s">
        <v>1502</v>
      </c>
      <c r="N29" s="73"/>
      <c r="O29" s="73"/>
      <c r="P29" s="73"/>
      <c r="Q29" s="73" t="s">
        <v>1532</v>
      </c>
      <c r="R29" s="419" t="s">
        <v>1533</v>
      </c>
      <c r="S29" s="73" t="s">
        <v>177</v>
      </c>
      <c r="T29" s="420">
        <v>24.280999999999999</v>
      </c>
      <c r="U29" s="73" t="s">
        <v>486</v>
      </c>
      <c r="V29" s="73" t="s">
        <v>1470</v>
      </c>
      <c r="W29" s="73" t="s">
        <v>659</v>
      </c>
      <c r="X29" s="73" t="s">
        <v>289</v>
      </c>
      <c r="Y29" s="73"/>
      <c r="Z29" s="414" t="s">
        <v>2290</v>
      </c>
    </row>
    <row r="30" spans="1:26" ht="14">
      <c r="A30" s="73">
        <v>18</v>
      </c>
      <c r="B30" s="72"/>
      <c r="C30" s="73"/>
      <c r="D30" s="73"/>
      <c r="E30" s="73"/>
      <c r="F30" s="73"/>
      <c r="G30" s="268"/>
      <c r="H30" s="73"/>
      <c r="I30" s="73"/>
      <c r="J30" s="73"/>
      <c r="K30" s="73"/>
      <c r="L30" s="419" t="s">
        <v>1534</v>
      </c>
      <c r="M30" s="419" t="s">
        <v>1509</v>
      </c>
      <c r="N30" s="73"/>
      <c r="O30" s="73"/>
      <c r="P30" s="73"/>
      <c r="Q30" s="73" t="s">
        <v>1535</v>
      </c>
      <c r="R30" s="419" t="s">
        <v>1536</v>
      </c>
      <c r="S30" s="73" t="s">
        <v>177</v>
      </c>
      <c r="T30" s="420">
        <v>8.0939999999999994</v>
      </c>
      <c r="U30" s="73" t="s">
        <v>486</v>
      </c>
      <c r="V30" s="73" t="s">
        <v>1470</v>
      </c>
      <c r="W30" s="73" t="s">
        <v>659</v>
      </c>
      <c r="X30" s="73" t="s">
        <v>289</v>
      </c>
      <c r="Y30" s="73"/>
      <c r="Z30" s="414"/>
    </row>
    <row r="31" spans="1:26" s="481" customFormat="1" ht="14">
      <c r="A31" s="476">
        <v>19</v>
      </c>
      <c r="B31" s="479"/>
      <c r="C31" s="476"/>
      <c r="D31" s="476"/>
      <c r="E31" s="476"/>
      <c r="F31" s="476"/>
      <c r="G31" s="480"/>
      <c r="H31" s="476"/>
      <c r="I31" s="476"/>
      <c r="J31" s="476"/>
      <c r="K31" s="476"/>
      <c r="L31" s="475" t="s">
        <v>1537</v>
      </c>
      <c r="M31" s="475" t="s">
        <v>1502</v>
      </c>
      <c r="N31" s="476"/>
      <c r="O31" s="476"/>
      <c r="P31" s="476"/>
      <c r="Q31" s="476" t="s">
        <v>1538</v>
      </c>
      <c r="R31" s="475" t="s">
        <v>1539</v>
      </c>
      <c r="S31" s="476" t="s">
        <v>177</v>
      </c>
      <c r="T31" s="477">
        <v>26.43</v>
      </c>
      <c r="U31" s="476" t="s">
        <v>486</v>
      </c>
      <c r="V31" s="476" t="s">
        <v>1470</v>
      </c>
      <c r="W31" s="476" t="s">
        <v>659</v>
      </c>
      <c r="X31" s="476" t="s">
        <v>289</v>
      </c>
      <c r="Y31" s="476"/>
      <c r="Z31" s="482"/>
    </row>
    <row r="32" spans="1:26" ht="14">
      <c r="A32" s="73">
        <v>20</v>
      </c>
      <c r="B32" s="72"/>
      <c r="C32" s="75"/>
      <c r="D32" s="73"/>
      <c r="E32" s="73"/>
      <c r="F32" s="73"/>
      <c r="G32" s="268"/>
      <c r="H32" s="73"/>
      <c r="I32" s="73"/>
      <c r="J32" s="73"/>
      <c r="K32" s="75"/>
      <c r="L32" s="419" t="s">
        <v>1540</v>
      </c>
      <c r="M32" s="419" t="s">
        <v>1502</v>
      </c>
      <c r="N32" s="73"/>
      <c r="O32" s="73"/>
      <c r="P32" s="75"/>
      <c r="Q32" s="73" t="s">
        <v>1541</v>
      </c>
      <c r="R32" s="419" t="s">
        <v>1542</v>
      </c>
      <c r="S32" s="73" t="s">
        <v>177</v>
      </c>
      <c r="T32" s="420">
        <v>22.661999999999999</v>
      </c>
      <c r="U32" s="73" t="s">
        <v>486</v>
      </c>
      <c r="V32" s="73" t="s">
        <v>1470</v>
      </c>
      <c r="W32" s="73" t="s">
        <v>659</v>
      </c>
      <c r="X32" s="73" t="s">
        <v>289</v>
      </c>
      <c r="Y32" s="73"/>
      <c r="Z32" s="414" t="s">
        <v>2290</v>
      </c>
    </row>
    <row r="33" spans="1:26" ht="14">
      <c r="A33" s="75" t="s">
        <v>180</v>
      </c>
      <c r="B33" s="73"/>
      <c r="C33" s="73"/>
      <c r="D33" s="73"/>
      <c r="E33" s="73"/>
      <c r="F33" s="73"/>
      <c r="G33" s="279"/>
      <c r="H33" s="73"/>
      <c r="I33" s="73"/>
      <c r="J33" s="73"/>
      <c r="K33" s="73"/>
      <c r="L33" s="419" t="s">
        <v>1543</v>
      </c>
      <c r="M33" s="419" t="s">
        <v>1520</v>
      </c>
      <c r="N33" s="73"/>
      <c r="O33" s="73"/>
      <c r="P33" s="73"/>
      <c r="Q33" s="73" t="s">
        <v>1544</v>
      </c>
      <c r="R33" s="419" t="s">
        <v>1545</v>
      </c>
      <c r="S33" s="73" t="s">
        <v>177</v>
      </c>
      <c r="T33" s="420">
        <v>47.51</v>
      </c>
      <c r="U33" s="73" t="s">
        <v>486</v>
      </c>
      <c r="V33" s="73" t="s">
        <v>1470</v>
      </c>
      <c r="W33" s="73" t="s">
        <v>659</v>
      </c>
      <c r="X33" s="73" t="s">
        <v>289</v>
      </c>
      <c r="Y33" s="73"/>
      <c r="Z33" s="73" t="s">
        <v>1546</v>
      </c>
    </row>
    <row r="34" spans="1:26" ht="14">
      <c r="A34" s="73"/>
      <c r="B34" s="73"/>
      <c r="C34" s="73"/>
      <c r="D34" s="73"/>
      <c r="E34" s="73"/>
      <c r="F34" s="73"/>
      <c r="G34" s="279"/>
      <c r="H34" s="73"/>
      <c r="I34" s="73"/>
      <c r="J34" s="73"/>
      <c r="K34" s="73"/>
      <c r="L34" s="419" t="s">
        <v>1547</v>
      </c>
      <c r="M34" s="419" t="s">
        <v>1509</v>
      </c>
      <c r="N34" s="73"/>
      <c r="O34" s="73"/>
      <c r="P34" s="73"/>
      <c r="Q34" s="73" t="s">
        <v>1548</v>
      </c>
      <c r="R34" s="419" t="s">
        <v>1549</v>
      </c>
      <c r="S34" s="73" t="s">
        <v>177</v>
      </c>
      <c r="T34" s="420">
        <v>44.61</v>
      </c>
      <c r="U34" s="73" t="s">
        <v>486</v>
      </c>
      <c r="V34" s="73" t="s">
        <v>1470</v>
      </c>
      <c r="W34" s="73" t="s">
        <v>659</v>
      </c>
      <c r="X34" s="73" t="s">
        <v>289</v>
      </c>
      <c r="Y34" s="73"/>
      <c r="Z34" s="73"/>
    </row>
    <row r="35" spans="1:26" s="463" customFormat="1" ht="14">
      <c r="A35" s="457"/>
      <c r="B35" s="457"/>
      <c r="C35" s="457"/>
      <c r="D35" s="457"/>
      <c r="E35" s="457"/>
      <c r="F35" s="457"/>
      <c r="G35" s="470"/>
      <c r="H35" s="457"/>
      <c r="I35" s="457"/>
      <c r="J35" s="457"/>
      <c r="K35" s="457"/>
      <c r="L35" s="461" t="s">
        <v>1550</v>
      </c>
      <c r="M35" s="461" t="s">
        <v>1476</v>
      </c>
      <c r="N35" s="457"/>
      <c r="O35" s="457"/>
      <c r="P35" s="457"/>
      <c r="Q35" s="457" t="s">
        <v>1551</v>
      </c>
      <c r="R35" s="461" t="s">
        <v>1552</v>
      </c>
      <c r="S35" s="457" t="s">
        <v>177</v>
      </c>
      <c r="T35" s="462">
        <v>45.24</v>
      </c>
      <c r="U35" s="457" t="s">
        <v>486</v>
      </c>
      <c r="V35" s="457" t="s">
        <v>1470</v>
      </c>
      <c r="W35" s="457" t="s">
        <v>659</v>
      </c>
      <c r="X35" s="457" t="s">
        <v>289</v>
      </c>
      <c r="Y35" s="457"/>
      <c r="Z35" s="474" t="s">
        <v>2377</v>
      </c>
    </row>
    <row r="36" spans="1:26" ht="14">
      <c r="A36" s="73"/>
      <c r="B36" s="73"/>
      <c r="C36" s="73"/>
      <c r="D36" s="73"/>
      <c r="E36" s="73"/>
      <c r="F36" s="73"/>
      <c r="G36" s="279"/>
      <c r="H36" s="73"/>
      <c r="I36" s="73"/>
      <c r="J36" s="73"/>
      <c r="K36" s="73"/>
      <c r="L36" s="419" t="s">
        <v>1553</v>
      </c>
      <c r="M36" s="419" t="s">
        <v>1502</v>
      </c>
      <c r="N36" s="73"/>
      <c r="O36" s="73"/>
      <c r="P36" s="73"/>
      <c r="Q36" s="73" t="s">
        <v>1554</v>
      </c>
      <c r="R36" s="419" t="s">
        <v>1555</v>
      </c>
      <c r="S36" s="73" t="s">
        <v>177</v>
      </c>
      <c r="T36" s="420">
        <v>11.598000000000001</v>
      </c>
      <c r="U36" s="73" t="s">
        <v>486</v>
      </c>
      <c r="V36" s="73" t="s">
        <v>1470</v>
      </c>
      <c r="W36" s="73" t="s">
        <v>659</v>
      </c>
      <c r="X36" s="73" t="s">
        <v>289</v>
      </c>
      <c r="Y36" s="73"/>
      <c r="Z36" s="414" t="s">
        <v>2290</v>
      </c>
    </row>
    <row r="37" spans="1:26" ht="14">
      <c r="A37" s="73"/>
      <c r="B37" s="73"/>
      <c r="C37" s="73"/>
      <c r="D37" s="73"/>
      <c r="E37" s="73"/>
      <c r="F37" s="73"/>
      <c r="G37" s="279"/>
      <c r="H37" s="73"/>
      <c r="I37" s="73"/>
      <c r="J37" s="73"/>
      <c r="K37" s="73"/>
      <c r="L37" s="419" t="s">
        <v>1556</v>
      </c>
      <c r="M37" s="419" t="s">
        <v>1557</v>
      </c>
      <c r="N37" s="73"/>
      <c r="O37" s="73"/>
      <c r="P37" s="73"/>
      <c r="Q37" s="73" t="s">
        <v>1558</v>
      </c>
      <c r="R37" s="419" t="s">
        <v>1559</v>
      </c>
      <c r="S37" s="73" t="s">
        <v>177</v>
      </c>
      <c r="T37" s="420">
        <v>12.039</v>
      </c>
      <c r="U37" s="73" t="s">
        <v>486</v>
      </c>
      <c r="V37" s="73" t="s">
        <v>1470</v>
      </c>
      <c r="W37" s="73" t="s">
        <v>659</v>
      </c>
      <c r="X37" s="73" t="s">
        <v>289</v>
      </c>
      <c r="Y37" s="73"/>
      <c r="Z37" s="73"/>
    </row>
    <row r="38" spans="1:26" ht="14">
      <c r="A38" s="73"/>
      <c r="B38" s="73"/>
      <c r="C38" s="73"/>
      <c r="D38" s="73"/>
      <c r="E38" s="73"/>
      <c r="F38" s="73"/>
      <c r="G38" s="279"/>
      <c r="H38" s="73"/>
      <c r="I38" s="73"/>
      <c r="J38" s="73"/>
      <c r="K38" s="73"/>
      <c r="L38" s="419" t="s">
        <v>1560</v>
      </c>
      <c r="M38" s="419" t="s">
        <v>1557</v>
      </c>
      <c r="N38" s="73"/>
      <c r="O38" s="73"/>
      <c r="P38" s="73"/>
      <c r="Q38" s="73" t="s">
        <v>1561</v>
      </c>
      <c r="R38" s="419" t="s">
        <v>1562</v>
      </c>
      <c r="S38" s="73" t="s">
        <v>177</v>
      </c>
      <c r="T38" s="420">
        <v>9.3680000000000003</v>
      </c>
      <c r="U38" s="73" t="s">
        <v>486</v>
      </c>
      <c r="V38" s="73" t="s">
        <v>1470</v>
      </c>
      <c r="W38" s="73" t="s">
        <v>659</v>
      </c>
      <c r="X38" s="73" t="s">
        <v>289</v>
      </c>
      <c r="Y38" s="73"/>
      <c r="Z38" s="73"/>
    </row>
    <row r="39" spans="1:26" s="466" customFormat="1" ht="14">
      <c r="A39" s="464"/>
      <c r="B39" s="464"/>
      <c r="C39" s="464"/>
      <c r="D39" s="464"/>
      <c r="E39" s="464"/>
      <c r="F39" s="464"/>
      <c r="G39" s="465"/>
      <c r="H39" s="464"/>
      <c r="I39" s="464"/>
      <c r="J39" s="464"/>
      <c r="K39" s="464"/>
      <c r="L39" s="475" t="s">
        <v>1563</v>
      </c>
      <c r="M39" s="475" t="s">
        <v>1502</v>
      </c>
      <c r="N39" s="476"/>
      <c r="O39" s="476"/>
      <c r="P39" s="476"/>
      <c r="Q39" s="476" t="s">
        <v>1564</v>
      </c>
      <c r="R39" s="475" t="s">
        <v>1565</v>
      </c>
      <c r="S39" s="476" t="s">
        <v>177</v>
      </c>
      <c r="T39" s="477">
        <v>5.718</v>
      </c>
      <c r="U39" s="476" t="s">
        <v>486</v>
      </c>
      <c r="V39" s="476" t="s">
        <v>1470</v>
      </c>
      <c r="W39" s="476" t="s">
        <v>659</v>
      </c>
      <c r="X39" s="476" t="s">
        <v>289</v>
      </c>
      <c r="Y39" s="464"/>
      <c r="Z39" s="464"/>
    </row>
    <row r="40" spans="1:26" ht="14">
      <c r="A40" s="73"/>
      <c r="B40" s="73"/>
      <c r="C40" s="73"/>
      <c r="D40" s="73"/>
      <c r="E40" s="73"/>
      <c r="F40" s="73"/>
      <c r="G40" s="279"/>
      <c r="H40" s="73"/>
      <c r="I40" s="73"/>
      <c r="J40" s="73"/>
      <c r="K40" s="73"/>
      <c r="L40" s="475" t="s">
        <v>1566</v>
      </c>
      <c r="M40" s="475" t="s">
        <v>1567</v>
      </c>
      <c r="N40" s="476"/>
      <c r="O40" s="476"/>
      <c r="P40" s="478"/>
      <c r="Q40" s="476" t="s">
        <v>1568</v>
      </c>
      <c r="R40" s="475" t="s">
        <v>1569</v>
      </c>
      <c r="S40" s="476" t="s">
        <v>177</v>
      </c>
      <c r="T40" s="477">
        <v>13.561</v>
      </c>
      <c r="U40" s="476" t="s">
        <v>486</v>
      </c>
      <c r="V40" s="476" t="s">
        <v>1470</v>
      </c>
      <c r="W40" s="476" t="s">
        <v>659</v>
      </c>
      <c r="X40" s="476" t="s">
        <v>289</v>
      </c>
      <c r="Y40" s="73"/>
      <c r="Z40" s="73"/>
    </row>
    <row r="41" spans="1:26" ht="14">
      <c r="A41" s="73"/>
      <c r="B41" s="73"/>
      <c r="C41" s="73"/>
      <c r="D41" s="73"/>
      <c r="E41" s="73"/>
      <c r="F41" s="73"/>
      <c r="G41" s="279"/>
      <c r="H41" s="73"/>
      <c r="I41" s="73"/>
      <c r="J41" s="73"/>
      <c r="K41" s="73"/>
      <c r="L41" s="475" t="s">
        <v>1570</v>
      </c>
      <c r="M41" s="475" t="s">
        <v>1509</v>
      </c>
      <c r="N41" s="476"/>
      <c r="O41" s="476"/>
      <c r="P41" s="476"/>
      <c r="Q41" s="476" t="s">
        <v>1571</v>
      </c>
      <c r="R41" s="475" t="s">
        <v>1572</v>
      </c>
      <c r="S41" s="476" t="s">
        <v>177</v>
      </c>
      <c r="T41" s="477">
        <v>4.13</v>
      </c>
      <c r="U41" s="476" t="s">
        <v>486</v>
      </c>
      <c r="V41" s="476" t="s">
        <v>1470</v>
      </c>
      <c r="W41" s="476" t="s">
        <v>659</v>
      </c>
      <c r="X41" s="476" t="s">
        <v>289</v>
      </c>
      <c r="Y41" s="73"/>
      <c r="Z41" s="73"/>
    </row>
    <row r="42" spans="1:26" ht="14">
      <c r="A42" s="73"/>
      <c r="B42" s="73"/>
      <c r="C42" s="73"/>
      <c r="D42" s="73"/>
      <c r="E42" s="73"/>
      <c r="F42" s="73"/>
      <c r="G42" s="279"/>
      <c r="H42" s="73"/>
      <c r="I42" s="73"/>
      <c r="J42" s="73"/>
      <c r="K42" s="73"/>
      <c r="L42" s="475" t="s">
        <v>1570</v>
      </c>
      <c r="M42" s="475" t="s">
        <v>1509</v>
      </c>
      <c r="N42" s="476"/>
      <c r="O42" s="476"/>
      <c r="P42" s="476"/>
      <c r="Q42" s="476" t="s">
        <v>1573</v>
      </c>
      <c r="R42" s="475" t="s">
        <v>1574</v>
      </c>
      <c r="S42" s="476" t="s">
        <v>177</v>
      </c>
      <c r="T42" s="477">
        <v>3.84</v>
      </c>
      <c r="U42" s="476" t="s">
        <v>486</v>
      </c>
      <c r="V42" s="476" t="s">
        <v>1470</v>
      </c>
      <c r="W42" s="476" t="s">
        <v>659</v>
      </c>
      <c r="X42" s="476" t="s">
        <v>289</v>
      </c>
      <c r="Y42" s="73"/>
      <c r="Z42" s="73"/>
    </row>
    <row r="43" spans="1:26" ht="14">
      <c r="A43" s="73"/>
      <c r="B43" s="73"/>
      <c r="C43" s="73"/>
      <c r="D43" s="73"/>
      <c r="E43" s="73"/>
      <c r="F43" s="73"/>
      <c r="G43" s="279"/>
      <c r="H43" s="73"/>
      <c r="I43" s="73"/>
      <c r="J43" s="73"/>
      <c r="K43" s="73"/>
      <c r="L43" s="475" t="s">
        <v>1575</v>
      </c>
      <c r="M43" s="475" t="s">
        <v>1576</v>
      </c>
      <c r="N43" s="476"/>
      <c r="O43" s="476"/>
      <c r="P43" s="476"/>
      <c r="Q43" s="476" t="s">
        <v>1577</v>
      </c>
      <c r="R43" s="475" t="s">
        <v>1578</v>
      </c>
      <c r="S43" s="476" t="s">
        <v>177</v>
      </c>
      <c r="T43" s="477">
        <v>17.603000000000002</v>
      </c>
      <c r="U43" s="476" t="s">
        <v>486</v>
      </c>
      <c r="V43" s="476" t="s">
        <v>1470</v>
      </c>
      <c r="W43" s="476" t="s">
        <v>659</v>
      </c>
      <c r="X43" s="476" t="s">
        <v>289</v>
      </c>
      <c r="Y43" s="73"/>
      <c r="Z43" s="73"/>
    </row>
    <row r="44" spans="1:26" s="466" customFormat="1" ht="14">
      <c r="A44" s="464"/>
      <c r="B44" s="464"/>
      <c r="C44" s="464"/>
      <c r="D44" s="464"/>
      <c r="E44" s="464"/>
      <c r="F44" s="464"/>
      <c r="G44" s="465"/>
      <c r="H44" s="464"/>
      <c r="I44" s="464"/>
      <c r="J44" s="464"/>
      <c r="K44" s="464"/>
      <c r="L44" s="475" t="s">
        <v>1579</v>
      </c>
      <c r="M44" s="475" t="s">
        <v>1502</v>
      </c>
      <c r="N44" s="476"/>
      <c r="O44" s="476"/>
      <c r="P44" s="476"/>
      <c r="Q44" s="476" t="s">
        <v>1580</v>
      </c>
      <c r="R44" s="475" t="s">
        <v>1581</v>
      </c>
      <c r="S44" s="476" t="s">
        <v>177</v>
      </c>
      <c r="T44" s="477">
        <v>32.29</v>
      </c>
      <c r="U44" s="476" t="s">
        <v>486</v>
      </c>
      <c r="V44" s="476" t="s">
        <v>1470</v>
      </c>
      <c r="W44" s="476" t="s">
        <v>659</v>
      </c>
      <c r="X44" s="476" t="s">
        <v>289</v>
      </c>
      <c r="Y44" s="464"/>
      <c r="Z44" s="464"/>
    </row>
    <row r="45" spans="1:26" s="463" customFormat="1" ht="14">
      <c r="A45" s="457"/>
      <c r="B45" s="457"/>
      <c r="C45" s="457"/>
      <c r="D45" s="457"/>
      <c r="E45" s="457"/>
      <c r="F45" s="457"/>
      <c r="G45" s="470"/>
      <c r="H45" s="457"/>
      <c r="I45" s="457"/>
      <c r="J45" s="457"/>
      <c r="K45" s="457"/>
      <c r="L45" s="461" t="s">
        <v>1582</v>
      </c>
      <c r="M45" s="461" t="s">
        <v>1476</v>
      </c>
      <c r="N45" s="457"/>
      <c r="O45" s="457"/>
      <c r="P45" s="457"/>
      <c r="Q45" s="457" t="s">
        <v>1583</v>
      </c>
      <c r="R45" s="461" t="s">
        <v>1584</v>
      </c>
      <c r="S45" s="457" t="s">
        <v>177</v>
      </c>
      <c r="T45" s="462">
        <v>18.736999999999998</v>
      </c>
      <c r="U45" s="457" t="s">
        <v>486</v>
      </c>
      <c r="V45" s="457" t="s">
        <v>1470</v>
      </c>
      <c r="W45" s="457" t="s">
        <v>659</v>
      </c>
      <c r="X45" s="457" t="s">
        <v>289</v>
      </c>
      <c r="Y45" s="457"/>
      <c r="Z45" s="474" t="s">
        <v>2377</v>
      </c>
    </row>
    <row r="46" spans="1:26" ht="14">
      <c r="A46" s="73"/>
      <c r="B46" s="73"/>
      <c r="C46" s="73"/>
      <c r="D46" s="73"/>
      <c r="E46" s="73"/>
      <c r="F46" s="73"/>
      <c r="G46" s="279"/>
      <c r="H46" s="73"/>
      <c r="I46" s="73"/>
      <c r="J46" s="73"/>
      <c r="K46" s="73"/>
      <c r="L46" s="475" t="s">
        <v>1585</v>
      </c>
      <c r="M46" s="475" t="s">
        <v>1509</v>
      </c>
      <c r="N46" s="476"/>
      <c r="O46" s="476"/>
      <c r="P46" s="476"/>
      <c r="Q46" s="476" t="s">
        <v>1586</v>
      </c>
      <c r="R46" s="475" t="s">
        <v>1587</v>
      </c>
      <c r="S46" s="476" t="s">
        <v>177</v>
      </c>
      <c r="T46" s="477">
        <v>18.466999999999999</v>
      </c>
      <c r="U46" s="476" t="s">
        <v>486</v>
      </c>
      <c r="V46" s="476" t="s">
        <v>1470</v>
      </c>
      <c r="W46" s="476" t="s">
        <v>659</v>
      </c>
      <c r="X46" s="476" t="s">
        <v>289</v>
      </c>
      <c r="Y46" s="73"/>
      <c r="Z46" s="73"/>
    </row>
    <row r="47" spans="1:26" ht="14">
      <c r="A47" s="73"/>
      <c r="B47" s="73"/>
      <c r="C47" s="73"/>
      <c r="D47" s="73"/>
      <c r="E47" s="73"/>
      <c r="F47" s="73"/>
      <c r="G47" s="279"/>
      <c r="H47" s="73"/>
      <c r="I47" s="73"/>
      <c r="J47" s="73"/>
      <c r="K47" s="73"/>
      <c r="L47" s="475" t="s">
        <v>1588</v>
      </c>
      <c r="M47" s="475" t="s">
        <v>1457</v>
      </c>
      <c r="N47" s="476"/>
      <c r="O47" s="476"/>
      <c r="P47" s="476"/>
      <c r="Q47" s="476" t="s">
        <v>1589</v>
      </c>
      <c r="R47" s="475" t="s">
        <v>1590</v>
      </c>
      <c r="S47" s="476" t="s">
        <v>177</v>
      </c>
      <c r="T47" s="477">
        <v>6.6689999999999996</v>
      </c>
      <c r="U47" s="476" t="s">
        <v>486</v>
      </c>
      <c r="V47" s="476" t="s">
        <v>1470</v>
      </c>
      <c r="W47" s="476" t="s">
        <v>659</v>
      </c>
      <c r="X47" s="476" t="s">
        <v>289</v>
      </c>
      <c r="Y47" s="73"/>
      <c r="Z47" s="73"/>
    </row>
    <row r="48" spans="1:26" s="469" customFormat="1" ht="14">
      <c r="A48" s="467"/>
      <c r="B48" s="467"/>
      <c r="C48" s="467"/>
      <c r="D48" s="467"/>
      <c r="E48" s="467"/>
      <c r="F48" s="467"/>
      <c r="G48" s="468"/>
      <c r="H48" s="467"/>
      <c r="I48" s="467"/>
      <c r="J48" s="467"/>
      <c r="K48" s="467"/>
      <c r="L48" s="475" t="s">
        <v>1591</v>
      </c>
      <c r="M48" s="475" t="s">
        <v>1502</v>
      </c>
      <c r="N48" s="476"/>
      <c r="O48" s="476"/>
      <c r="P48" s="478"/>
      <c r="Q48" s="476" t="s">
        <v>1592</v>
      </c>
      <c r="R48" s="475" t="s">
        <v>1593</v>
      </c>
      <c r="S48" s="476" t="s">
        <v>177</v>
      </c>
      <c r="T48" s="477">
        <v>17.207000000000001</v>
      </c>
      <c r="U48" s="476" t="s">
        <v>486</v>
      </c>
      <c r="V48" s="476" t="s">
        <v>1470</v>
      </c>
      <c r="W48" s="476" t="s">
        <v>659</v>
      </c>
      <c r="X48" s="476" t="s">
        <v>289</v>
      </c>
      <c r="Y48" s="467"/>
      <c r="Z48" s="467"/>
    </row>
    <row r="49" spans="1:26" ht="14">
      <c r="A49" s="73"/>
      <c r="B49" s="73"/>
      <c r="C49" s="73"/>
      <c r="D49" s="73"/>
      <c r="E49" s="73"/>
      <c r="F49" s="73"/>
      <c r="G49" s="279"/>
      <c r="H49" s="73"/>
      <c r="I49" s="73"/>
      <c r="J49" s="73"/>
      <c r="K49" s="73"/>
      <c r="L49" s="475" t="s">
        <v>1594</v>
      </c>
      <c r="M49" s="475" t="s">
        <v>1516</v>
      </c>
      <c r="N49" s="476"/>
      <c r="O49" s="476"/>
      <c r="P49" s="476"/>
      <c r="Q49" s="476" t="s">
        <v>1595</v>
      </c>
      <c r="R49" s="475" t="s">
        <v>1596</v>
      </c>
      <c r="S49" s="476" t="s">
        <v>177</v>
      </c>
      <c r="T49" s="477">
        <v>10.09</v>
      </c>
      <c r="U49" s="476" t="s">
        <v>486</v>
      </c>
      <c r="V49" s="476" t="s">
        <v>1470</v>
      </c>
      <c r="W49" s="476" t="s">
        <v>659</v>
      </c>
      <c r="X49" s="476" t="s">
        <v>289</v>
      </c>
      <c r="Y49" s="73"/>
      <c r="Z49" s="73"/>
    </row>
    <row r="50" spans="1:26" ht="14">
      <c r="A50" s="73"/>
      <c r="B50" s="73"/>
      <c r="C50" s="73"/>
      <c r="D50" s="73"/>
      <c r="E50" s="73"/>
      <c r="F50" s="73"/>
      <c r="G50" s="279"/>
      <c r="H50" s="73"/>
      <c r="I50" s="73"/>
      <c r="J50" s="73"/>
      <c r="K50" s="73"/>
      <c r="L50" s="475" t="s">
        <v>1597</v>
      </c>
      <c r="M50" s="475" t="s">
        <v>1457</v>
      </c>
      <c r="N50" s="476"/>
      <c r="O50" s="476"/>
      <c r="P50" s="476"/>
      <c r="Q50" s="476" t="s">
        <v>1598</v>
      </c>
      <c r="R50" s="475" t="s">
        <v>1599</v>
      </c>
      <c r="S50" s="476" t="s">
        <v>177</v>
      </c>
      <c r="T50" s="477">
        <v>28.77</v>
      </c>
      <c r="U50" s="476" t="s">
        <v>486</v>
      </c>
      <c r="V50" s="476" t="s">
        <v>1470</v>
      </c>
      <c r="W50" s="476" t="s">
        <v>659</v>
      </c>
      <c r="X50" s="476" t="s">
        <v>289</v>
      </c>
      <c r="Y50" s="73"/>
      <c r="Z50" s="73"/>
    </row>
    <row r="51" spans="1:26" ht="14">
      <c r="A51" s="73"/>
      <c r="B51" s="73"/>
      <c r="C51" s="73"/>
      <c r="D51" s="73"/>
      <c r="E51" s="73"/>
      <c r="F51" s="73"/>
      <c r="G51" s="279"/>
      <c r="H51" s="73"/>
      <c r="I51" s="73"/>
      <c r="J51" s="73"/>
      <c r="K51" s="73"/>
      <c r="L51" s="475" t="s">
        <v>1600</v>
      </c>
      <c r="M51" s="475" t="s">
        <v>1509</v>
      </c>
      <c r="N51" s="476"/>
      <c r="O51" s="476"/>
      <c r="P51" s="476"/>
      <c r="Q51" s="476" t="s">
        <v>1601</v>
      </c>
      <c r="R51" s="475" t="s">
        <v>1602</v>
      </c>
      <c r="S51" s="476" t="s">
        <v>177</v>
      </c>
      <c r="T51" s="477">
        <v>9.7530000000000001</v>
      </c>
      <c r="U51" s="476" t="s">
        <v>486</v>
      </c>
      <c r="V51" s="476" t="s">
        <v>1470</v>
      </c>
      <c r="W51" s="476" t="s">
        <v>659</v>
      </c>
      <c r="X51" s="476" t="s">
        <v>289</v>
      </c>
      <c r="Y51" s="73"/>
      <c r="Z51" s="73"/>
    </row>
    <row r="52" spans="1:26" s="473" customFormat="1" ht="14">
      <c r="A52" s="471"/>
      <c r="B52" s="471"/>
      <c r="C52" s="471"/>
      <c r="D52" s="471"/>
      <c r="E52" s="471"/>
      <c r="F52" s="471"/>
      <c r="G52" s="472"/>
      <c r="H52" s="471"/>
      <c r="I52" s="471"/>
      <c r="J52" s="471"/>
      <c r="K52" s="471"/>
      <c r="L52" s="475" t="s">
        <v>1603</v>
      </c>
      <c r="M52" s="475" t="s">
        <v>1502</v>
      </c>
      <c r="N52" s="476"/>
      <c r="O52" s="476"/>
      <c r="P52" s="476"/>
      <c r="Q52" s="476" t="s">
        <v>1604</v>
      </c>
      <c r="R52" s="475" t="s">
        <v>1605</v>
      </c>
      <c r="S52" s="476" t="s">
        <v>177</v>
      </c>
      <c r="T52" s="477">
        <v>23.248000000000001</v>
      </c>
      <c r="U52" s="476" t="s">
        <v>486</v>
      </c>
      <c r="V52" s="476" t="s">
        <v>1470</v>
      </c>
      <c r="W52" s="476" t="s">
        <v>659</v>
      </c>
      <c r="X52" s="476" t="s">
        <v>289</v>
      </c>
      <c r="Y52" s="471"/>
      <c r="Z52" s="471"/>
    </row>
    <row r="53" spans="1:26" ht="14">
      <c r="A53" s="73"/>
      <c r="B53" s="73"/>
      <c r="C53" s="73"/>
      <c r="D53" s="73"/>
      <c r="E53" s="73"/>
      <c r="F53" s="73"/>
      <c r="G53" s="279"/>
      <c r="H53" s="73"/>
      <c r="I53" s="73"/>
      <c r="J53" s="73"/>
      <c r="K53" s="73"/>
      <c r="L53" s="475" t="s">
        <v>1606</v>
      </c>
      <c r="M53" s="475" t="s">
        <v>1476</v>
      </c>
      <c r="N53" s="476"/>
      <c r="O53" s="476"/>
      <c r="P53" s="476"/>
      <c r="Q53" s="476" t="s">
        <v>1607</v>
      </c>
      <c r="R53" s="475" t="s">
        <v>1608</v>
      </c>
      <c r="S53" s="476" t="s">
        <v>177</v>
      </c>
      <c r="T53" s="477">
        <v>3.6419999999999999</v>
      </c>
      <c r="U53" s="476" t="s">
        <v>486</v>
      </c>
      <c r="V53" s="476" t="s">
        <v>1470</v>
      </c>
      <c r="W53" s="476" t="s">
        <v>659</v>
      </c>
      <c r="X53" s="476" t="s">
        <v>289</v>
      </c>
      <c r="Y53" s="73"/>
      <c r="Z53" s="73"/>
    </row>
    <row r="54" spans="1:26" ht="14">
      <c r="A54" s="73"/>
      <c r="B54" s="73"/>
      <c r="C54" s="73"/>
      <c r="D54" s="73"/>
      <c r="E54" s="73"/>
      <c r="F54" s="73"/>
      <c r="G54" s="279"/>
      <c r="H54" s="73"/>
      <c r="I54" s="73"/>
      <c r="J54" s="73"/>
      <c r="K54" s="73"/>
      <c r="L54" s="475" t="s">
        <v>1609</v>
      </c>
      <c r="M54" s="475" t="s">
        <v>1509</v>
      </c>
      <c r="N54" s="476"/>
      <c r="O54" s="476"/>
      <c r="P54" s="476"/>
      <c r="Q54" s="476" t="s">
        <v>1610</v>
      </c>
      <c r="R54" s="475" t="s">
        <v>1611</v>
      </c>
      <c r="S54" s="476" t="s">
        <v>177</v>
      </c>
      <c r="T54" s="477">
        <v>4.4509999999999996</v>
      </c>
      <c r="U54" s="476" t="s">
        <v>486</v>
      </c>
      <c r="V54" s="476" t="s">
        <v>1470</v>
      </c>
      <c r="W54" s="476" t="s">
        <v>659</v>
      </c>
      <c r="X54" s="476" t="s">
        <v>289</v>
      </c>
      <c r="Y54" s="73"/>
      <c r="Z54" s="73"/>
    </row>
    <row r="55" spans="1:26" ht="14">
      <c r="A55" s="73"/>
      <c r="B55" s="73"/>
      <c r="C55" s="73"/>
      <c r="D55" s="73"/>
      <c r="E55" s="73"/>
      <c r="F55" s="73"/>
      <c r="G55" s="279"/>
      <c r="H55" s="73"/>
      <c r="I55" s="73"/>
      <c r="J55" s="73"/>
      <c r="K55" s="73"/>
      <c r="L55" s="475" t="s">
        <v>1612</v>
      </c>
      <c r="M55" s="475" t="s">
        <v>1457</v>
      </c>
      <c r="N55" s="476"/>
      <c r="O55" s="476"/>
      <c r="P55" s="476"/>
      <c r="Q55" s="476" t="s">
        <v>1613</v>
      </c>
      <c r="R55" s="475" t="s">
        <v>1614</v>
      </c>
      <c r="S55" s="476" t="s">
        <v>177</v>
      </c>
      <c r="T55" s="477">
        <v>11.817</v>
      </c>
      <c r="U55" s="476" t="s">
        <v>486</v>
      </c>
      <c r="V55" s="476" t="s">
        <v>1470</v>
      </c>
      <c r="W55" s="476" t="s">
        <v>659</v>
      </c>
      <c r="X55" s="476" t="s">
        <v>289</v>
      </c>
      <c r="Y55" s="73"/>
      <c r="Z55" s="73"/>
    </row>
    <row r="56" spans="1:26" ht="14">
      <c r="A56" s="73"/>
      <c r="B56" s="73"/>
      <c r="C56" s="73"/>
      <c r="D56" s="73"/>
      <c r="E56" s="73"/>
      <c r="F56" s="73"/>
      <c r="G56" s="279"/>
      <c r="H56" s="73"/>
      <c r="I56" s="73"/>
      <c r="J56" s="73"/>
      <c r="K56" s="73"/>
      <c r="L56" s="475" t="s">
        <v>1615</v>
      </c>
      <c r="M56" s="475" t="s">
        <v>1616</v>
      </c>
      <c r="N56" s="476"/>
      <c r="O56" s="476"/>
      <c r="P56" s="478"/>
      <c r="Q56" s="476" t="s">
        <v>1617</v>
      </c>
      <c r="R56" s="475" t="s">
        <v>1618</v>
      </c>
      <c r="S56" s="476" t="s">
        <v>177</v>
      </c>
      <c r="T56" s="477">
        <v>9.8829999999999991</v>
      </c>
      <c r="U56" s="476" t="s">
        <v>486</v>
      </c>
      <c r="V56" s="476" t="s">
        <v>1470</v>
      </c>
      <c r="W56" s="476" t="s">
        <v>659</v>
      </c>
      <c r="X56" s="476" t="s">
        <v>289</v>
      </c>
      <c r="Y56" s="73"/>
      <c r="Z56" s="73"/>
    </row>
    <row r="57" spans="1:26" ht="14">
      <c r="A57" s="73"/>
      <c r="B57" s="73"/>
      <c r="C57" s="73"/>
      <c r="D57" s="73"/>
      <c r="E57" s="73"/>
      <c r="F57" s="73"/>
      <c r="G57" s="279"/>
      <c r="H57" s="73"/>
      <c r="I57" s="73"/>
      <c r="J57" s="73"/>
      <c r="K57" s="73"/>
      <c r="L57" s="475" t="s">
        <v>1619</v>
      </c>
      <c r="M57" s="475" t="s">
        <v>1616</v>
      </c>
      <c r="N57" s="476"/>
      <c r="O57" s="476"/>
      <c r="P57" s="476"/>
      <c r="Q57" s="476" t="s">
        <v>1620</v>
      </c>
      <c r="R57" s="475" t="s">
        <v>1621</v>
      </c>
      <c r="S57" s="476" t="s">
        <v>177</v>
      </c>
      <c r="T57" s="477">
        <v>8.4979999999999993</v>
      </c>
      <c r="U57" s="476" t="s">
        <v>486</v>
      </c>
      <c r="V57" s="476" t="s">
        <v>1470</v>
      </c>
      <c r="W57" s="476" t="s">
        <v>659</v>
      </c>
      <c r="X57" s="476" t="s">
        <v>289</v>
      </c>
      <c r="Y57" s="73"/>
      <c r="Z57" s="73"/>
    </row>
    <row r="58" spans="1:26" ht="14">
      <c r="A58" s="73"/>
      <c r="B58" s="73"/>
      <c r="C58" s="73"/>
      <c r="D58" s="73"/>
      <c r="E58" s="73"/>
      <c r="F58" s="73"/>
      <c r="G58" s="279"/>
      <c r="H58" s="73"/>
      <c r="I58" s="73"/>
      <c r="J58" s="73"/>
      <c r="K58" s="73"/>
      <c r="L58" s="475" t="s">
        <v>1622</v>
      </c>
      <c r="M58" s="475" t="s">
        <v>1616</v>
      </c>
      <c r="N58" s="476"/>
      <c r="O58" s="476"/>
      <c r="P58" s="476"/>
      <c r="Q58" s="476" t="s">
        <v>1623</v>
      </c>
      <c r="R58" s="475" t="s">
        <v>1624</v>
      </c>
      <c r="S58" s="476" t="s">
        <v>177</v>
      </c>
      <c r="T58" s="477">
        <v>17.806000000000001</v>
      </c>
      <c r="U58" s="476" t="s">
        <v>486</v>
      </c>
      <c r="V58" s="476" t="s">
        <v>1470</v>
      </c>
      <c r="W58" s="476" t="s">
        <v>659</v>
      </c>
      <c r="X58" s="476" t="s">
        <v>289</v>
      </c>
      <c r="Y58" s="73"/>
      <c r="Z58" s="73"/>
    </row>
    <row r="59" spans="1:26" ht="14">
      <c r="A59" s="73"/>
      <c r="B59" s="73"/>
      <c r="C59" s="73"/>
      <c r="D59" s="73"/>
      <c r="E59" s="73"/>
      <c r="F59" s="73"/>
      <c r="G59" s="279"/>
      <c r="H59" s="73"/>
      <c r="I59" s="73"/>
      <c r="J59" s="73"/>
      <c r="K59" s="73"/>
      <c r="L59" s="475" t="s">
        <v>1625</v>
      </c>
      <c r="M59" s="475" t="s">
        <v>1457</v>
      </c>
      <c r="N59" s="476"/>
      <c r="O59" s="476"/>
      <c r="P59" s="476"/>
      <c r="Q59" s="476" t="s">
        <v>1626</v>
      </c>
      <c r="R59" s="475" t="s">
        <v>1627</v>
      </c>
      <c r="S59" s="476" t="s">
        <v>177</v>
      </c>
      <c r="T59" s="477">
        <v>18.614999999999998</v>
      </c>
      <c r="U59" s="476" t="s">
        <v>486</v>
      </c>
      <c r="V59" s="476" t="s">
        <v>1470</v>
      </c>
      <c r="W59" s="476" t="s">
        <v>659</v>
      </c>
      <c r="X59" s="476" t="s">
        <v>289</v>
      </c>
      <c r="Y59" s="73"/>
      <c r="Z59" s="73"/>
    </row>
    <row r="60" spans="1:26" ht="14">
      <c r="A60" s="73"/>
      <c r="B60" s="73"/>
      <c r="C60" s="73"/>
      <c r="D60" s="73"/>
      <c r="E60" s="73"/>
      <c r="F60" s="73"/>
      <c r="G60" s="279"/>
      <c r="H60" s="73"/>
      <c r="I60" s="73"/>
      <c r="J60" s="73"/>
      <c r="K60" s="73"/>
      <c r="L60" s="475" t="s">
        <v>1628</v>
      </c>
      <c r="M60" s="475" t="s">
        <v>1616</v>
      </c>
      <c r="N60" s="476"/>
      <c r="O60" s="476"/>
      <c r="P60" s="476"/>
      <c r="Q60" s="476" t="s">
        <v>1629</v>
      </c>
      <c r="R60" s="475" t="s">
        <v>1630</v>
      </c>
      <c r="S60" s="476" t="s">
        <v>177</v>
      </c>
      <c r="T60" s="477">
        <v>9.7929999999999993</v>
      </c>
      <c r="U60" s="476" t="s">
        <v>486</v>
      </c>
      <c r="V60" s="476" t="s">
        <v>1470</v>
      </c>
      <c r="W60" s="476" t="s">
        <v>659</v>
      </c>
      <c r="X60" s="476" t="s">
        <v>289</v>
      </c>
      <c r="Y60" s="73"/>
      <c r="Z60" s="73"/>
    </row>
    <row r="61" spans="1:26" ht="14">
      <c r="A61" s="73"/>
      <c r="B61" s="73"/>
      <c r="C61" s="73"/>
      <c r="D61" s="73"/>
      <c r="E61" s="73"/>
      <c r="F61" s="73"/>
      <c r="G61" s="279"/>
      <c r="H61" s="73"/>
      <c r="I61" s="73"/>
      <c r="J61" s="73"/>
      <c r="K61" s="73"/>
      <c r="L61" s="475" t="s">
        <v>1631</v>
      </c>
      <c r="M61" s="475" t="s">
        <v>1616</v>
      </c>
      <c r="N61" s="476"/>
      <c r="O61" s="476"/>
      <c r="P61" s="476"/>
      <c r="Q61" s="476" t="s">
        <v>1632</v>
      </c>
      <c r="R61" s="475" t="s">
        <v>1633</v>
      </c>
      <c r="S61" s="476" t="s">
        <v>177</v>
      </c>
      <c r="T61" s="477">
        <v>4.1639999999999997</v>
      </c>
      <c r="U61" s="476" t="s">
        <v>486</v>
      </c>
      <c r="V61" s="476" t="s">
        <v>1470</v>
      </c>
      <c r="W61" s="476" t="s">
        <v>659</v>
      </c>
      <c r="X61" s="476" t="s">
        <v>289</v>
      </c>
      <c r="Y61" s="73"/>
      <c r="Z61" s="73"/>
    </row>
    <row r="62" spans="1:26" ht="14">
      <c r="A62" s="73"/>
      <c r="B62" s="73"/>
      <c r="C62" s="73"/>
      <c r="D62" s="73"/>
      <c r="E62" s="73"/>
      <c r="F62" s="73"/>
      <c r="G62" s="279"/>
      <c r="H62" s="73"/>
      <c r="I62" s="73"/>
      <c r="J62" s="73"/>
      <c r="K62" s="73"/>
      <c r="L62" s="475" t="s">
        <v>1634</v>
      </c>
      <c r="M62" s="475" t="s">
        <v>1516</v>
      </c>
      <c r="N62" s="476"/>
      <c r="O62" s="476"/>
      <c r="P62" s="476"/>
      <c r="Q62" s="476" t="s">
        <v>1635</v>
      </c>
      <c r="R62" s="475" t="s">
        <v>1636</v>
      </c>
      <c r="S62" s="476" t="s">
        <v>177</v>
      </c>
      <c r="T62" s="477">
        <v>6.76</v>
      </c>
      <c r="U62" s="476" t="s">
        <v>486</v>
      </c>
      <c r="V62" s="476" t="s">
        <v>1470</v>
      </c>
      <c r="W62" s="476" t="s">
        <v>659</v>
      </c>
      <c r="X62" s="476" t="s">
        <v>289</v>
      </c>
      <c r="Y62" s="73"/>
      <c r="Z62" s="73"/>
    </row>
    <row r="63" spans="1:26" ht="14">
      <c r="A63" s="73"/>
      <c r="B63" s="73"/>
      <c r="C63" s="73"/>
      <c r="D63" s="73"/>
      <c r="E63" s="73"/>
      <c r="F63" s="73"/>
      <c r="G63" s="279"/>
      <c r="H63" s="73"/>
      <c r="I63" s="73"/>
      <c r="J63" s="73"/>
      <c r="K63" s="73"/>
      <c r="L63" s="475" t="s">
        <v>1637</v>
      </c>
      <c r="M63" s="475" t="s">
        <v>1457</v>
      </c>
      <c r="N63" s="476"/>
      <c r="O63" s="476"/>
      <c r="P63" s="476"/>
      <c r="Q63" s="476" t="s">
        <v>1638</v>
      </c>
      <c r="R63" s="475" t="s">
        <v>1639</v>
      </c>
      <c r="S63" s="476" t="s">
        <v>177</v>
      </c>
      <c r="T63" s="477">
        <v>8.0939999999999994</v>
      </c>
      <c r="U63" s="476" t="s">
        <v>486</v>
      </c>
      <c r="V63" s="476" t="s">
        <v>1470</v>
      </c>
      <c r="W63" s="476" t="s">
        <v>659</v>
      </c>
      <c r="X63" s="476" t="s">
        <v>289</v>
      </c>
      <c r="Y63" s="73"/>
      <c r="Z63" s="73"/>
    </row>
    <row r="64" spans="1:26" s="473" customFormat="1" ht="14">
      <c r="A64" s="471"/>
      <c r="B64" s="471"/>
      <c r="C64" s="471"/>
      <c r="D64" s="471"/>
      <c r="E64" s="471"/>
      <c r="F64" s="471"/>
      <c r="G64" s="472"/>
      <c r="H64" s="471"/>
      <c r="I64" s="471"/>
      <c r="J64" s="471"/>
      <c r="K64" s="471"/>
      <c r="L64" s="475" t="s">
        <v>1640</v>
      </c>
      <c r="M64" s="475" t="s">
        <v>1502</v>
      </c>
      <c r="N64" s="476"/>
      <c r="O64" s="476"/>
      <c r="P64" s="478"/>
      <c r="Q64" s="476" t="s">
        <v>1641</v>
      </c>
      <c r="R64" s="475" t="s">
        <v>1642</v>
      </c>
      <c r="S64" s="476" t="s">
        <v>177</v>
      </c>
      <c r="T64" s="477">
        <v>12.12</v>
      </c>
      <c r="U64" s="476" t="s">
        <v>486</v>
      </c>
      <c r="V64" s="476" t="s">
        <v>1470</v>
      </c>
      <c r="W64" s="476" t="s">
        <v>659</v>
      </c>
      <c r="X64" s="476" t="s">
        <v>289</v>
      </c>
      <c r="Y64" s="471"/>
      <c r="Z64" s="471"/>
    </row>
    <row r="65" spans="1:26" ht="14">
      <c r="A65" s="73"/>
      <c r="B65" s="73"/>
      <c r="C65" s="73"/>
      <c r="D65" s="73"/>
      <c r="E65" s="73"/>
      <c r="F65" s="73"/>
      <c r="G65" s="279"/>
      <c r="H65" s="73"/>
      <c r="I65" s="73"/>
      <c r="J65" s="73"/>
      <c r="K65" s="73"/>
      <c r="L65" s="475" t="s">
        <v>1570</v>
      </c>
      <c r="M65" s="475" t="s">
        <v>1509</v>
      </c>
      <c r="N65" s="476"/>
      <c r="O65" s="476"/>
      <c r="P65" s="476"/>
      <c r="Q65" s="476" t="s">
        <v>1643</v>
      </c>
      <c r="R65" s="475" t="s">
        <v>1644</v>
      </c>
      <c r="S65" s="476" t="s">
        <v>177</v>
      </c>
      <c r="T65" s="477">
        <v>10.8</v>
      </c>
      <c r="U65" s="476" t="s">
        <v>486</v>
      </c>
      <c r="V65" s="476" t="s">
        <v>1470</v>
      </c>
      <c r="W65" s="476" t="s">
        <v>659</v>
      </c>
      <c r="X65" s="476" t="s">
        <v>289</v>
      </c>
      <c r="Y65" s="73"/>
      <c r="Z65" s="73"/>
    </row>
    <row r="66" spans="1:26" s="463" customFormat="1" ht="14">
      <c r="A66" s="457"/>
      <c r="B66" s="457"/>
      <c r="C66" s="457"/>
      <c r="D66" s="457"/>
      <c r="E66" s="457"/>
      <c r="F66" s="457"/>
      <c r="G66" s="470"/>
      <c r="H66" s="457"/>
      <c r="I66" s="457"/>
      <c r="J66" s="457"/>
      <c r="K66" s="457"/>
      <c r="L66" s="461" t="s">
        <v>1645</v>
      </c>
      <c r="M66" s="461" t="s">
        <v>1476</v>
      </c>
      <c r="N66" s="457"/>
      <c r="O66" s="457"/>
      <c r="P66" s="457"/>
      <c r="Q66" s="457" t="s">
        <v>1646</v>
      </c>
      <c r="R66" s="461" t="s">
        <v>1647</v>
      </c>
      <c r="S66" s="457" t="s">
        <v>177</v>
      </c>
      <c r="T66" s="462">
        <v>10.291</v>
      </c>
      <c r="U66" s="457" t="s">
        <v>486</v>
      </c>
      <c r="V66" s="457" t="s">
        <v>1470</v>
      </c>
      <c r="W66" s="457" t="s">
        <v>659</v>
      </c>
      <c r="X66" s="457" t="s">
        <v>289</v>
      </c>
      <c r="Y66" s="457"/>
      <c r="Z66" s="474" t="s">
        <v>2377</v>
      </c>
    </row>
    <row r="67" spans="1:26" ht="14">
      <c r="A67" s="73"/>
      <c r="B67" s="73"/>
      <c r="C67" s="73"/>
      <c r="D67" s="73"/>
      <c r="E67" s="73"/>
      <c r="F67" s="73"/>
      <c r="G67" s="279"/>
      <c r="H67" s="73"/>
      <c r="I67" s="73"/>
      <c r="J67" s="73"/>
      <c r="K67" s="73"/>
      <c r="L67" s="475" t="s">
        <v>1648</v>
      </c>
      <c r="M67" s="475" t="s">
        <v>1457</v>
      </c>
      <c r="N67" s="476"/>
      <c r="O67" s="476"/>
      <c r="P67" s="476"/>
      <c r="Q67" s="476" t="s">
        <v>1649</v>
      </c>
      <c r="R67" s="475" t="s">
        <v>1650</v>
      </c>
      <c r="S67" s="476" t="s">
        <v>177</v>
      </c>
      <c r="T67" s="477">
        <v>36.744999999999997</v>
      </c>
      <c r="U67" s="476" t="s">
        <v>486</v>
      </c>
      <c r="V67" s="476" t="s">
        <v>1470</v>
      </c>
      <c r="W67" s="476" t="s">
        <v>659</v>
      </c>
      <c r="X67" s="476" t="s">
        <v>289</v>
      </c>
      <c r="Y67" s="73"/>
      <c r="Z67" s="73"/>
    </row>
    <row r="68" spans="1:26" ht="14">
      <c r="A68" s="73"/>
      <c r="B68" s="73"/>
      <c r="C68" s="73"/>
      <c r="D68" s="73"/>
      <c r="E68" s="73"/>
      <c r="F68" s="73"/>
      <c r="G68" s="279"/>
      <c r="H68" s="73"/>
      <c r="I68" s="73"/>
      <c r="J68" s="73"/>
      <c r="K68" s="73"/>
      <c r="L68" s="475" t="s">
        <v>1651</v>
      </c>
      <c r="M68" s="475" t="s">
        <v>1509</v>
      </c>
      <c r="N68" s="476"/>
      <c r="O68" s="476"/>
      <c r="P68" s="476"/>
      <c r="Q68" s="476" t="s">
        <v>1652</v>
      </c>
      <c r="R68" s="475" t="s">
        <v>1653</v>
      </c>
      <c r="S68" s="476" t="s">
        <v>177</v>
      </c>
      <c r="T68" s="477">
        <v>15.042</v>
      </c>
      <c r="U68" s="476" t="s">
        <v>486</v>
      </c>
      <c r="V68" s="476" t="s">
        <v>1470</v>
      </c>
      <c r="W68" s="476" t="s">
        <v>659</v>
      </c>
      <c r="X68" s="476" t="s">
        <v>289</v>
      </c>
      <c r="Y68" s="73"/>
      <c r="Z68" s="73"/>
    </row>
    <row r="69" spans="1:26" ht="14">
      <c r="A69" s="73"/>
      <c r="B69" s="73"/>
      <c r="C69" s="73"/>
      <c r="D69" s="73"/>
      <c r="E69" s="73"/>
      <c r="F69" s="73"/>
      <c r="G69" s="279"/>
      <c r="H69" s="73"/>
      <c r="I69" s="73"/>
      <c r="J69" s="73"/>
      <c r="K69" s="73"/>
      <c r="L69" s="475" t="s">
        <v>1654</v>
      </c>
      <c r="M69" s="475" t="s">
        <v>1509</v>
      </c>
      <c r="N69" s="476"/>
      <c r="O69" s="476"/>
      <c r="P69" s="476"/>
      <c r="Q69" s="476" t="s">
        <v>1655</v>
      </c>
      <c r="R69" s="475" t="s">
        <v>1656</v>
      </c>
      <c r="S69" s="476" t="s">
        <v>177</v>
      </c>
      <c r="T69" s="477">
        <v>11.331</v>
      </c>
      <c r="U69" s="476" t="s">
        <v>486</v>
      </c>
      <c r="V69" s="476" t="s">
        <v>1470</v>
      </c>
      <c r="W69" s="476" t="s">
        <v>659</v>
      </c>
      <c r="X69" s="476" t="s">
        <v>289</v>
      </c>
      <c r="Y69" s="73"/>
      <c r="Z69" s="73"/>
    </row>
    <row r="70" spans="1:26" ht="14">
      <c r="A70" s="73"/>
      <c r="B70" s="73"/>
      <c r="C70" s="73"/>
      <c r="D70" s="73"/>
      <c r="E70" s="73"/>
      <c r="F70" s="73"/>
      <c r="G70" s="279"/>
      <c r="H70" s="73"/>
      <c r="I70" s="73"/>
      <c r="J70" s="73"/>
      <c r="K70" s="73"/>
      <c r="L70" s="475" t="s">
        <v>1606</v>
      </c>
      <c r="M70" s="475" t="s">
        <v>1476</v>
      </c>
      <c r="N70" s="476"/>
      <c r="O70" s="476"/>
      <c r="P70" s="476"/>
      <c r="Q70" s="476" t="s">
        <v>1657</v>
      </c>
      <c r="R70" s="475" t="s">
        <v>1658</v>
      </c>
      <c r="S70" s="476" t="s">
        <v>177</v>
      </c>
      <c r="T70" s="477">
        <v>11.347</v>
      </c>
      <c r="U70" s="476" t="s">
        <v>486</v>
      </c>
      <c r="V70" s="476" t="s">
        <v>1470</v>
      </c>
      <c r="W70" s="476" t="s">
        <v>659</v>
      </c>
      <c r="X70" s="476" t="s">
        <v>289</v>
      </c>
      <c r="Y70" s="73"/>
      <c r="Z70" s="73"/>
    </row>
    <row r="71" spans="1:26" ht="14">
      <c r="A71" s="73"/>
      <c r="B71" s="73"/>
      <c r="C71" s="73"/>
      <c r="D71" s="73"/>
      <c r="E71" s="73"/>
      <c r="F71" s="73"/>
      <c r="G71" s="279"/>
      <c r="H71" s="73"/>
      <c r="I71" s="73"/>
      <c r="J71" s="73"/>
      <c r="K71" s="73"/>
      <c r="L71" s="475" t="s">
        <v>1659</v>
      </c>
      <c r="M71" s="475" t="s">
        <v>1509</v>
      </c>
      <c r="N71" s="476"/>
      <c r="O71" s="476"/>
      <c r="P71" s="476"/>
      <c r="Q71" s="476" t="s">
        <v>1660</v>
      </c>
      <c r="R71" s="475" t="s">
        <v>1661</v>
      </c>
      <c r="S71" s="476" t="s">
        <v>177</v>
      </c>
      <c r="T71" s="477">
        <v>10.923999999999999</v>
      </c>
      <c r="U71" s="476" t="s">
        <v>486</v>
      </c>
      <c r="V71" s="476" t="s">
        <v>1470</v>
      </c>
      <c r="W71" s="476" t="s">
        <v>659</v>
      </c>
      <c r="X71" s="476" t="s">
        <v>289</v>
      </c>
      <c r="Y71" s="73"/>
      <c r="Z71" s="73"/>
    </row>
    <row r="72" spans="1:26" s="473" customFormat="1" ht="14">
      <c r="A72" s="471"/>
      <c r="B72" s="471"/>
      <c r="C72" s="471"/>
      <c r="D72" s="471"/>
      <c r="E72" s="471"/>
      <c r="F72" s="471"/>
      <c r="G72" s="472"/>
      <c r="H72" s="471"/>
      <c r="I72" s="471"/>
      <c r="J72" s="471"/>
      <c r="K72" s="471"/>
      <c r="L72" s="475" t="s">
        <v>1662</v>
      </c>
      <c r="M72" s="475" t="s">
        <v>1502</v>
      </c>
      <c r="N72" s="476"/>
      <c r="O72" s="476"/>
      <c r="P72" s="478"/>
      <c r="Q72" s="476" t="s">
        <v>1663</v>
      </c>
      <c r="R72" s="475" t="s">
        <v>1664</v>
      </c>
      <c r="S72" s="476" t="s">
        <v>177</v>
      </c>
      <c r="T72" s="477">
        <v>27.19</v>
      </c>
      <c r="U72" s="476" t="s">
        <v>486</v>
      </c>
      <c r="V72" s="476" t="s">
        <v>1470</v>
      </c>
      <c r="W72" s="476" t="s">
        <v>659</v>
      </c>
      <c r="X72" s="476" t="s">
        <v>289</v>
      </c>
      <c r="Y72" s="471"/>
      <c r="Z72" s="471"/>
    </row>
    <row r="73" spans="1:26" ht="14">
      <c r="A73" s="73"/>
      <c r="B73" s="73"/>
      <c r="C73" s="73"/>
      <c r="D73" s="73"/>
      <c r="E73" s="73"/>
      <c r="F73" s="73"/>
      <c r="G73" s="279"/>
      <c r="H73" s="73"/>
      <c r="I73" s="73"/>
      <c r="J73" s="73"/>
      <c r="K73" s="73"/>
      <c r="L73" s="419" t="s">
        <v>1665</v>
      </c>
      <c r="M73" s="419" t="s">
        <v>1509</v>
      </c>
      <c r="N73" s="73"/>
      <c r="O73" s="73"/>
      <c r="P73" s="73"/>
      <c r="Q73" s="73" t="s">
        <v>1666</v>
      </c>
      <c r="R73" s="419" t="s">
        <v>1667</v>
      </c>
      <c r="S73" s="73" t="s">
        <v>177</v>
      </c>
      <c r="T73" s="420">
        <v>16.116</v>
      </c>
      <c r="U73" s="73" t="s">
        <v>486</v>
      </c>
      <c r="V73" s="73" t="s">
        <v>1470</v>
      </c>
      <c r="W73" s="73" t="s">
        <v>659</v>
      </c>
      <c r="X73" s="73" t="s">
        <v>289</v>
      </c>
      <c r="Y73" s="73"/>
      <c r="Z73" s="73"/>
    </row>
    <row r="74" spans="1:26" ht="14">
      <c r="A74" s="73"/>
      <c r="B74" s="73"/>
      <c r="C74" s="73"/>
      <c r="D74" s="73"/>
      <c r="E74" s="73"/>
      <c r="F74" s="73"/>
      <c r="G74" s="279"/>
      <c r="H74" s="73"/>
      <c r="I74" s="73"/>
      <c r="J74" s="73"/>
      <c r="K74" s="73"/>
      <c r="L74" s="419" t="s">
        <v>1668</v>
      </c>
      <c r="M74" s="419" t="s">
        <v>1509</v>
      </c>
      <c r="N74" s="73"/>
      <c r="O74" s="73"/>
      <c r="P74" s="73"/>
      <c r="Q74" s="73" t="s">
        <v>1669</v>
      </c>
      <c r="R74" s="419" t="s">
        <v>1670</v>
      </c>
      <c r="S74" s="73" t="s">
        <v>177</v>
      </c>
      <c r="T74" s="420">
        <v>5.25</v>
      </c>
      <c r="U74" s="73" t="s">
        <v>486</v>
      </c>
      <c r="V74" s="73" t="s">
        <v>1470</v>
      </c>
      <c r="W74" s="73" t="s">
        <v>659</v>
      </c>
      <c r="X74" s="73" t="s">
        <v>289</v>
      </c>
      <c r="Y74" s="73"/>
      <c r="Z74" s="73"/>
    </row>
    <row r="75" spans="1:26" ht="14">
      <c r="A75" s="73"/>
      <c r="B75" s="73"/>
      <c r="C75" s="73"/>
      <c r="D75" s="73"/>
      <c r="E75" s="73"/>
      <c r="F75" s="73"/>
      <c r="G75" s="279"/>
      <c r="H75" s="73"/>
      <c r="I75" s="73"/>
      <c r="J75" s="73"/>
      <c r="K75" s="73"/>
      <c r="L75" s="419" t="s">
        <v>1671</v>
      </c>
      <c r="M75" s="419" t="s">
        <v>1476</v>
      </c>
      <c r="N75" s="73"/>
      <c r="O75" s="73"/>
      <c r="P75" s="73"/>
      <c r="Q75" s="73" t="s">
        <v>1672</v>
      </c>
      <c r="R75" s="419" t="s">
        <v>1673</v>
      </c>
      <c r="S75" s="73" t="s">
        <v>177</v>
      </c>
      <c r="T75" s="420">
        <v>33.700000000000003</v>
      </c>
      <c r="U75" s="73" t="s">
        <v>486</v>
      </c>
      <c r="V75" s="73" t="s">
        <v>1470</v>
      </c>
      <c r="W75" s="73" t="s">
        <v>659</v>
      </c>
      <c r="X75" s="73" t="s">
        <v>289</v>
      </c>
      <c r="Y75" s="73"/>
      <c r="Z75" s="73"/>
    </row>
    <row r="76" spans="1:26" ht="14">
      <c r="A76" s="73"/>
      <c r="B76" s="73"/>
      <c r="C76" s="73"/>
      <c r="D76" s="73"/>
      <c r="E76" s="73"/>
      <c r="F76" s="73"/>
      <c r="G76" s="279"/>
      <c r="H76" s="73"/>
      <c r="I76" s="73"/>
      <c r="J76" s="73"/>
      <c r="K76" s="73"/>
      <c r="L76" s="419" t="s">
        <v>1674</v>
      </c>
      <c r="M76" s="419" t="s">
        <v>1457</v>
      </c>
      <c r="N76" s="73"/>
      <c r="O76" s="73"/>
      <c r="P76" s="73"/>
      <c r="Q76" s="73" t="s">
        <v>1675</v>
      </c>
      <c r="R76" s="419" t="s">
        <v>1676</v>
      </c>
      <c r="S76" s="73" t="s">
        <v>177</v>
      </c>
      <c r="T76" s="420">
        <v>10.68</v>
      </c>
      <c r="U76" s="73" t="s">
        <v>486</v>
      </c>
      <c r="V76" s="73" t="s">
        <v>1470</v>
      </c>
      <c r="W76" s="73" t="s">
        <v>659</v>
      </c>
      <c r="X76" s="73" t="s">
        <v>289</v>
      </c>
      <c r="Y76" s="73"/>
      <c r="Z76" s="73"/>
    </row>
    <row r="77" spans="1:26" ht="14">
      <c r="A77" s="73"/>
      <c r="B77" s="73"/>
      <c r="C77" s="73"/>
      <c r="D77" s="73"/>
      <c r="E77" s="73"/>
      <c r="F77" s="73"/>
      <c r="G77" s="279"/>
      <c r="H77" s="73"/>
      <c r="I77" s="73"/>
      <c r="J77" s="73"/>
      <c r="K77" s="73"/>
      <c r="L77" s="419" t="s">
        <v>1677</v>
      </c>
      <c r="M77" s="419" t="s">
        <v>1509</v>
      </c>
      <c r="N77" s="73"/>
      <c r="O77" s="73"/>
      <c r="P77" s="73"/>
      <c r="Q77" s="73" t="s">
        <v>1678</v>
      </c>
      <c r="R77" s="419" t="s">
        <v>1679</v>
      </c>
      <c r="S77" s="73" t="s">
        <v>177</v>
      </c>
      <c r="T77" s="420">
        <v>14.128</v>
      </c>
      <c r="U77" s="73" t="s">
        <v>486</v>
      </c>
      <c r="V77" s="73" t="s">
        <v>1470</v>
      </c>
      <c r="W77" s="73" t="s">
        <v>659</v>
      </c>
      <c r="X77" s="73" t="s">
        <v>289</v>
      </c>
      <c r="Y77" s="73"/>
      <c r="Z77" s="73"/>
    </row>
    <row r="78" spans="1:26" ht="14">
      <c r="A78" s="73"/>
      <c r="B78" s="73"/>
      <c r="C78" s="73"/>
      <c r="D78" s="73"/>
      <c r="E78" s="73"/>
      <c r="F78" s="73"/>
      <c r="G78" s="279"/>
      <c r="H78" s="73"/>
      <c r="I78" s="73"/>
      <c r="J78" s="73"/>
      <c r="K78" s="73"/>
      <c r="L78" s="419" t="s">
        <v>1680</v>
      </c>
      <c r="M78" s="419" t="s">
        <v>1557</v>
      </c>
      <c r="N78" s="73"/>
      <c r="O78" s="73"/>
      <c r="P78" s="73"/>
      <c r="Q78" s="73" t="s">
        <v>1681</v>
      </c>
      <c r="R78" s="419" t="s">
        <v>1682</v>
      </c>
      <c r="S78" s="73" t="s">
        <v>177</v>
      </c>
      <c r="T78" s="420">
        <v>28.31</v>
      </c>
      <c r="U78" s="73" t="s">
        <v>486</v>
      </c>
      <c r="V78" s="73" t="s">
        <v>1470</v>
      </c>
      <c r="W78" s="73" t="s">
        <v>659</v>
      </c>
      <c r="X78" s="73" t="s">
        <v>289</v>
      </c>
      <c r="Y78" s="73"/>
      <c r="Z78" s="73"/>
    </row>
    <row r="79" spans="1:26" ht="14">
      <c r="A79" s="73"/>
      <c r="B79" s="73"/>
      <c r="C79" s="73"/>
      <c r="D79" s="73"/>
      <c r="E79" s="73"/>
      <c r="F79" s="73"/>
      <c r="G79" s="279"/>
      <c r="H79" s="73"/>
      <c r="I79" s="73"/>
      <c r="J79" s="73"/>
      <c r="K79" s="73"/>
      <c r="L79" s="419" t="s">
        <v>1683</v>
      </c>
      <c r="M79" s="419" t="s">
        <v>1557</v>
      </c>
      <c r="N79" s="73"/>
      <c r="O79" s="73"/>
      <c r="P79" s="73"/>
      <c r="Q79" s="73" t="s">
        <v>1684</v>
      </c>
      <c r="R79" s="419" t="s">
        <v>1685</v>
      </c>
      <c r="S79" s="73" t="s">
        <v>177</v>
      </c>
      <c r="T79" s="420">
        <v>1.8640000000000001</v>
      </c>
      <c r="U79" s="73" t="s">
        <v>486</v>
      </c>
      <c r="V79" s="73" t="s">
        <v>1470</v>
      </c>
      <c r="W79" s="73" t="s">
        <v>659</v>
      </c>
      <c r="X79" s="73" t="s">
        <v>289</v>
      </c>
      <c r="Y79" s="73"/>
      <c r="Z79" s="73"/>
    </row>
    <row r="80" spans="1:26" ht="14">
      <c r="A80" s="73"/>
      <c r="B80" s="73"/>
      <c r="C80" s="73"/>
      <c r="D80" s="73"/>
      <c r="E80" s="73"/>
      <c r="F80" s="73"/>
      <c r="G80" s="279"/>
      <c r="H80" s="73"/>
      <c r="I80" s="73"/>
      <c r="J80" s="73"/>
      <c r="K80" s="73"/>
      <c r="L80" s="419" t="s">
        <v>1686</v>
      </c>
      <c r="M80" s="419" t="s">
        <v>1516</v>
      </c>
      <c r="N80" s="73"/>
      <c r="O80" s="73"/>
      <c r="P80" s="75"/>
      <c r="Q80" s="73" t="s">
        <v>1687</v>
      </c>
      <c r="R80" s="419" t="s">
        <v>1688</v>
      </c>
      <c r="S80" s="73" t="s">
        <v>177</v>
      </c>
      <c r="T80" s="420">
        <v>5.431</v>
      </c>
      <c r="U80" s="73" t="s">
        <v>486</v>
      </c>
      <c r="V80" s="73" t="s">
        <v>1470</v>
      </c>
      <c r="W80" s="73" t="s">
        <v>659</v>
      </c>
      <c r="X80" s="73" t="s">
        <v>289</v>
      </c>
      <c r="Y80" s="73"/>
      <c r="Z80" s="73"/>
    </row>
    <row r="81" spans="1:26" ht="14">
      <c r="A81" s="73"/>
      <c r="B81" s="73"/>
      <c r="C81" s="73"/>
      <c r="D81" s="73"/>
      <c r="E81" s="73"/>
      <c r="F81" s="73"/>
      <c r="G81" s="279"/>
      <c r="H81" s="73"/>
      <c r="I81" s="73"/>
      <c r="J81" s="73"/>
      <c r="K81" s="73"/>
      <c r="L81" s="419" t="s">
        <v>1689</v>
      </c>
      <c r="M81" s="419" t="s">
        <v>1457</v>
      </c>
      <c r="N81" s="73"/>
      <c r="O81" s="73"/>
      <c r="P81" s="73"/>
      <c r="Q81" s="73" t="s">
        <v>1690</v>
      </c>
      <c r="R81" s="419" t="s">
        <v>1691</v>
      </c>
      <c r="S81" s="73" t="s">
        <v>177</v>
      </c>
      <c r="T81" s="420">
        <v>14.670999999999999</v>
      </c>
      <c r="U81" s="73" t="s">
        <v>486</v>
      </c>
      <c r="V81" s="73" t="s">
        <v>1470</v>
      </c>
      <c r="W81" s="73" t="s">
        <v>659</v>
      </c>
      <c r="X81" s="73" t="s">
        <v>289</v>
      </c>
      <c r="Y81" s="73"/>
      <c r="Z81" s="73"/>
    </row>
    <row r="82" spans="1:26" ht="14">
      <c r="A82" s="73"/>
      <c r="B82" s="73"/>
      <c r="C82" s="73"/>
      <c r="D82" s="73"/>
      <c r="E82" s="73"/>
      <c r="F82" s="73"/>
      <c r="G82" s="279"/>
      <c r="H82" s="73"/>
      <c r="I82" s="73"/>
      <c r="J82" s="73"/>
      <c r="K82" s="73"/>
      <c r="L82" s="419" t="s">
        <v>1692</v>
      </c>
      <c r="M82" s="419" t="s">
        <v>1509</v>
      </c>
      <c r="N82" s="73"/>
      <c r="O82" s="73"/>
      <c r="P82" s="73"/>
      <c r="Q82" s="73" t="s">
        <v>1693</v>
      </c>
      <c r="R82" s="419" t="s">
        <v>1694</v>
      </c>
      <c r="S82" s="73" t="s">
        <v>177</v>
      </c>
      <c r="T82" s="420">
        <v>7.81</v>
      </c>
      <c r="U82" s="73" t="s">
        <v>486</v>
      </c>
      <c r="V82" s="73" t="s">
        <v>1470</v>
      </c>
      <c r="W82" s="73" t="s">
        <v>659</v>
      </c>
      <c r="X82" s="73" t="s">
        <v>289</v>
      </c>
      <c r="Y82" s="73"/>
      <c r="Z82" s="73"/>
    </row>
    <row r="83" spans="1:26" ht="14">
      <c r="A83" s="73"/>
      <c r="B83" s="73"/>
      <c r="C83" s="73"/>
      <c r="D83" s="73"/>
      <c r="E83" s="73"/>
      <c r="F83" s="73"/>
      <c r="G83" s="279"/>
      <c r="H83" s="73"/>
      <c r="I83" s="73"/>
      <c r="J83" s="73"/>
      <c r="K83" s="73"/>
      <c r="L83" s="419" t="s">
        <v>1695</v>
      </c>
      <c r="M83" s="419" t="s">
        <v>1616</v>
      </c>
      <c r="N83" s="73"/>
      <c r="O83" s="73"/>
      <c r="P83" s="73"/>
      <c r="Q83" s="73" t="s">
        <v>1696</v>
      </c>
      <c r="R83" s="419" t="s">
        <v>1697</v>
      </c>
      <c r="S83" s="73" t="s">
        <v>177</v>
      </c>
      <c r="T83" s="420">
        <v>5.9690000000000003</v>
      </c>
      <c r="U83" s="73" t="s">
        <v>486</v>
      </c>
      <c r="V83" s="73" t="s">
        <v>1470</v>
      </c>
      <c r="W83" s="73" t="s">
        <v>659</v>
      </c>
      <c r="X83" s="73" t="s">
        <v>289</v>
      </c>
      <c r="Y83" s="73"/>
      <c r="Z83" s="73"/>
    </row>
    <row r="84" spans="1:26" ht="14">
      <c r="A84" s="73"/>
      <c r="B84" s="73"/>
      <c r="C84" s="73"/>
      <c r="D84" s="73"/>
      <c r="E84" s="73"/>
      <c r="F84" s="73"/>
      <c r="G84" s="279"/>
      <c r="H84" s="73"/>
      <c r="I84" s="73"/>
      <c r="J84" s="73"/>
      <c r="K84" s="73"/>
      <c r="L84" s="419" t="s">
        <v>1698</v>
      </c>
      <c r="M84" s="419" t="s">
        <v>1520</v>
      </c>
      <c r="N84" s="73"/>
      <c r="O84" s="73"/>
      <c r="P84" s="73"/>
      <c r="Q84" s="73" t="s">
        <v>1699</v>
      </c>
      <c r="R84" s="419" t="s">
        <v>1700</v>
      </c>
      <c r="S84" s="73" t="s">
        <v>177</v>
      </c>
      <c r="T84" s="420">
        <v>25.53</v>
      </c>
      <c r="U84" s="73" t="s">
        <v>486</v>
      </c>
      <c r="V84" s="73" t="s">
        <v>1470</v>
      </c>
      <c r="W84" s="73" t="s">
        <v>659</v>
      </c>
      <c r="X84" s="73" t="s">
        <v>289</v>
      </c>
      <c r="Y84" s="73"/>
      <c r="Z84" s="73" t="s">
        <v>1546</v>
      </c>
    </row>
    <row r="85" spans="1:26" ht="14">
      <c r="A85" s="73"/>
      <c r="B85" s="73"/>
      <c r="C85" s="73"/>
      <c r="D85" s="73"/>
      <c r="E85" s="73"/>
      <c r="F85" s="73"/>
      <c r="G85" s="279"/>
      <c r="H85" s="73"/>
      <c r="I85" s="73"/>
      <c r="J85" s="73"/>
      <c r="K85" s="73"/>
      <c r="L85" s="419" t="s">
        <v>1570</v>
      </c>
      <c r="M85" s="419" t="s">
        <v>1509</v>
      </c>
      <c r="N85" s="73"/>
      <c r="O85" s="73"/>
      <c r="P85" s="73"/>
      <c r="Q85" s="73" t="s">
        <v>1701</v>
      </c>
      <c r="R85" s="419" t="s">
        <v>1702</v>
      </c>
      <c r="S85" s="73" t="s">
        <v>177</v>
      </c>
      <c r="T85" s="420">
        <v>4.0469999999999997</v>
      </c>
      <c r="U85" s="73" t="s">
        <v>486</v>
      </c>
      <c r="V85" s="73" t="s">
        <v>1470</v>
      </c>
      <c r="W85" s="73" t="s">
        <v>659</v>
      </c>
      <c r="X85" s="73" t="s">
        <v>289</v>
      </c>
      <c r="Y85" s="73"/>
      <c r="Z85" s="73"/>
    </row>
    <row r="86" spans="1:26" ht="14">
      <c r="A86" s="73"/>
      <c r="B86" s="73"/>
      <c r="C86" s="73"/>
      <c r="D86" s="73"/>
      <c r="E86" s="73"/>
      <c r="F86" s="73"/>
      <c r="G86" s="279"/>
      <c r="H86" s="73"/>
      <c r="I86" s="73"/>
      <c r="J86" s="73"/>
      <c r="K86" s="73"/>
      <c r="L86" s="419" t="s">
        <v>1703</v>
      </c>
      <c r="M86" s="419" t="s">
        <v>1457</v>
      </c>
      <c r="N86" s="73"/>
      <c r="O86" s="73"/>
      <c r="P86" s="73"/>
      <c r="Q86" s="73" t="s">
        <v>1704</v>
      </c>
      <c r="R86" s="419" t="s">
        <v>1705</v>
      </c>
      <c r="S86" s="73" t="s">
        <v>177</v>
      </c>
      <c r="T86" s="420">
        <v>2.67</v>
      </c>
      <c r="U86" s="73" t="s">
        <v>486</v>
      </c>
      <c r="V86" s="73" t="s">
        <v>1470</v>
      </c>
      <c r="W86" s="73" t="s">
        <v>659</v>
      </c>
      <c r="X86" s="73" t="s">
        <v>289</v>
      </c>
      <c r="Y86" s="73"/>
      <c r="Z86" s="73"/>
    </row>
    <row r="87" spans="1:26" ht="14">
      <c r="A87" s="73"/>
      <c r="B87" s="73"/>
      <c r="C87" s="73"/>
      <c r="D87" s="73"/>
      <c r="E87" s="73"/>
      <c r="F87" s="73"/>
      <c r="G87" s="279"/>
      <c r="H87" s="73"/>
      <c r="I87" s="73"/>
      <c r="J87" s="73"/>
      <c r="K87" s="73"/>
      <c r="L87" s="419" t="s">
        <v>1706</v>
      </c>
      <c r="M87" s="419" t="s">
        <v>1520</v>
      </c>
      <c r="N87" s="73"/>
      <c r="O87" s="73"/>
      <c r="P87" s="73"/>
      <c r="Q87" s="73" t="s">
        <v>1707</v>
      </c>
      <c r="R87" s="419" t="s">
        <v>1708</v>
      </c>
      <c r="S87" s="73" t="s">
        <v>177</v>
      </c>
      <c r="T87" s="420">
        <v>18.998999999999999</v>
      </c>
      <c r="U87" s="73" t="s">
        <v>486</v>
      </c>
      <c r="V87" s="73" t="s">
        <v>1470</v>
      </c>
      <c r="W87" s="73" t="s">
        <v>659</v>
      </c>
      <c r="X87" s="73" t="s">
        <v>289</v>
      </c>
      <c r="Y87" s="73"/>
      <c r="Z87" s="73" t="s">
        <v>1546</v>
      </c>
    </row>
    <row r="88" spans="1:26" ht="14">
      <c r="A88" s="73"/>
      <c r="B88" s="73"/>
      <c r="C88" s="73"/>
      <c r="D88" s="73"/>
      <c r="E88" s="73"/>
      <c r="F88" s="73"/>
      <c r="G88" s="279"/>
      <c r="H88" s="73"/>
      <c r="I88" s="73"/>
      <c r="J88" s="73"/>
      <c r="K88" s="73"/>
      <c r="L88" s="419" t="s">
        <v>1709</v>
      </c>
      <c r="M88" s="419" t="s">
        <v>1502</v>
      </c>
      <c r="N88" s="73"/>
      <c r="O88" s="73"/>
      <c r="P88" s="75"/>
      <c r="Q88" s="73" t="s">
        <v>1710</v>
      </c>
      <c r="R88" s="419" t="s">
        <v>1711</v>
      </c>
      <c r="S88" s="73" t="s">
        <v>177</v>
      </c>
      <c r="T88" s="420">
        <v>27.27</v>
      </c>
      <c r="U88" s="73" t="s">
        <v>486</v>
      </c>
      <c r="V88" s="73" t="s">
        <v>1470</v>
      </c>
      <c r="W88" s="73" t="s">
        <v>659</v>
      </c>
      <c r="X88" s="73" t="s">
        <v>289</v>
      </c>
      <c r="Y88" s="73"/>
      <c r="Z88" s="73"/>
    </row>
    <row r="89" spans="1:26" ht="14">
      <c r="A89" s="73"/>
      <c r="B89" s="73"/>
      <c r="C89" s="73"/>
      <c r="D89" s="73"/>
      <c r="E89" s="73"/>
      <c r="F89" s="73"/>
      <c r="G89" s="279"/>
      <c r="H89" s="73"/>
      <c r="I89" s="73"/>
      <c r="J89" s="73"/>
      <c r="K89" s="73"/>
      <c r="L89" s="419" t="s">
        <v>1712</v>
      </c>
      <c r="M89" s="419" t="s">
        <v>1557</v>
      </c>
      <c r="N89" s="73"/>
      <c r="O89" s="73"/>
      <c r="P89" s="73"/>
      <c r="Q89" s="73" t="s">
        <v>1713</v>
      </c>
      <c r="R89" s="419" t="s">
        <v>1714</v>
      </c>
      <c r="S89" s="73" t="s">
        <v>177</v>
      </c>
      <c r="T89" s="420">
        <v>11.076000000000001</v>
      </c>
      <c r="U89" s="73" t="s">
        <v>486</v>
      </c>
      <c r="V89" s="73" t="s">
        <v>1470</v>
      </c>
      <c r="W89" s="73" t="s">
        <v>659</v>
      </c>
      <c r="X89" s="73" t="s">
        <v>289</v>
      </c>
      <c r="Y89" s="73"/>
      <c r="Z89" s="73" t="s">
        <v>1715</v>
      </c>
    </row>
    <row r="90" spans="1:26" ht="14">
      <c r="A90" s="73"/>
      <c r="B90" s="73"/>
      <c r="C90" s="73"/>
      <c r="D90" s="73"/>
      <c r="E90" s="73"/>
      <c r="F90" s="73"/>
      <c r="G90" s="279"/>
      <c r="H90" s="73"/>
      <c r="I90" s="73"/>
      <c r="J90" s="73"/>
      <c r="K90" s="73"/>
      <c r="L90" s="419" t="s">
        <v>1716</v>
      </c>
      <c r="M90" s="419" t="s">
        <v>1616</v>
      </c>
      <c r="N90" s="73"/>
      <c r="O90" s="73"/>
      <c r="P90" s="73"/>
      <c r="Q90" s="73" t="s">
        <v>1717</v>
      </c>
      <c r="R90" s="419" t="s">
        <v>1718</v>
      </c>
      <c r="S90" s="73" t="s">
        <v>177</v>
      </c>
      <c r="T90" s="420">
        <v>7.96</v>
      </c>
      <c r="U90" s="73" t="s">
        <v>486</v>
      </c>
      <c r="V90" s="73" t="s">
        <v>1470</v>
      </c>
      <c r="W90" s="73" t="s">
        <v>659</v>
      </c>
      <c r="X90" s="73" t="s">
        <v>289</v>
      </c>
      <c r="Y90" s="73"/>
      <c r="Z90" s="73"/>
    </row>
    <row r="91" spans="1:26" ht="14">
      <c r="A91" s="73"/>
      <c r="B91" s="73"/>
      <c r="C91" s="73"/>
      <c r="D91" s="73"/>
      <c r="E91" s="73"/>
      <c r="F91" s="73"/>
      <c r="G91" s="279"/>
      <c r="H91" s="73"/>
      <c r="I91" s="73"/>
      <c r="J91" s="73"/>
      <c r="K91" s="73"/>
      <c r="L91" s="419" t="s">
        <v>1719</v>
      </c>
      <c r="M91" s="419" t="s">
        <v>1567</v>
      </c>
      <c r="N91" s="73"/>
      <c r="O91" s="73"/>
      <c r="P91" s="73"/>
      <c r="Q91" s="73" t="s">
        <v>1720</v>
      </c>
      <c r="R91" s="419" t="s">
        <v>1721</v>
      </c>
      <c r="S91" s="73" t="s">
        <v>177</v>
      </c>
      <c r="T91" s="420">
        <v>15.84</v>
      </c>
      <c r="U91" s="73" t="s">
        <v>486</v>
      </c>
      <c r="V91" s="73" t="s">
        <v>1470</v>
      </c>
      <c r="W91" s="73" t="s">
        <v>659</v>
      </c>
      <c r="X91" s="73" t="s">
        <v>289</v>
      </c>
      <c r="Y91" s="73"/>
      <c r="Z91" s="73"/>
    </row>
    <row r="92" spans="1:26" ht="14">
      <c r="A92" s="73"/>
      <c r="B92" s="73"/>
      <c r="C92" s="73"/>
      <c r="D92" s="73"/>
      <c r="E92" s="73"/>
      <c r="F92" s="73"/>
      <c r="G92" s="279"/>
      <c r="H92" s="73"/>
      <c r="I92" s="73"/>
      <c r="J92" s="73"/>
      <c r="K92" s="73"/>
      <c r="L92" s="419" t="s">
        <v>1722</v>
      </c>
      <c r="M92" s="419" t="s">
        <v>1520</v>
      </c>
      <c r="N92" s="73"/>
      <c r="O92" s="73"/>
      <c r="P92" s="73"/>
      <c r="Q92" s="73" t="s">
        <v>1723</v>
      </c>
      <c r="R92" s="419" t="s">
        <v>1724</v>
      </c>
      <c r="S92" s="73" t="s">
        <v>177</v>
      </c>
      <c r="T92" s="420">
        <v>34.198999999999998</v>
      </c>
      <c r="U92" s="73" t="s">
        <v>486</v>
      </c>
      <c r="V92" s="73" t="s">
        <v>1470</v>
      </c>
      <c r="W92" s="73" t="s">
        <v>659</v>
      </c>
      <c r="X92" s="73" t="s">
        <v>289</v>
      </c>
      <c r="Y92" s="73"/>
      <c r="Z92" s="73"/>
    </row>
    <row r="93" spans="1:26" ht="14">
      <c r="A93" s="73"/>
      <c r="B93" s="73"/>
      <c r="C93" s="73"/>
      <c r="D93" s="73"/>
      <c r="E93" s="73"/>
      <c r="F93" s="73"/>
      <c r="G93" s="279"/>
      <c r="H93" s="73"/>
      <c r="I93" s="73"/>
      <c r="J93" s="73"/>
      <c r="K93" s="73"/>
      <c r="L93" s="419" t="s">
        <v>1725</v>
      </c>
      <c r="M93" s="419" t="s">
        <v>1516</v>
      </c>
      <c r="N93" s="73"/>
      <c r="O93" s="73"/>
      <c r="P93" s="73"/>
      <c r="Q93" s="73" t="s">
        <v>1726</v>
      </c>
      <c r="R93" s="419" t="s">
        <v>1727</v>
      </c>
      <c r="S93" s="73" t="s">
        <v>177</v>
      </c>
      <c r="T93" s="420">
        <v>13.97</v>
      </c>
      <c r="U93" s="73" t="s">
        <v>486</v>
      </c>
      <c r="V93" s="73" t="s">
        <v>1470</v>
      </c>
      <c r="W93" s="73" t="s">
        <v>659</v>
      </c>
      <c r="X93" s="73" t="s">
        <v>289</v>
      </c>
      <c r="Y93" s="73"/>
      <c r="Z93" s="73"/>
    </row>
    <row r="94" spans="1:26" ht="14">
      <c r="A94" s="73"/>
      <c r="B94" s="73"/>
      <c r="C94" s="73"/>
      <c r="D94" s="73"/>
      <c r="E94" s="73"/>
      <c r="F94" s="73"/>
      <c r="G94" s="279"/>
      <c r="H94" s="73"/>
      <c r="I94" s="73"/>
      <c r="J94" s="73"/>
      <c r="K94" s="73"/>
      <c r="L94" s="419" t="s">
        <v>1728</v>
      </c>
      <c r="M94" s="419" t="s">
        <v>1616</v>
      </c>
      <c r="N94" s="73"/>
      <c r="O94" s="73"/>
      <c r="P94" s="73"/>
      <c r="Q94" s="73" t="s">
        <v>1729</v>
      </c>
      <c r="R94" s="419" t="s">
        <v>1730</v>
      </c>
      <c r="S94" s="73" t="s">
        <v>177</v>
      </c>
      <c r="T94" s="420">
        <v>8.9619999999999997</v>
      </c>
      <c r="U94" s="73" t="s">
        <v>486</v>
      </c>
      <c r="V94" s="73" t="s">
        <v>1470</v>
      </c>
      <c r="W94" s="73" t="s">
        <v>659</v>
      </c>
      <c r="X94" s="73" t="s">
        <v>289</v>
      </c>
      <c r="Y94" s="73"/>
      <c r="Z94" s="73"/>
    </row>
    <row r="95" spans="1:26" ht="14">
      <c r="A95" s="73"/>
      <c r="B95" s="73"/>
      <c r="C95" s="73"/>
      <c r="D95" s="73"/>
      <c r="E95" s="73"/>
      <c r="F95" s="73"/>
      <c r="G95" s="279"/>
      <c r="H95" s="73"/>
      <c r="I95" s="73"/>
      <c r="J95" s="73"/>
      <c r="K95" s="73"/>
      <c r="L95" s="419" t="s">
        <v>1731</v>
      </c>
      <c r="M95" s="419" t="s">
        <v>1457</v>
      </c>
      <c r="N95" s="73"/>
      <c r="O95" s="73"/>
      <c r="P95" s="73"/>
      <c r="Q95" s="73" t="s">
        <v>1732</v>
      </c>
      <c r="R95" s="419" t="s">
        <v>1733</v>
      </c>
      <c r="S95" s="73" t="s">
        <v>177</v>
      </c>
      <c r="T95" s="420">
        <v>55.597999999999999</v>
      </c>
      <c r="U95" s="73" t="s">
        <v>486</v>
      </c>
      <c r="V95" s="73" t="s">
        <v>1470</v>
      </c>
      <c r="W95" s="73" t="s">
        <v>659</v>
      </c>
      <c r="X95" s="73" t="s">
        <v>289</v>
      </c>
      <c r="Y95" s="73"/>
      <c r="Z95" s="73" t="s">
        <v>1715</v>
      </c>
    </row>
    <row r="96" spans="1:26" ht="14">
      <c r="A96" s="73"/>
      <c r="B96" s="73"/>
      <c r="C96" s="73"/>
      <c r="D96" s="73"/>
      <c r="E96" s="73"/>
      <c r="F96" s="73"/>
      <c r="G96" s="279"/>
      <c r="H96" s="73"/>
      <c r="I96" s="73"/>
      <c r="J96" s="73"/>
      <c r="K96" s="73"/>
      <c r="L96" s="419" t="s">
        <v>1734</v>
      </c>
      <c r="M96" s="419" t="s">
        <v>1520</v>
      </c>
      <c r="N96" s="73"/>
      <c r="O96" s="73"/>
      <c r="P96" s="75"/>
      <c r="Q96" s="73" t="s">
        <v>1735</v>
      </c>
      <c r="R96" s="419" t="s">
        <v>1736</v>
      </c>
      <c r="S96" s="73" t="s">
        <v>177</v>
      </c>
      <c r="T96" s="420">
        <v>16.187000000000001</v>
      </c>
      <c r="U96" s="73" t="s">
        <v>486</v>
      </c>
      <c r="V96" s="73" t="s">
        <v>1470</v>
      </c>
      <c r="W96" s="73" t="s">
        <v>659</v>
      </c>
      <c r="X96" s="73" t="s">
        <v>289</v>
      </c>
      <c r="Y96" s="73"/>
      <c r="Z96" s="73"/>
    </row>
    <row r="97" spans="1:26" ht="14">
      <c r="A97" s="73"/>
      <c r="B97" s="73"/>
      <c r="C97" s="73"/>
      <c r="D97" s="73"/>
      <c r="E97" s="73"/>
      <c r="F97" s="73"/>
      <c r="G97" s="279"/>
      <c r="H97" s="73"/>
      <c r="I97" s="73"/>
      <c r="J97" s="73"/>
      <c r="K97" s="73"/>
      <c r="L97" s="419" t="s">
        <v>1737</v>
      </c>
      <c r="M97" s="419" t="s">
        <v>1520</v>
      </c>
      <c r="N97" s="73"/>
      <c r="O97" s="73"/>
      <c r="P97" s="73"/>
      <c r="Q97" s="73" t="s">
        <v>1738</v>
      </c>
      <c r="R97" s="419" t="s">
        <v>1739</v>
      </c>
      <c r="S97" s="73" t="s">
        <v>177</v>
      </c>
      <c r="T97" s="420">
        <v>49.959000000000003</v>
      </c>
      <c r="U97" s="73" t="s">
        <v>486</v>
      </c>
      <c r="V97" s="73" t="s">
        <v>1470</v>
      </c>
      <c r="W97" s="73" t="s">
        <v>659</v>
      </c>
      <c r="X97" s="73" t="s">
        <v>289</v>
      </c>
      <c r="Y97" s="73"/>
      <c r="Z97" s="73"/>
    </row>
    <row r="98" spans="1:26" ht="14">
      <c r="A98" s="73"/>
      <c r="B98" s="73"/>
      <c r="C98" s="73"/>
      <c r="D98" s="73"/>
      <c r="E98" s="73"/>
      <c r="F98" s="73"/>
      <c r="G98" s="279"/>
      <c r="H98" s="73"/>
      <c r="I98" s="73"/>
      <c r="J98" s="73"/>
      <c r="K98" s="73"/>
      <c r="L98" s="419" t="s">
        <v>1740</v>
      </c>
      <c r="M98" s="419" t="s">
        <v>1520</v>
      </c>
      <c r="N98" s="73"/>
      <c r="O98" s="73"/>
      <c r="P98" s="73"/>
      <c r="Q98" s="73" t="s">
        <v>1741</v>
      </c>
      <c r="R98" s="419" t="s">
        <v>1742</v>
      </c>
      <c r="S98" s="73" t="s">
        <v>177</v>
      </c>
      <c r="T98" s="420">
        <v>26.376999999999999</v>
      </c>
      <c r="U98" s="73" t="s">
        <v>486</v>
      </c>
      <c r="V98" s="73" t="s">
        <v>1470</v>
      </c>
      <c r="W98" s="73" t="s">
        <v>659</v>
      </c>
      <c r="X98" s="73" t="s">
        <v>289</v>
      </c>
      <c r="Y98" s="73"/>
      <c r="Z98" s="73"/>
    </row>
    <row r="99" spans="1:26" ht="14">
      <c r="A99" s="73"/>
      <c r="B99" s="73"/>
      <c r="C99" s="73"/>
      <c r="D99" s="73"/>
      <c r="E99" s="73"/>
      <c r="F99" s="73"/>
      <c r="G99" s="279"/>
      <c r="H99" s="73"/>
      <c r="I99" s="73"/>
      <c r="J99" s="73"/>
      <c r="K99" s="73"/>
      <c r="L99" s="419" t="s">
        <v>1743</v>
      </c>
      <c r="M99" s="419" t="s">
        <v>1520</v>
      </c>
      <c r="N99" s="73"/>
      <c r="O99" s="73"/>
      <c r="P99" s="73"/>
      <c r="Q99" s="73" t="s">
        <v>1744</v>
      </c>
      <c r="R99" s="419" t="s">
        <v>1745</v>
      </c>
      <c r="S99" s="73" t="s">
        <v>177</v>
      </c>
      <c r="T99" s="420">
        <v>13.848000000000001</v>
      </c>
      <c r="U99" s="73" t="s">
        <v>486</v>
      </c>
      <c r="V99" s="73" t="s">
        <v>1470</v>
      </c>
      <c r="W99" s="73" t="s">
        <v>659</v>
      </c>
      <c r="X99" s="73" t="s">
        <v>289</v>
      </c>
      <c r="Y99" s="73"/>
      <c r="Z99" s="73"/>
    </row>
    <row r="100" spans="1:26" ht="14">
      <c r="A100" s="73"/>
      <c r="B100" s="73"/>
      <c r="C100" s="73"/>
      <c r="D100" s="73"/>
      <c r="E100" s="73"/>
      <c r="F100" s="73"/>
      <c r="G100" s="279"/>
      <c r="H100" s="73"/>
      <c r="I100" s="73"/>
      <c r="J100" s="73"/>
      <c r="K100" s="73"/>
      <c r="L100" s="419" t="s">
        <v>1746</v>
      </c>
      <c r="M100" s="419" t="s">
        <v>1557</v>
      </c>
      <c r="N100" s="73"/>
      <c r="O100" s="73"/>
      <c r="P100" s="73"/>
      <c r="Q100" s="73" t="s">
        <v>1747</v>
      </c>
      <c r="R100" s="419" t="s">
        <v>1748</v>
      </c>
      <c r="S100" s="73" t="s">
        <v>177</v>
      </c>
      <c r="T100" s="420">
        <v>24.244</v>
      </c>
      <c r="U100" s="73" t="s">
        <v>486</v>
      </c>
      <c r="V100" s="73" t="s">
        <v>1470</v>
      </c>
      <c r="W100" s="73" t="s">
        <v>659</v>
      </c>
      <c r="X100" s="73" t="s">
        <v>289</v>
      </c>
      <c r="Y100" s="73"/>
      <c r="Z100" s="73"/>
    </row>
    <row r="101" spans="1:26" ht="14">
      <c r="A101" s="73"/>
      <c r="B101" s="73"/>
      <c r="C101" s="73"/>
      <c r="D101" s="73"/>
      <c r="E101" s="73"/>
      <c r="F101" s="73"/>
      <c r="G101" s="279"/>
      <c r="H101" s="73"/>
      <c r="I101" s="73"/>
      <c r="J101" s="73"/>
      <c r="K101" s="73"/>
      <c r="L101" s="419" t="s">
        <v>1749</v>
      </c>
      <c r="M101" s="419" t="s">
        <v>1457</v>
      </c>
      <c r="N101" s="73"/>
      <c r="O101" s="73"/>
      <c r="P101" s="73"/>
      <c r="Q101" s="73" t="s">
        <v>1750</v>
      </c>
      <c r="R101" s="419" t="s">
        <v>1751</v>
      </c>
      <c r="S101" s="73" t="s">
        <v>177</v>
      </c>
      <c r="T101" s="420">
        <v>20.885999999999999</v>
      </c>
      <c r="U101" s="73" t="s">
        <v>486</v>
      </c>
      <c r="V101" s="73" t="s">
        <v>1470</v>
      </c>
      <c r="W101" s="73" t="s">
        <v>659</v>
      </c>
      <c r="X101" s="73" t="s">
        <v>289</v>
      </c>
      <c r="Y101" s="73"/>
      <c r="Z101" s="73"/>
    </row>
    <row r="102" spans="1:26" ht="14">
      <c r="A102" s="73"/>
      <c r="B102" s="73"/>
      <c r="C102" s="73"/>
      <c r="D102" s="73"/>
      <c r="E102" s="73"/>
      <c r="F102" s="73"/>
      <c r="G102" s="279"/>
      <c r="H102" s="73"/>
      <c r="I102" s="73"/>
      <c r="J102" s="73"/>
      <c r="K102" s="73"/>
      <c r="L102" s="419" t="s">
        <v>1752</v>
      </c>
      <c r="M102" s="419" t="s">
        <v>1457</v>
      </c>
      <c r="N102" s="73"/>
      <c r="O102" s="73"/>
      <c r="P102" s="73"/>
      <c r="Q102" s="73" t="s">
        <v>1753</v>
      </c>
      <c r="R102" s="419" t="s">
        <v>1754</v>
      </c>
      <c r="S102" s="73" t="s">
        <v>177</v>
      </c>
      <c r="T102" s="420">
        <v>6.819</v>
      </c>
      <c r="U102" s="73" t="s">
        <v>486</v>
      </c>
      <c r="V102" s="73" t="s">
        <v>1470</v>
      </c>
      <c r="W102" s="73" t="s">
        <v>659</v>
      </c>
      <c r="X102" s="73" t="s">
        <v>289</v>
      </c>
      <c r="Y102" s="73"/>
      <c r="Z102" s="73"/>
    </row>
    <row r="103" spans="1:26" ht="14">
      <c r="A103" s="73"/>
      <c r="B103" s="73"/>
      <c r="C103" s="73"/>
      <c r="D103" s="73"/>
      <c r="E103" s="73"/>
      <c r="F103" s="73"/>
      <c r="G103" s="279"/>
      <c r="H103" s="73"/>
      <c r="I103" s="73"/>
      <c r="J103" s="73"/>
      <c r="K103" s="73"/>
      <c r="L103" s="419" t="s">
        <v>1755</v>
      </c>
      <c r="M103" s="419" t="s">
        <v>1457</v>
      </c>
      <c r="N103" s="73"/>
      <c r="O103" s="73"/>
      <c r="P103" s="73"/>
      <c r="Q103" s="73" t="s">
        <v>1756</v>
      </c>
      <c r="R103" s="419" t="s">
        <v>1757</v>
      </c>
      <c r="S103" s="73" t="s">
        <v>177</v>
      </c>
      <c r="T103" s="420">
        <v>36.22</v>
      </c>
      <c r="U103" s="73" t="s">
        <v>486</v>
      </c>
      <c r="V103" s="73" t="s">
        <v>1470</v>
      </c>
      <c r="W103" s="73" t="s">
        <v>659</v>
      </c>
      <c r="X103" s="73" t="s">
        <v>289</v>
      </c>
      <c r="Y103" s="73"/>
      <c r="Z103" s="73" t="s">
        <v>1715</v>
      </c>
    </row>
    <row r="104" spans="1:26" ht="14">
      <c r="A104" s="73"/>
      <c r="B104" s="73"/>
      <c r="C104" s="73"/>
      <c r="D104" s="73"/>
      <c r="E104" s="73"/>
      <c r="F104" s="73"/>
      <c r="G104" s="279"/>
      <c r="H104" s="73"/>
      <c r="I104" s="73"/>
      <c r="J104" s="73"/>
      <c r="K104" s="73"/>
      <c r="L104" s="419" t="s">
        <v>1758</v>
      </c>
      <c r="M104" s="419" t="s">
        <v>1516</v>
      </c>
      <c r="N104" s="73"/>
      <c r="O104" s="73"/>
      <c r="P104" s="75"/>
      <c r="Q104" s="73" t="s">
        <v>1759</v>
      </c>
      <c r="R104" s="419" t="s">
        <v>1760</v>
      </c>
      <c r="S104" s="73" t="s">
        <v>177</v>
      </c>
      <c r="T104" s="420">
        <v>19.204999999999998</v>
      </c>
      <c r="U104" s="73" t="s">
        <v>486</v>
      </c>
      <c r="V104" s="73" t="s">
        <v>1470</v>
      </c>
      <c r="W104" s="73" t="s">
        <v>659</v>
      </c>
      <c r="X104" s="73" t="s">
        <v>289</v>
      </c>
      <c r="Y104" s="73"/>
      <c r="Z104" s="73"/>
    </row>
    <row r="105" spans="1:26" ht="14">
      <c r="A105" s="73"/>
      <c r="B105" s="73"/>
      <c r="C105" s="73"/>
      <c r="D105" s="73"/>
      <c r="E105" s="73"/>
      <c r="F105" s="73"/>
      <c r="G105" s="279"/>
      <c r="H105" s="73"/>
      <c r="I105" s="73"/>
      <c r="J105" s="73"/>
      <c r="K105" s="73"/>
      <c r="L105" s="419" t="s">
        <v>1761</v>
      </c>
      <c r="M105" s="419" t="s">
        <v>1457</v>
      </c>
      <c r="N105" s="73"/>
      <c r="O105" s="73"/>
      <c r="P105" s="73"/>
      <c r="Q105" s="73" t="s">
        <v>1762</v>
      </c>
      <c r="R105" s="419" t="s">
        <v>1763</v>
      </c>
      <c r="S105" s="73" t="s">
        <v>177</v>
      </c>
      <c r="T105" s="420">
        <v>3.6230000000000002</v>
      </c>
      <c r="U105" s="73" t="s">
        <v>486</v>
      </c>
      <c r="V105" s="73" t="s">
        <v>1470</v>
      </c>
      <c r="W105" s="73" t="s">
        <v>659</v>
      </c>
      <c r="X105" s="73" t="s">
        <v>289</v>
      </c>
      <c r="Y105" s="73"/>
      <c r="Z105" s="73"/>
    </row>
    <row r="106" spans="1:26" ht="14">
      <c r="A106" s="73"/>
      <c r="B106" s="73"/>
      <c r="C106" s="73"/>
      <c r="D106" s="73"/>
      <c r="E106" s="73"/>
      <c r="F106" s="73"/>
      <c r="G106" s="279"/>
      <c r="H106" s="73"/>
      <c r="I106" s="73"/>
      <c r="J106" s="73"/>
      <c r="K106" s="73"/>
      <c r="L106" s="419" t="s">
        <v>1764</v>
      </c>
      <c r="M106" s="419" t="s">
        <v>1457</v>
      </c>
      <c r="N106" s="73"/>
      <c r="O106" s="73"/>
      <c r="P106" s="73"/>
      <c r="Q106" s="73" t="s">
        <v>1765</v>
      </c>
      <c r="R106" s="419" t="s">
        <v>1766</v>
      </c>
      <c r="S106" s="73" t="s">
        <v>177</v>
      </c>
      <c r="T106" s="420">
        <v>3.3090000000000002</v>
      </c>
      <c r="U106" s="73" t="s">
        <v>486</v>
      </c>
      <c r="V106" s="73" t="s">
        <v>1470</v>
      </c>
      <c r="W106" s="73" t="s">
        <v>659</v>
      </c>
      <c r="X106" s="73" t="s">
        <v>289</v>
      </c>
      <c r="Y106" s="73"/>
      <c r="Z106" s="73"/>
    </row>
    <row r="107" spans="1:26" ht="14">
      <c r="A107" s="73"/>
      <c r="B107" s="73"/>
      <c r="C107" s="73"/>
      <c r="D107" s="73"/>
      <c r="E107" s="73"/>
      <c r="F107" s="73"/>
      <c r="G107" s="279"/>
      <c r="H107" s="73"/>
      <c r="I107" s="73"/>
      <c r="J107" s="73"/>
      <c r="K107" s="73"/>
      <c r="L107" s="419" t="s">
        <v>1767</v>
      </c>
      <c r="M107" s="419" t="s">
        <v>1502</v>
      </c>
      <c r="N107" s="73"/>
      <c r="O107" s="73"/>
      <c r="P107" s="73"/>
      <c r="Q107" s="73" t="s">
        <v>1768</v>
      </c>
      <c r="R107" s="419" t="s">
        <v>1769</v>
      </c>
      <c r="S107" s="73" t="s">
        <v>177</v>
      </c>
      <c r="T107" s="420">
        <v>6.6340000000000003</v>
      </c>
      <c r="U107" s="73" t="s">
        <v>486</v>
      </c>
      <c r="V107" s="73" t="s">
        <v>1470</v>
      </c>
      <c r="W107" s="73" t="s">
        <v>659</v>
      </c>
      <c r="X107" s="73" t="s">
        <v>289</v>
      </c>
      <c r="Y107" s="73"/>
      <c r="Z107" s="73"/>
    </row>
    <row r="108" spans="1:26" ht="14">
      <c r="A108" s="73"/>
      <c r="B108" s="73"/>
      <c r="C108" s="73"/>
      <c r="D108" s="73"/>
      <c r="E108" s="73"/>
      <c r="F108" s="73"/>
      <c r="G108" s="279"/>
      <c r="H108" s="73"/>
      <c r="I108" s="73"/>
      <c r="J108" s="73"/>
      <c r="K108" s="73"/>
      <c r="L108" s="419" t="s">
        <v>1770</v>
      </c>
      <c r="M108" s="419" t="s">
        <v>1502</v>
      </c>
      <c r="N108" s="73"/>
      <c r="O108" s="73"/>
      <c r="P108" s="73"/>
      <c r="Q108" s="73" t="s">
        <v>1771</v>
      </c>
      <c r="R108" s="419" t="s">
        <v>1772</v>
      </c>
      <c r="S108" s="73" t="s">
        <v>177</v>
      </c>
      <c r="T108" s="420">
        <v>13.664</v>
      </c>
      <c r="U108" s="73" t="s">
        <v>486</v>
      </c>
      <c r="V108" s="73" t="s">
        <v>1470</v>
      </c>
      <c r="W108" s="73" t="s">
        <v>659</v>
      </c>
      <c r="X108" s="73" t="s">
        <v>289</v>
      </c>
      <c r="Y108" s="73"/>
      <c r="Z108" s="73"/>
    </row>
    <row r="109" spans="1:26" ht="14">
      <c r="A109" s="73"/>
      <c r="B109" s="73"/>
      <c r="C109" s="73"/>
      <c r="D109" s="73"/>
      <c r="E109" s="73"/>
      <c r="F109" s="73"/>
      <c r="G109" s="279"/>
      <c r="H109" s="73"/>
      <c r="I109" s="73"/>
      <c r="J109" s="73"/>
      <c r="K109" s="73"/>
      <c r="L109" s="419" t="s">
        <v>1773</v>
      </c>
      <c r="M109" s="419" t="s">
        <v>1457</v>
      </c>
      <c r="N109" s="73"/>
      <c r="O109" s="73"/>
      <c r="P109" s="73"/>
      <c r="Q109" s="73" t="s">
        <v>1774</v>
      </c>
      <c r="R109" s="419" t="s">
        <v>1775</v>
      </c>
      <c r="S109" s="73" t="s">
        <v>177</v>
      </c>
      <c r="T109" s="420">
        <v>0.96199999999999997</v>
      </c>
      <c r="U109" s="73" t="s">
        <v>486</v>
      </c>
      <c r="V109" s="73" t="s">
        <v>1470</v>
      </c>
      <c r="W109" s="73" t="s">
        <v>659</v>
      </c>
      <c r="X109" s="73" t="s">
        <v>289</v>
      </c>
      <c r="Y109" s="73"/>
      <c r="Z109" s="73"/>
    </row>
    <row r="110" spans="1:26" ht="14">
      <c r="A110" s="73"/>
      <c r="B110" s="73"/>
      <c r="C110" s="73"/>
      <c r="D110" s="73"/>
      <c r="E110" s="73"/>
      <c r="F110" s="73"/>
      <c r="G110" s="279"/>
      <c r="H110" s="73"/>
      <c r="I110" s="73"/>
      <c r="J110" s="73"/>
      <c r="K110" s="73"/>
      <c r="L110" s="419" t="s">
        <v>1776</v>
      </c>
      <c r="M110" s="419" t="s">
        <v>1567</v>
      </c>
      <c r="N110" s="73"/>
      <c r="O110" s="73"/>
      <c r="P110" s="73"/>
      <c r="Q110" s="73" t="s">
        <v>1777</v>
      </c>
      <c r="R110" s="419" t="s">
        <v>1778</v>
      </c>
      <c r="S110" s="73" t="s">
        <v>177</v>
      </c>
      <c r="T110" s="420">
        <v>6.6749999999999998</v>
      </c>
      <c r="U110" s="73" t="s">
        <v>486</v>
      </c>
      <c r="V110" s="73" t="s">
        <v>1470</v>
      </c>
      <c r="W110" s="73" t="s">
        <v>659</v>
      </c>
      <c r="X110" s="73" t="s">
        <v>289</v>
      </c>
      <c r="Y110" s="73"/>
      <c r="Z110" s="73"/>
    </row>
    <row r="111" spans="1:26" ht="14">
      <c r="A111" s="73"/>
      <c r="B111" s="73"/>
      <c r="C111" s="73"/>
      <c r="D111" s="73"/>
      <c r="E111" s="73"/>
      <c r="F111" s="73"/>
      <c r="G111" s="279"/>
      <c r="H111" s="73"/>
      <c r="I111" s="73"/>
      <c r="J111" s="73"/>
      <c r="K111" s="73"/>
      <c r="L111" s="419" t="s">
        <v>1779</v>
      </c>
      <c r="M111" s="419" t="s">
        <v>1457</v>
      </c>
      <c r="N111" s="73"/>
      <c r="O111" s="73"/>
      <c r="P111" s="73"/>
      <c r="Q111" s="73" t="s">
        <v>1780</v>
      </c>
      <c r="R111" s="419" t="s">
        <v>1781</v>
      </c>
      <c r="S111" s="73" t="s">
        <v>177</v>
      </c>
      <c r="T111" s="420">
        <v>7.0449999999999999</v>
      </c>
      <c r="U111" s="73" t="s">
        <v>486</v>
      </c>
      <c r="V111" s="73" t="s">
        <v>1470</v>
      </c>
      <c r="W111" s="73" t="s">
        <v>659</v>
      </c>
      <c r="X111" s="73" t="s">
        <v>289</v>
      </c>
      <c r="Y111" s="73"/>
      <c r="Z111" s="73"/>
    </row>
    <row r="112" spans="1:26" ht="14">
      <c r="A112" s="73"/>
      <c r="B112" s="73"/>
      <c r="C112" s="73"/>
      <c r="D112" s="73"/>
      <c r="E112" s="73"/>
      <c r="F112" s="73"/>
      <c r="G112" s="279"/>
      <c r="H112" s="73"/>
      <c r="I112" s="73"/>
      <c r="J112" s="73"/>
      <c r="K112" s="73"/>
      <c r="L112" s="419" t="s">
        <v>1782</v>
      </c>
      <c r="M112" s="419" t="s">
        <v>1616</v>
      </c>
      <c r="N112" s="73"/>
      <c r="O112" s="73"/>
      <c r="P112" s="75"/>
      <c r="Q112" s="73" t="s">
        <v>1783</v>
      </c>
      <c r="R112" s="419" t="s">
        <v>1784</v>
      </c>
      <c r="S112" s="73" t="s">
        <v>177</v>
      </c>
      <c r="T112" s="420">
        <v>12.281000000000001</v>
      </c>
      <c r="U112" s="73" t="s">
        <v>486</v>
      </c>
      <c r="V112" s="73" t="s">
        <v>1470</v>
      </c>
      <c r="W112" s="73" t="s">
        <v>659</v>
      </c>
      <c r="X112" s="73" t="s">
        <v>289</v>
      </c>
      <c r="Y112" s="73"/>
      <c r="Z112" s="73" t="s">
        <v>1715</v>
      </c>
    </row>
    <row r="113" spans="1:26" ht="14">
      <c r="A113" s="73"/>
      <c r="B113" s="73"/>
      <c r="C113" s="73"/>
      <c r="D113" s="73"/>
      <c r="E113" s="73"/>
      <c r="F113" s="73"/>
      <c r="G113" s="279"/>
      <c r="H113" s="73"/>
      <c r="I113" s="73"/>
      <c r="J113" s="73"/>
      <c r="K113" s="73"/>
      <c r="L113" s="419" t="s">
        <v>1785</v>
      </c>
      <c r="M113" s="419" t="s">
        <v>1516</v>
      </c>
      <c r="N113" s="73"/>
      <c r="O113" s="73"/>
      <c r="P113" s="73"/>
      <c r="Q113" s="73" t="s">
        <v>1786</v>
      </c>
      <c r="R113" s="419" t="s">
        <v>1787</v>
      </c>
      <c r="S113" s="73" t="s">
        <v>177</v>
      </c>
      <c r="T113" s="420">
        <v>35.6</v>
      </c>
      <c r="U113" s="73" t="s">
        <v>486</v>
      </c>
      <c r="V113" s="73" t="s">
        <v>1470</v>
      </c>
      <c r="W113" s="73" t="s">
        <v>659</v>
      </c>
      <c r="X113" s="73" t="s">
        <v>289</v>
      </c>
      <c r="Y113" s="73"/>
      <c r="Z113" s="73"/>
    </row>
    <row r="114" spans="1:26" ht="14">
      <c r="A114" s="73"/>
      <c r="B114" s="73"/>
      <c r="C114" s="73"/>
      <c r="D114" s="73"/>
      <c r="E114" s="73"/>
      <c r="F114" s="73"/>
      <c r="G114" s="279"/>
      <c r="H114" s="73"/>
      <c r="I114" s="73"/>
      <c r="J114" s="73"/>
      <c r="K114" s="73"/>
      <c r="L114" s="419" t="s">
        <v>1788</v>
      </c>
      <c r="M114" s="419" t="s">
        <v>1567</v>
      </c>
      <c r="N114" s="73"/>
      <c r="O114" s="73"/>
      <c r="P114" s="73"/>
      <c r="Q114" s="73" t="s">
        <v>1789</v>
      </c>
      <c r="R114" s="419" t="s">
        <v>1790</v>
      </c>
      <c r="S114" s="73" t="s">
        <v>177</v>
      </c>
      <c r="T114" s="420">
        <v>11.351000000000001</v>
      </c>
      <c r="U114" s="73" t="s">
        <v>486</v>
      </c>
      <c r="V114" s="73" t="s">
        <v>1470</v>
      </c>
      <c r="W114" s="73" t="s">
        <v>659</v>
      </c>
      <c r="X114" s="73" t="s">
        <v>289</v>
      </c>
      <c r="Y114" s="73"/>
      <c r="Z114" s="73"/>
    </row>
    <row r="115" spans="1:26" ht="14">
      <c r="A115" s="73"/>
      <c r="B115" s="73"/>
      <c r="C115" s="73"/>
      <c r="D115" s="73"/>
      <c r="E115" s="73"/>
      <c r="F115" s="73"/>
      <c r="G115" s="279"/>
      <c r="H115" s="73"/>
      <c r="I115" s="73"/>
      <c r="J115" s="73"/>
      <c r="K115" s="73"/>
      <c r="L115" s="419" t="s">
        <v>1791</v>
      </c>
      <c r="M115" s="419" t="s">
        <v>1520</v>
      </c>
      <c r="N115" s="73"/>
      <c r="O115" s="73"/>
      <c r="P115" s="73"/>
      <c r="Q115" s="73" t="s">
        <v>1792</v>
      </c>
      <c r="R115" s="419" t="s">
        <v>1793</v>
      </c>
      <c r="S115" s="73" t="s">
        <v>177</v>
      </c>
      <c r="T115" s="420">
        <v>17.850000000000001</v>
      </c>
      <c r="U115" s="73" t="s">
        <v>486</v>
      </c>
      <c r="V115" s="73" t="s">
        <v>1470</v>
      </c>
      <c r="W115" s="73" t="s">
        <v>659</v>
      </c>
      <c r="X115" s="73" t="s">
        <v>289</v>
      </c>
      <c r="Y115" s="73"/>
      <c r="Z115" s="73" t="s">
        <v>1546</v>
      </c>
    </row>
    <row r="116" spans="1:26" ht="14">
      <c r="A116" s="73"/>
      <c r="B116" s="73"/>
      <c r="C116" s="73"/>
      <c r="D116" s="73"/>
      <c r="E116" s="73"/>
      <c r="F116" s="73"/>
      <c r="G116" s="279"/>
      <c r="H116" s="73"/>
      <c r="I116" s="73"/>
      <c r="J116" s="73"/>
      <c r="K116" s="73"/>
      <c r="L116" s="419" t="s">
        <v>1794</v>
      </c>
      <c r="M116" s="419" t="s">
        <v>1509</v>
      </c>
      <c r="N116" s="73"/>
      <c r="O116" s="73"/>
      <c r="P116" s="73"/>
      <c r="Q116" s="73" t="s">
        <v>1795</v>
      </c>
      <c r="R116" s="419" t="s">
        <v>1796</v>
      </c>
      <c r="S116" s="73" t="s">
        <v>177</v>
      </c>
      <c r="T116" s="420">
        <v>10.166</v>
      </c>
      <c r="U116" s="73" t="s">
        <v>486</v>
      </c>
      <c r="V116" s="73" t="s">
        <v>1470</v>
      </c>
      <c r="W116" s="73" t="s">
        <v>659</v>
      </c>
      <c r="X116" s="73" t="s">
        <v>289</v>
      </c>
      <c r="Y116" s="73"/>
      <c r="Z116" s="73"/>
    </row>
    <row r="117" spans="1:26" ht="14">
      <c r="A117" s="73"/>
      <c r="B117" s="73"/>
      <c r="C117" s="73"/>
      <c r="D117" s="73"/>
      <c r="E117" s="73"/>
      <c r="F117" s="73"/>
      <c r="G117" s="279"/>
      <c r="H117" s="73"/>
      <c r="I117" s="73"/>
      <c r="J117" s="73"/>
      <c r="K117" s="73"/>
      <c r="L117" s="419" t="s">
        <v>1654</v>
      </c>
      <c r="M117" s="419" t="s">
        <v>1509</v>
      </c>
      <c r="N117" s="73"/>
      <c r="O117" s="73"/>
      <c r="P117" s="73"/>
      <c r="Q117" s="73" t="s">
        <v>1797</v>
      </c>
      <c r="R117" s="419" t="s">
        <v>1798</v>
      </c>
      <c r="S117" s="73" t="s">
        <v>177</v>
      </c>
      <c r="T117" s="420">
        <v>3.9009999999999998</v>
      </c>
      <c r="U117" s="73" t="s">
        <v>486</v>
      </c>
      <c r="V117" s="73" t="s">
        <v>1470</v>
      </c>
      <c r="W117" s="73" t="s">
        <v>659</v>
      </c>
      <c r="X117" s="73" t="s">
        <v>289</v>
      </c>
      <c r="Y117" s="73"/>
      <c r="Z117" s="73"/>
    </row>
    <row r="118" spans="1:26" ht="14">
      <c r="A118" s="73"/>
      <c r="B118" s="73"/>
      <c r="C118" s="73"/>
      <c r="D118" s="73"/>
      <c r="E118" s="73"/>
      <c r="F118" s="73"/>
      <c r="G118" s="279"/>
      <c r="H118" s="73"/>
      <c r="I118" s="73"/>
      <c r="J118" s="73"/>
      <c r="K118" s="73"/>
      <c r="L118" s="419" t="s">
        <v>1799</v>
      </c>
      <c r="M118" s="419" t="s">
        <v>1457</v>
      </c>
      <c r="N118" s="73"/>
      <c r="O118" s="73"/>
      <c r="P118" s="73"/>
      <c r="Q118" s="73" t="s">
        <v>1800</v>
      </c>
      <c r="R118" s="419" t="s">
        <v>1801</v>
      </c>
      <c r="S118" s="73" t="s">
        <v>177</v>
      </c>
      <c r="T118" s="420">
        <v>6.1879999999999997</v>
      </c>
      <c r="U118" s="73" t="s">
        <v>486</v>
      </c>
      <c r="V118" s="73" t="s">
        <v>1470</v>
      </c>
      <c r="W118" s="73" t="s">
        <v>659</v>
      </c>
      <c r="X118" s="73" t="s">
        <v>289</v>
      </c>
      <c r="Y118" s="73"/>
      <c r="Z118" s="73"/>
    </row>
    <row r="119" spans="1:26" ht="14">
      <c r="A119" s="73"/>
      <c r="B119" s="73"/>
      <c r="C119" s="73"/>
      <c r="D119" s="73"/>
      <c r="E119" s="73"/>
      <c r="F119" s="73"/>
      <c r="G119" s="279"/>
      <c r="H119" s="73"/>
      <c r="I119" s="73"/>
      <c r="J119" s="73"/>
      <c r="K119" s="73"/>
      <c r="L119" s="419" t="s">
        <v>1802</v>
      </c>
      <c r="M119" s="419" t="s">
        <v>1557</v>
      </c>
      <c r="N119" s="73"/>
      <c r="O119" s="73"/>
      <c r="P119" s="73"/>
      <c r="Q119" s="73" t="s">
        <v>1803</v>
      </c>
      <c r="R119" s="419" t="s">
        <v>1804</v>
      </c>
      <c r="S119" s="73" t="s">
        <v>177</v>
      </c>
      <c r="T119" s="420">
        <v>9.4149999999999991</v>
      </c>
      <c r="U119" s="73" t="s">
        <v>486</v>
      </c>
      <c r="V119" s="73" t="s">
        <v>1470</v>
      </c>
      <c r="W119" s="73" t="s">
        <v>659</v>
      </c>
      <c r="X119" s="73" t="s">
        <v>289</v>
      </c>
      <c r="Y119" s="73"/>
      <c r="Z119" s="73"/>
    </row>
    <row r="120" spans="1:26" s="463" customFormat="1" ht="14">
      <c r="A120" s="457"/>
      <c r="B120" s="457"/>
      <c r="C120" s="457"/>
      <c r="D120" s="457"/>
      <c r="E120" s="457"/>
      <c r="F120" s="457"/>
      <c r="G120" s="470"/>
      <c r="H120" s="457"/>
      <c r="I120" s="457"/>
      <c r="J120" s="457"/>
      <c r="K120" s="457"/>
      <c r="L120" s="461" t="s">
        <v>1805</v>
      </c>
      <c r="M120" s="461" t="s">
        <v>1509</v>
      </c>
      <c r="N120" s="457"/>
      <c r="O120" s="457"/>
      <c r="P120" s="459"/>
      <c r="Q120" s="457" t="s">
        <v>1806</v>
      </c>
      <c r="R120" s="461" t="s">
        <v>1807</v>
      </c>
      <c r="S120" s="457" t="s">
        <v>177</v>
      </c>
      <c r="T120" s="462">
        <v>23.289000000000001</v>
      </c>
      <c r="U120" s="457" t="s">
        <v>486</v>
      </c>
      <c r="V120" s="457" t="s">
        <v>1470</v>
      </c>
      <c r="W120" s="457" t="s">
        <v>659</v>
      </c>
      <c r="X120" s="457" t="s">
        <v>289</v>
      </c>
      <c r="Y120" s="457"/>
      <c r="Z120" s="474" t="s">
        <v>2377</v>
      </c>
    </row>
    <row r="121" spans="1:26" ht="14">
      <c r="A121" s="73"/>
      <c r="B121" s="73"/>
      <c r="C121" s="73"/>
      <c r="D121" s="73"/>
      <c r="E121" s="73"/>
      <c r="F121" s="73"/>
      <c r="G121" s="279"/>
      <c r="H121" s="73"/>
      <c r="I121" s="73"/>
      <c r="J121" s="73"/>
      <c r="K121" s="73"/>
      <c r="L121" s="419" t="s">
        <v>1808</v>
      </c>
      <c r="M121" s="419" t="s">
        <v>1502</v>
      </c>
      <c r="N121" s="73"/>
      <c r="O121" s="73"/>
      <c r="P121" s="73"/>
      <c r="Q121" s="73" t="s">
        <v>1809</v>
      </c>
      <c r="R121" s="419" t="s">
        <v>1810</v>
      </c>
      <c r="S121" s="73" t="s">
        <v>177</v>
      </c>
      <c r="T121" s="420">
        <v>36.627000000000002</v>
      </c>
      <c r="U121" s="73" t="s">
        <v>486</v>
      </c>
      <c r="V121" s="73" t="s">
        <v>1470</v>
      </c>
      <c r="W121" s="73" t="s">
        <v>659</v>
      </c>
      <c r="X121" s="73" t="s">
        <v>289</v>
      </c>
      <c r="Y121" s="73"/>
      <c r="Z121" s="73"/>
    </row>
    <row r="122" spans="1:26" ht="14">
      <c r="A122" s="73"/>
      <c r="B122" s="73"/>
      <c r="C122" s="73"/>
      <c r="D122" s="73"/>
      <c r="E122" s="73"/>
      <c r="F122" s="73"/>
      <c r="G122" s="279"/>
      <c r="H122" s="73"/>
      <c r="I122" s="73"/>
      <c r="J122" s="73"/>
      <c r="K122" s="73"/>
      <c r="L122" s="419" t="s">
        <v>1811</v>
      </c>
      <c r="M122" s="419" t="s">
        <v>1502</v>
      </c>
      <c r="N122" s="73"/>
      <c r="O122" s="73"/>
      <c r="P122" s="73"/>
      <c r="Q122" s="73" t="s">
        <v>1812</v>
      </c>
      <c r="R122" s="419" t="s">
        <v>1813</v>
      </c>
      <c r="S122" s="73" t="s">
        <v>177</v>
      </c>
      <c r="T122" s="420">
        <v>3.6669999999999998</v>
      </c>
      <c r="U122" s="73" t="s">
        <v>486</v>
      </c>
      <c r="V122" s="73" t="s">
        <v>1470</v>
      </c>
      <c r="W122" s="73" t="s">
        <v>659</v>
      </c>
      <c r="X122" s="73" t="s">
        <v>289</v>
      </c>
      <c r="Y122" s="73"/>
      <c r="Z122" s="73"/>
    </row>
    <row r="123" spans="1:26" ht="14">
      <c r="A123" s="73"/>
      <c r="B123" s="73"/>
      <c r="C123" s="73"/>
      <c r="D123" s="73"/>
      <c r="E123" s="73"/>
      <c r="F123" s="73"/>
      <c r="G123" s="279"/>
      <c r="H123" s="73"/>
      <c r="I123" s="73"/>
      <c r="J123" s="73"/>
      <c r="K123" s="73"/>
      <c r="L123" s="419" t="s">
        <v>1814</v>
      </c>
      <c r="M123" s="419" t="s">
        <v>1557</v>
      </c>
      <c r="N123" s="73"/>
      <c r="O123" s="73"/>
      <c r="P123" s="73"/>
      <c r="Q123" s="73" t="s">
        <v>1815</v>
      </c>
      <c r="R123" s="419" t="s">
        <v>1816</v>
      </c>
      <c r="S123" s="73" t="s">
        <v>177</v>
      </c>
      <c r="T123" s="420">
        <v>7.4059999999999997</v>
      </c>
      <c r="U123" s="73" t="s">
        <v>486</v>
      </c>
      <c r="V123" s="73" t="s">
        <v>1470</v>
      </c>
      <c r="W123" s="73" t="s">
        <v>659</v>
      </c>
      <c r="X123" s="73" t="s">
        <v>289</v>
      </c>
      <c r="Y123" s="73"/>
      <c r="Z123" s="73"/>
    </row>
    <row r="124" spans="1:26" ht="14">
      <c r="A124" s="73"/>
      <c r="B124" s="73"/>
      <c r="C124" s="73"/>
      <c r="D124" s="73"/>
      <c r="E124" s="73"/>
      <c r="F124" s="73"/>
      <c r="G124" s="279"/>
      <c r="H124" s="73"/>
      <c r="I124" s="73"/>
      <c r="J124" s="73"/>
      <c r="K124" s="73"/>
      <c r="L124" s="419" t="s">
        <v>1817</v>
      </c>
      <c r="M124" s="419" t="s">
        <v>1557</v>
      </c>
      <c r="N124" s="73"/>
      <c r="O124" s="73"/>
      <c r="P124" s="73"/>
      <c r="Q124" s="73" t="s">
        <v>1818</v>
      </c>
      <c r="R124" s="419" t="s">
        <v>1819</v>
      </c>
      <c r="S124" s="73" t="s">
        <v>177</v>
      </c>
      <c r="T124" s="420">
        <v>23.192</v>
      </c>
      <c r="U124" s="73" t="s">
        <v>486</v>
      </c>
      <c r="V124" s="73" t="s">
        <v>1470</v>
      </c>
      <c r="W124" s="73" t="s">
        <v>659</v>
      </c>
      <c r="X124" s="73" t="s">
        <v>289</v>
      </c>
      <c r="Y124" s="73"/>
      <c r="Z124" s="73"/>
    </row>
    <row r="125" spans="1:26" ht="14">
      <c r="A125" s="73"/>
      <c r="B125" s="73"/>
      <c r="C125" s="73"/>
      <c r="D125" s="73"/>
      <c r="E125" s="73"/>
      <c r="F125" s="73"/>
      <c r="G125" s="279"/>
      <c r="H125" s="73"/>
      <c r="I125" s="73"/>
      <c r="J125" s="73"/>
      <c r="K125" s="73"/>
      <c r="L125" s="419" t="s">
        <v>1820</v>
      </c>
      <c r="M125" s="419" t="s">
        <v>1567</v>
      </c>
      <c r="N125" s="73"/>
      <c r="O125" s="73"/>
      <c r="P125" s="73"/>
      <c r="Q125" s="73" t="s">
        <v>1821</v>
      </c>
      <c r="R125" s="419" t="s">
        <v>1822</v>
      </c>
      <c r="S125" s="73" t="s">
        <v>177</v>
      </c>
      <c r="T125" s="420">
        <v>5.73</v>
      </c>
      <c r="U125" s="73" t="s">
        <v>486</v>
      </c>
      <c r="V125" s="73" t="s">
        <v>1470</v>
      </c>
      <c r="W125" s="73" t="s">
        <v>659</v>
      </c>
      <c r="X125" s="73" t="s">
        <v>289</v>
      </c>
      <c r="Y125" s="73"/>
      <c r="Z125" s="73"/>
    </row>
    <row r="126" spans="1:26" ht="14">
      <c r="A126" s="73"/>
      <c r="B126" s="73"/>
      <c r="C126" s="73"/>
      <c r="D126" s="73"/>
      <c r="E126" s="73"/>
      <c r="F126" s="73"/>
      <c r="G126" s="279"/>
      <c r="H126" s="73"/>
      <c r="I126" s="73"/>
      <c r="J126" s="73"/>
      <c r="K126" s="73"/>
      <c r="L126" s="419" t="s">
        <v>1823</v>
      </c>
      <c r="M126" s="419" t="s">
        <v>1516</v>
      </c>
      <c r="N126" s="73"/>
      <c r="O126" s="73"/>
      <c r="P126" s="73"/>
      <c r="Q126" s="73" t="s">
        <v>1824</v>
      </c>
      <c r="R126" s="419" t="s">
        <v>1825</v>
      </c>
      <c r="S126" s="73" t="s">
        <v>177</v>
      </c>
      <c r="T126" s="420">
        <v>23.16</v>
      </c>
      <c r="U126" s="73" t="s">
        <v>486</v>
      </c>
      <c r="V126" s="73" t="s">
        <v>1470</v>
      </c>
      <c r="W126" s="73" t="s">
        <v>659</v>
      </c>
      <c r="X126" s="73" t="s">
        <v>289</v>
      </c>
      <c r="Y126" s="73"/>
      <c r="Z126" s="73"/>
    </row>
    <row r="127" spans="1:26" ht="14">
      <c r="A127" s="73"/>
      <c r="B127" s="73"/>
      <c r="C127" s="73"/>
      <c r="D127" s="73"/>
      <c r="E127" s="73"/>
      <c r="F127" s="73"/>
      <c r="G127" s="279"/>
      <c r="H127" s="73"/>
      <c r="I127" s="73"/>
      <c r="J127" s="73"/>
      <c r="K127" s="73"/>
      <c r="L127" s="419" t="s">
        <v>1826</v>
      </c>
      <c r="M127" s="419" t="s">
        <v>1567</v>
      </c>
      <c r="N127" s="73"/>
      <c r="O127" s="73"/>
      <c r="P127" s="73"/>
      <c r="Q127" s="73" t="s">
        <v>1827</v>
      </c>
      <c r="R127" s="419" t="s">
        <v>1828</v>
      </c>
      <c r="S127" s="73" t="s">
        <v>177</v>
      </c>
      <c r="T127" s="420">
        <v>17.279</v>
      </c>
      <c r="U127" s="73" t="s">
        <v>486</v>
      </c>
      <c r="V127" s="73" t="s">
        <v>1470</v>
      </c>
      <c r="W127" s="73" t="s">
        <v>659</v>
      </c>
      <c r="X127" s="73" t="s">
        <v>289</v>
      </c>
      <c r="Y127" s="73"/>
      <c r="Z127" s="73"/>
    </row>
    <row r="128" spans="1:26" ht="14">
      <c r="A128" s="73"/>
      <c r="B128" s="73"/>
      <c r="C128" s="73"/>
      <c r="D128" s="73"/>
      <c r="E128" s="73"/>
      <c r="F128" s="73"/>
      <c r="G128" s="279"/>
      <c r="H128" s="73"/>
      <c r="I128" s="73"/>
      <c r="J128" s="73"/>
      <c r="K128" s="73"/>
      <c r="L128" s="419" t="s">
        <v>1829</v>
      </c>
      <c r="M128" s="419" t="s">
        <v>1557</v>
      </c>
      <c r="N128" s="73"/>
      <c r="O128" s="73"/>
      <c r="P128" s="75"/>
      <c r="Q128" s="73" t="s">
        <v>1830</v>
      </c>
      <c r="R128" s="419" t="s">
        <v>1831</v>
      </c>
      <c r="S128" s="73" t="s">
        <v>177</v>
      </c>
      <c r="T128" s="420">
        <v>14.382999999999999</v>
      </c>
      <c r="U128" s="73" t="s">
        <v>486</v>
      </c>
      <c r="V128" s="73" t="s">
        <v>1470</v>
      </c>
      <c r="W128" s="73" t="s">
        <v>659</v>
      </c>
      <c r="X128" s="73" t="s">
        <v>289</v>
      </c>
      <c r="Y128" s="73"/>
      <c r="Z128" s="73"/>
    </row>
    <row r="129" spans="1:26" ht="14">
      <c r="A129" s="73"/>
      <c r="B129" s="73"/>
      <c r="C129" s="73"/>
      <c r="D129" s="73"/>
      <c r="E129" s="73"/>
      <c r="F129" s="73"/>
      <c r="G129" s="279"/>
      <c r="H129" s="73"/>
      <c r="I129" s="73"/>
      <c r="J129" s="73"/>
      <c r="K129" s="73"/>
      <c r="L129" s="419" t="s">
        <v>1832</v>
      </c>
      <c r="M129" s="419" t="s">
        <v>1557</v>
      </c>
      <c r="N129" s="73"/>
      <c r="O129" s="73"/>
      <c r="P129" s="73"/>
      <c r="Q129" s="73" t="s">
        <v>1833</v>
      </c>
      <c r="R129" s="419" t="s">
        <v>1834</v>
      </c>
      <c r="S129" s="73" t="s">
        <v>177</v>
      </c>
      <c r="T129" s="420">
        <v>24.756</v>
      </c>
      <c r="U129" s="73" t="s">
        <v>486</v>
      </c>
      <c r="V129" s="73" t="s">
        <v>1470</v>
      </c>
      <c r="W129" s="73" t="s">
        <v>659</v>
      </c>
      <c r="X129" s="73" t="s">
        <v>289</v>
      </c>
      <c r="Y129" s="73"/>
      <c r="Z129" s="73"/>
    </row>
    <row r="130" spans="1:26" ht="14">
      <c r="A130" s="73"/>
      <c r="B130" s="73"/>
      <c r="C130" s="73"/>
      <c r="D130" s="73"/>
      <c r="E130" s="73"/>
      <c r="F130" s="73"/>
      <c r="G130" s="279"/>
      <c r="H130" s="73"/>
      <c r="I130" s="73"/>
      <c r="J130" s="73"/>
      <c r="K130" s="73"/>
      <c r="L130" s="419" t="s">
        <v>1835</v>
      </c>
      <c r="M130" s="419" t="s">
        <v>1457</v>
      </c>
      <c r="N130" s="73"/>
      <c r="O130" s="73"/>
      <c r="P130" s="73"/>
      <c r="Q130" s="73" t="s">
        <v>1836</v>
      </c>
      <c r="R130" s="419" t="s">
        <v>1837</v>
      </c>
      <c r="S130" s="73" t="s">
        <v>177</v>
      </c>
      <c r="T130" s="420">
        <v>8.2859999999999996</v>
      </c>
      <c r="U130" s="73" t="s">
        <v>486</v>
      </c>
      <c r="V130" s="73" t="s">
        <v>1470</v>
      </c>
      <c r="W130" s="73" t="s">
        <v>659</v>
      </c>
      <c r="X130" s="73" t="s">
        <v>289</v>
      </c>
      <c r="Y130" s="73"/>
      <c r="Z130" s="73"/>
    </row>
    <row r="131" spans="1:26" ht="14">
      <c r="A131" s="73"/>
      <c r="B131" s="73"/>
      <c r="C131" s="73"/>
      <c r="D131" s="73"/>
      <c r="E131" s="73"/>
      <c r="F131" s="73"/>
      <c r="G131" s="279"/>
      <c r="H131" s="73"/>
      <c r="I131" s="73"/>
      <c r="J131" s="73"/>
      <c r="K131" s="73"/>
      <c r="L131" s="419" t="s">
        <v>1838</v>
      </c>
      <c r="M131" s="419" t="s">
        <v>1457</v>
      </c>
      <c r="N131" s="73"/>
      <c r="O131" s="73"/>
      <c r="P131" s="73"/>
      <c r="Q131" s="73" t="s">
        <v>1839</v>
      </c>
      <c r="R131" s="419" t="s">
        <v>1840</v>
      </c>
      <c r="S131" s="73" t="s">
        <v>177</v>
      </c>
      <c r="T131" s="420">
        <v>16.033000000000001</v>
      </c>
      <c r="U131" s="73" t="s">
        <v>486</v>
      </c>
      <c r="V131" s="73" t="s">
        <v>1470</v>
      </c>
      <c r="W131" s="73" t="s">
        <v>659</v>
      </c>
      <c r="X131" s="73" t="s">
        <v>289</v>
      </c>
      <c r="Y131" s="73"/>
      <c r="Z131" s="73"/>
    </row>
    <row r="132" spans="1:26" ht="14">
      <c r="A132" s="73"/>
      <c r="B132" s="73"/>
      <c r="C132" s="73"/>
      <c r="D132" s="73"/>
      <c r="E132" s="73"/>
      <c r="F132" s="73"/>
      <c r="G132" s="279"/>
      <c r="H132" s="73"/>
      <c r="I132" s="73"/>
      <c r="J132" s="73"/>
      <c r="K132" s="73"/>
      <c r="L132" s="419" t="s">
        <v>1841</v>
      </c>
      <c r="M132" s="419" t="s">
        <v>1457</v>
      </c>
      <c r="N132" s="73"/>
      <c r="O132" s="73"/>
      <c r="P132" s="73"/>
      <c r="Q132" s="73" t="s">
        <v>1842</v>
      </c>
      <c r="R132" s="419" t="s">
        <v>1843</v>
      </c>
      <c r="S132" s="73" t="s">
        <v>177</v>
      </c>
      <c r="T132" s="420">
        <v>8.4169999999999998</v>
      </c>
      <c r="U132" s="73" t="s">
        <v>486</v>
      </c>
      <c r="V132" s="73" t="s">
        <v>1470</v>
      </c>
      <c r="W132" s="73" t="s">
        <v>659</v>
      </c>
      <c r="X132" s="73" t="s">
        <v>289</v>
      </c>
      <c r="Y132" s="73"/>
      <c r="Z132" s="73"/>
    </row>
    <row r="133" spans="1:26" ht="14">
      <c r="A133" s="73"/>
      <c r="B133" s="73"/>
      <c r="C133" s="73"/>
      <c r="D133" s="73"/>
      <c r="E133" s="73"/>
      <c r="F133" s="73"/>
      <c r="G133" s="279"/>
      <c r="H133" s="73"/>
      <c r="I133" s="73"/>
      <c r="J133" s="73"/>
      <c r="K133" s="73"/>
      <c r="L133" s="419" t="s">
        <v>1844</v>
      </c>
      <c r="M133" s="419" t="s">
        <v>1557</v>
      </c>
      <c r="N133" s="73"/>
      <c r="O133" s="73"/>
      <c r="P133" s="73"/>
      <c r="Q133" s="73" t="s">
        <v>1845</v>
      </c>
      <c r="R133" s="419" t="s">
        <v>1846</v>
      </c>
      <c r="S133" s="73" t="s">
        <v>177</v>
      </c>
      <c r="T133" s="420">
        <v>11.382</v>
      </c>
      <c r="U133" s="73" t="s">
        <v>486</v>
      </c>
      <c r="V133" s="73" t="s">
        <v>1470</v>
      </c>
      <c r="W133" s="73" t="s">
        <v>659</v>
      </c>
      <c r="X133" s="73" t="s">
        <v>289</v>
      </c>
      <c r="Y133" s="73"/>
      <c r="Z133" s="73"/>
    </row>
    <row r="134" spans="1:26" ht="14">
      <c r="A134" s="73"/>
      <c r="B134" s="73"/>
      <c r="C134" s="73"/>
      <c r="D134" s="73"/>
      <c r="E134" s="73"/>
      <c r="F134" s="73"/>
      <c r="G134" s="279"/>
      <c r="H134" s="73"/>
      <c r="I134" s="73"/>
      <c r="J134" s="73"/>
      <c r="K134" s="73"/>
      <c r="L134" s="419" t="s">
        <v>1847</v>
      </c>
      <c r="M134" s="419" t="s">
        <v>1557</v>
      </c>
      <c r="N134" s="73"/>
      <c r="O134" s="73"/>
      <c r="P134" s="73"/>
      <c r="Q134" s="73" t="s">
        <v>1848</v>
      </c>
      <c r="R134" s="419" t="s">
        <v>1849</v>
      </c>
      <c r="S134" s="73" t="s">
        <v>177</v>
      </c>
      <c r="T134" s="420">
        <v>16.577000000000002</v>
      </c>
      <c r="U134" s="73" t="s">
        <v>486</v>
      </c>
      <c r="V134" s="73" t="s">
        <v>1470</v>
      </c>
      <c r="W134" s="73" t="s">
        <v>659</v>
      </c>
      <c r="X134" s="73" t="s">
        <v>289</v>
      </c>
      <c r="Y134" s="73"/>
      <c r="Z134" s="73"/>
    </row>
    <row r="135" spans="1:26" ht="14">
      <c r="A135" s="73"/>
      <c r="B135" s="73"/>
      <c r="C135" s="73"/>
      <c r="D135" s="73"/>
      <c r="E135" s="73"/>
      <c r="F135" s="73"/>
      <c r="G135" s="279"/>
      <c r="H135" s="73"/>
      <c r="I135" s="73"/>
      <c r="J135" s="73"/>
      <c r="K135" s="73"/>
      <c r="L135" s="419" t="s">
        <v>1826</v>
      </c>
      <c r="M135" s="419" t="s">
        <v>1567</v>
      </c>
      <c r="N135" s="73"/>
      <c r="O135" s="73"/>
      <c r="P135" s="73"/>
      <c r="Q135" s="73" t="s">
        <v>1850</v>
      </c>
      <c r="R135" s="419" t="s">
        <v>1851</v>
      </c>
      <c r="S135" s="73" t="s">
        <v>177</v>
      </c>
      <c r="T135" s="420">
        <v>4.7750000000000004</v>
      </c>
      <c r="U135" s="73" t="s">
        <v>486</v>
      </c>
      <c r="V135" s="73" t="s">
        <v>1470</v>
      </c>
      <c r="W135" s="73" t="s">
        <v>659</v>
      </c>
      <c r="X135" s="73" t="s">
        <v>289</v>
      </c>
      <c r="Y135" s="73"/>
      <c r="Z135" s="73"/>
    </row>
    <row r="136" spans="1:26" ht="14">
      <c r="A136" s="73"/>
      <c r="B136" s="73"/>
      <c r="C136" s="73"/>
      <c r="D136" s="73"/>
      <c r="E136" s="73"/>
      <c r="F136" s="73"/>
      <c r="G136" s="279"/>
      <c r="H136" s="73"/>
      <c r="I136" s="73"/>
      <c r="J136" s="73"/>
      <c r="K136" s="73"/>
      <c r="L136" s="419" t="s">
        <v>1852</v>
      </c>
      <c r="M136" s="419" t="s">
        <v>1557</v>
      </c>
      <c r="N136" s="73"/>
      <c r="O136" s="73"/>
      <c r="P136" s="75"/>
      <c r="Q136" s="73" t="s">
        <v>1853</v>
      </c>
      <c r="R136" s="419" t="s">
        <v>1854</v>
      </c>
      <c r="S136" s="73" t="s">
        <v>177</v>
      </c>
      <c r="T136" s="420">
        <v>7.18</v>
      </c>
      <c r="U136" s="73" t="s">
        <v>486</v>
      </c>
      <c r="V136" s="73" t="s">
        <v>1470</v>
      </c>
      <c r="W136" s="73" t="s">
        <v>659</v>
      </c>
      <c r="X136" s="73" t="s">
        <v>289</v>
      </c>
      <c r="Y136" s="73"/>
      <c r="Z136" s="73"/>
    </row>
    <row r="137" spans="1:26" ht="14">
      <c r="A137" s="73"/>
      <c r="B137" s="73"/>
      <c r="C137" s="73"/>
      <c r="D137" s="73"/>
      <c r="E137" s="73"/>
      <c r="F137" s="73"/>
      <c r="G137" s="279"/>
      <c r="H137" s="73"/>
      <c r="I137" s="73"/>
      <c r="J137" s="73"/>
      <c r="K137" s="73"/>
      <c r="L137" s="419" t="s">
        <v>1531</v>
      </c>
      <c r="M137" s="419" t="s">
        <v>1502</v>
      </c>
      <c r="N137" s="73"/>
      <c r="O137" s="73"/>
      <c r="P137" s="73"/>
      <c r="Q137" s="73" t="s">
        <v>1855</v>
      </c>
      <c r="R137" s="419" t="s">
        <v>1856</v>
      </c>
      <c r="S137" s="73" t="s">
        <v>177</v>
      </c>
      <c r="T137" s="420">
        <v>12.436</v>
      </c>
      <c r="U137" s="73" t="s">
        <v>486</v>
      </c>
      <c r="V137" s="73" t="s">
        <v>1470</v>
      </c>
      <c r="W137" s="73" t="s">
        <v>659</v>
      </c>
      <c r="X137" s="73" t="s">
        <v>289</v>
      </c>
      <c r="Y137" s="73"/>
      <c r="Z137" s="73"/>
    </row>
    <row r="138" spans="1:26" ht="14">
      <c r="A138" s="73"/>
      <c r="B138" s="73"/>
      <c r="C138" s="73"/>
      <c r="D138" s="73"/>
      <c r="E138" s="73"/>
      <c r="F138" s="73"/>
      <c r="G138" s="279"/>
      <c r="H138" s="73"/>
      <c r="I138" s="73"/>
      <c r="J138" s="73"/>
      <c r="K138" s="73"/>
      <c r="L138" s="419" t="s">
        <v>1857</v>
      </c>
      <c r="M138" s="419" t="s">
        <v>1858</v>
      </c>
      <c r="N138" s="73"/>
      <c r="O138" s="73"/>
      <c r="P138" s="73"/>
      <c r="Q138" s="73" t="s">
        <v>1859</v>
      </c>
      <c r="R138" s="419" t="s">
        <v>1860</v>
      </c>
      <c r="S138" s="73" t="s">
        <v>177</v>
      </c>
      <c r="T138" s="420">
        <v>11.08</v>
      </c>
      <c r="U138" s="73" t="s">
        <v>486</v>
      </c>
      <c r="V138" s="73" t="s">
        <v>1470</v>
      </c>
      <c r="W138" s="73" t="s">
        <v>659</v>
      </c>
      <c r="X138" s="73" t="s">
        <v>289</v>
      </c>
      <c r="Y138" s="73"/>
      <c r="Z138" s="73"/>
    </row>
    <row r="139" spans="1:26" ht="14">
      <c r="A139" s="73"/>
      <c r="B139" s="73"/>
      <c r="C139" s="73"/>
      <c r="D139" s="73"/>
      <c r="E139" s="73"/>
      <c r="F139" s="73"/>
      <c r="G139" s="279"/>
      <c r="H139" s="73"/>
      <c r="I139" s="73"/>
      <c r="J139" s="73"/>
      <c r="K139" s="73"/>
      <c r="L139" s="419" t="s">
        <v>1861</v>
      </c>
      <c r="M139" s="419" t="s">
        <v>1520</v>
      </c>
      <c r="N139" s="73"/>
      <c r="O139" s="73"/>
      <c r="P139" s="73"/>
      <c r="Q139" s="73" t="s">
        <v>1862</v>
      </c>
      <c r="R139" s="419" t="s">
        <v>1863</v>
      </c>
      <c r="S139" s="73" t="s">
        <v>177</v>
      </c>
      <c r="T139" s="420">
        <v>36.56</v>
      </c>
      <c r="U139" s="73" t="s">
        <v>486</v>
      </c>
      <c r="V139" s="73" t="s">
        <v>1470</v>
      </c>
      <c r="W139" s="73" t="s">
        <v>659</v>
      </c>
      <c r="X139" s="73" t="s">
        <v>289</v>
      </c>
      <c r="Y139" s="73"/>
      <c r="Z139" s="73"/>
    </row>
    <row r="140" spans="1:26" ht="14">
      <c r="A140" s="73"/>
      <c r="B140" s="73"/>
      <c r="C140" s="73"/>
      <c r="D140" s="73"/>
      <c r="E140" s="73"/>
      <c r="F140" s="73"/>
      <c r="G140" s="279"/>
      <c r="H140" s="73"/>
      <c r="I140" s="73"/>
      <c r="J140" s="73"/>
      <c r="K140" s="73"/>
      <c r="L140" s="419" t="s">
        <v>1864</v>
      </c>
      <c r="M140" s="419" t="s">
        <v>1516</v>
      </c>
      <c r="N140" s="73"/>
      <c r="O140" s="73"/>
      <c r="P140" s="73"/>
      <c r="Q140" s="73" t="s">
        <v>1865</v>
      </c>
      <c r="R140" s="419" t="s">
        <v>1866</v>
      </c>
      <c r="S140" s="73" t="s">
        <v>177</v>
      </c>
      <c r="T140" s="420">
        <v>16.547000000000001</v>
      </c>
      <c r="U140" s="73" t="s">
        <v>486</v>
      </c>
      <c r="V140" s="73" t="s">
        <v>1470</v>
      </c>
      <c r="W140" s="73" t="s">
        <v>659</v>
      </c>
      <c r="X140" s="73" t="s">
        <v>289</v>
      </c>
      <c r="Y140" s="73"/>
      <c r="Z140" s="73"/>
    </row>
    <row r="141" spans="1:26" ht="14">
      <c r="A141" s="73"/>
      <c r="B141" s="73"/>
      <c r="C141" s="73"/>
      <c r="D141" s="73"/>
      <c r="E141" s="73"/>
      <c r="F141" s="73"/>
      <c r="G141" s="279"/>
      <c r="H141" s="73"/>
      <c r="I141" s="73"/>
      <c r="J141" s="73"/>
      <c r="K141" s="73"/>
      <c r="L141" s="419" t="s">
        <v>1867</v>
      </c>
      <c r="M141" s="419" t="s">
        <v>1557</v>
      </c>
      <c r="N141" s="73"/>
      <c r="O141" s="73"/>
      <c r="P141" s="73"/>
      <c r="Q141" s="73" t="s">
        <v>1868</v>
      </c>
      <c r="R141" s="419" t="s">
        <v>1869</v>
      </c>
      <c r="S141" s="73" t="s">
        <v>177</v>
      </c>
      <c r="T141" s="420">
        <v>8.6379999999999999</v>
      </c>
      <c r="U141" s="73" t="s">
        <v>486</v>
      </c>
      <c r="V141" s="73" t="s">
        <v>1470</v>
      </c>
      <c r="W141" s="73" t="s">
        <v>659</v>
      </c>
      <c r="X141" s="73" t="s">
        <v>289</v>
      </c>
      <c r="Y141" s="73"/>
      <c r="Z141" s="73"/>
    </row>
    <row r="142" spans="1:26" ht="14">
      <c r="A142" s="73"/>
      <c r="B142" s="73"/>
      <c r="C142" s="73"/>
      <c r="D142" s="73"/>
      <c r="E142" s="73"/>
      <c r="F142" s="73"/>
      <c r="G142" s="279"/>
      <c r="H142" s="73"/>
      <c r="I142" s="73"/>
      <c r="J142" s="73"/>
      <c r="K142" s="73"/>
      <c r="L142" s="419" t="s">
        <v>1852</v>
      </c>
      <c r="M142" s="419" t="s">
        <v>1557</v>
      </c>
      <c r="N142" s="73"/>
      <c r="O142" s="73"/>
      <c r="P142" s="73"/>
      <c r="Q142" s="73" t="s">
        <v>1870</v>
      </c>
      <c r="R142" s="419" t="s">
        <v>1871</v>
      </c>
      <c r="S142" s="73" t="s">
        <v>177</v>
      </c>
      <c r="T142" s="420">
        <v>13.949</v>
      </c>
      <c r="U142" s="73" t="s">
        <v>486</v>
      </c>
      <c r="V142" s="73" t="s">
        <v>1470</v>
      </c>
      <c r="W142" s="73" t="s">
        <v>659</v>
      </c>
      <c r="X142" s="73" t="s">
        <v>289</v>
      </c>
      <c r="Y142" s="73"/>
      <c r="Z142" s="73"/>
    </row>
    <row r="143" spans="1:26" ht="14">
      <c r="A143" s="73"/>
      <c r="B143" s="73"/>
      <c r="C143" s="73"/>
      <c r="D143" s="73"/>
      <c r="E143" s="73"/>
      <c r="F143" s="73"/>
      <c r="G143" s="279"/>
      <c r="H143" s="73"/>
      <c r="I143" s="73"/>
      <c r="J143" s="73"/>
      <c r="K143" s="73"/>
      <c r="L143" s="419" t="s">
        <v>1867</v>
      </c>
      <c r="M143" s="419" t="s">
        <v>1557</v>
      </c>
      <c r="N143" s="73"/>
      <c r="O143" s="73"/>
      <c r="P143" s="73"/>
      <c r="Q143" s="73" t="s">
        <v>1872</v>
      </c>
      <c r="R143" s="419" t="s">
        <v>1873</v>
      </c>
      <c r="S143" s="73" t="s">
        <v>177</v>
      </c>
      <c r="T143" s="420">
        <v>5.702</v>
      </c>
      <c r="U143" s="73" t="s">
        <v>486</v>
      </c>
      <c r="V143" s="73" t="s">
        <v>1470</v>
      </c>
      <c r="W143" s="73" t="s">
        <v>659</v>
      </c>
      <c r="X143" s="73" t="s">
        <v>289</v>
      </c>
      <c r="Y143" s="73"/>
      <c r="Z143" s="73"/>
    </row>
    <row r="144" spans="1:26" ht="14">
      <c r="A144" s="73"/>
      <c r="B144" s="73"/>
      <c r="C144" s="73"/>
      <c r="D144" s="73"/>
      <c r="E144" s="73"/>
      <c r="F144" s="73"/>
      <c r="G144" s="279"/>
      <c r="H144" s="73"/>
      <c r="I144" s="73"/>
      <c r="J144" s="73"/>
      <c r="K144" s="73"/>
      <c r="L144" s="419" t="s">
        <v>1874</v>
      </c>
      <c r="M144" s="419" t="s">
        <v>1502</v>
      </c>
      <c r="N144" s="73"/>
      <c r="O144" s="73"/>
      <c r="P144" s="75"/>
      <c r="Q144" s="73" t="s">
        <v>1875</v>
      </c>
      <c r="R144" s="419" t="s">
        <v>1876</v>
      </c>
      <c r="S144" s="73" t="s">
        <v>177</v>
      </c>
      <c r="T144" s="420">
        <v>16.591999999999999</v>
      </c>
      <c r="U144" s="73" t="s">
        <v>486</v>
      </c>
      <c r="V144" s="73" t="s">
        <v>1470</v>
      </c>
      <c r="W144" s="73" t="s">
        <v>659</v>
      </c>
      <c r="X144" s="73" t="s">
        <v>289</v>
      </c>
      <c r="Y144" s="73"/>
      <c r="Z144" s="414" t="s">
        <v>2290</v>
      </c>
    </row>
    <row r="145" spans="1:26" ht="14">
      <c r="A145" s="73"/>
      <c r="B145" s="73"/>
      <c r="C145" s="73"/>
      <c r="D145" s="73"/>
      <c r="E145" s="73"/>
      <c r="F145" s="73"/>
      <c r="G145" s="279"/>
      <c r="H145" s="73"/>
      <c r="I145" s="73"/>
      <c r="J145" s="73"/>
      <c r="K145" s="73"/>
      <c r="L145" s="419" t="s">
        <v>1877</v>
      </c>
      <c r="M145" s="419" t="s">
        <v>1567</v>
      </c>
      <c r="N145" s="73"/>
      <c r="O145" s="73"/>
      <c r="P145" s="73"/>
      <c r="Q145" s="73" t="s">
        <v>1878</v>
      </c>
      <c r="R145" s="419" t="s">
        <v>1879</v>
      </c>
      <c r="S145" s="73" t="s">
        <v>177</v>
      </c>
      <c r="T145" s="420">
        <v>15.766</v>
      </c>
      <c r="U145" s="73" t="s">
        <v>486</v>
      </c>
      <c r="V145" s="73" t="s">
        <v>1470</v>
      </c>
      <c r="W145" s="73" t="s">
        <v>659</v>
      </c>
      <c r="X145" s="73" t="s">
        <v>289</v>
      </c>
      <c r="Y145" s="73"/>
      <c r="Z145" s="73"/>
    </row>
    <row r="146" spans="1:26" ht="14">
      <c r="A146" s="73"/>
      <c r="B146" s="73"/>
      <c r="C146" s="73"/>
      <c r="D146" s="73"/>
      <c r="E146" s="73"/>
      <c r="F146" s="73"/>
      <c r="G146" s="279"/>
      <c r="H146" s="73"/>
      <c r="I146" s="73"/>
      <c r="J146" s="73"/>
      <c r="K146" s="73"/>
      <c r="L146" s="419" t="s">
        <v>1880</v>
      </c>
      <c r="M146" s="419" t="s">
        <v>1881</v>
      </c>
      <c r="N146" s="73"/>
      <c r="O146" s="73"/>
      <c r="P146" s="73"/>
      <c r="Q146" s="73" t="s">
        <v>1882</v>
      </c>
      <c r="R146" s="419" t="s">
        <v>1883</v>
      </c>
      <c r="S146" s="73" t="s">
        <v>177</v>
      </c>
      <c r="T146" s="420">
        <v>41.046999999999997</v>
      </c>
      <c r="U146" s="73" t="s">
        <v>486</v>
      </c>
      <c r="V146" s="73" t="s">
        <v>1470</v>
      </c>
      <c r="W146" s="73" t="s">
        <v>659</v>
      </c>
      <c r="X146" s="73" t="s">
        <v>289</v>
      </c>
      <c r="Y146" s="73"/>
      <c r="Z146" s="73"/>
    </row>
    <row r="147" spans="1:26" ht="14">
      <c r="A147" s="73"/>
      <c r="B147" s="73"/>
      <c r="C147" s="73"/>
      <c r="D147" s="73"/>
      <c r="E147" s="73"/>
      <c r="F147" s="73"/>
      <c r="G147" s="279"/>
      <c r="H147" s="73"/>
      <c r="I147" s="73"/>
      <c r="J147" s="73"/>
      <c r="K147" s="73"/>
      <c r="L147" s="419" t="s">
        <v>1884</v>
      </c>
      <c r="M147" s="419" t="s">
        <v>1567</v>
      </c>
      <c r="N147" s="73"/>
      <c r="O147" s="73"/>
      <c r="P147" s="73"/>
      <c r="Q147" s="73" t="s">
        <v>1885</v>
      </c>
      <c r="R147" s="419" t="s">
        <v>1886</v>
      </c>
      <c r="S147" s="73" t="s">
        <v>177</v>
      </c>
      <c r="T147" s="420">
        <v>9.7080000000000002</v>
      </c>
      <c r="U147" s="73" t="s">
        <v>486</v>
      </c>
      <c r="V147" s="73" t="s">
        <v>1470</v>
      </c>
      <c r="W147" s="73" t="s">
        <v>659</v>
      </c>
      <c r="X147" s="73" t="s">
        <v>289</v>
      </c>
      <c r="Y147" s="73"/>
      <c r="Z147" s="73"/>
    </row>
    <row r="148" spans="1:26" ht="14">
      <c r="A148" s="73"/>
      <c r="B148" s="73"/>
      <c r="C148" s="73"/>
      <c r="D148" s="73"/>
      <c r="E148" s="73"/>
      <c r="F148" s="73"/>
      <c r="G148" s="279"/>
      <c r="H148" s="73"/>
      <c r="I148" s="73"/>
      <c r="J148" s="73"/>
      <c r="K148" s="73"/>
      <c r="L148" s="419" t="s">
        <v>1887</v>
      </c>
      <c r="M148" s="419" t="s">
        <v>1567</v>
      </c>
      <c r="N148" s="73"/>
      <c r="O148" s="73"/>
      <c r="P148" s="73"/>
      <c r="Q148" s="73" t="s">
        <v>1888</v>
      </c>
      <c r="R148" s="419" t="s">
        <v>1889</v>
      </c>
      <c r="S148" s="73" t="s">
        <v>177</v>
      </c>
      <c r="T148" s="420">
        <v>42.746000000000002</v>
      </c>
      <c r="U148" s="73" t="s">
        <v>486</v>
      </c>
      <c r="V148" s="73" t="s">
        <v>1470</v>
      </c>
      <c r="W148" s="73" t="s">
        <v>659</v>
      </c>
      <c r="X148" s="73" t="s">
        <v>289</v>
      </c>
      <c r="Y148" s="73"/>
      <c r="Z148" s="73"/>
    </row>
    <row r="149" spans="1:26" ht="14">
      <c r="A149" s="73"/>
      <c r="B149" s="73"/>
      <c r="C149" s="73"/>
      <c r="D149" s="73"/>
      <c r="E149" s="73"/>
      <c r="F149" s="73"/>
      <c r="G149" s="279"/>
      <c r="H149" s="73"/>
      <c r="I149" s="73"/>
      <c r="J149" s="73"/>
      <c r="K149" s="73"/>
      <c r="L149" s="419" t="s">
        <v>1890</v>
      </c>
      <c r="M149" s="419" t="s">
        <v>1891</v>
      </c>
      <c r="N149" s="73"/>
      <c r="O149" s="73"/>
      <c r="P149" s="73"/>
      <c r="Q149" s="73" t="s">
        <v>1892</v>
      </c>
      <c r="R149" s="419" t="s">
        <v>1893</v>
      </c>
      <c r="S149" s="73" t="s">
        <v>177</v>
      </c>
      <c r="T149" s="420">
        <v>22.094999999999999</v>
      </c>
      <c r="U149" s="73" t="s">
        <v>486</v>
      </c>
      <c r="V149" s="73" t="s">
        <v>1470</v>
      </c>
      <c r="W149" s="73" t="s">
        <v>659</v>
      </c>
      <c r="X149" s="73" t="s">
        <v>289</v>
      </c>
      <c r="Y149" s="73"/>
      <c r="Z149" s="73"/>
    </row>
    <row r="150" spans="1:26" ht="14">
      <c r="A150" s="73"/>
      <c r="B150" s="73"/>
      <c r="C150" s="73"/>
      <c r="D150" s="73"/>
      <c r="E150" s="73"/>
      <c r="F150" s="73"/>
      <c r="G150" s="279"/>
      <c r="H150" s="73"/>
      <c r="I150" s="73"/>
      <c r="J150" s="73"/>
      <c r="K150" s="73"/>
      <c r="L150" s="419" t="s">
        <v>1894</v>
      </c>
      <c r="M150" s="419" t="s">
        <v>1520</v>
      </c>
      <c r="N150" s="73"/>
      <c r="O150" s="73"/>
      <c r="P150" s="73"/>
      <c r="Q150" s="73" t="s">
        <v>1895</v>
      </c>
      <c r="R150" s="419" t="s">
        <v>1896</v>
      </c>
      <c r="S150" s="73" t="s">
        <v>177</v>
      </c>
      <c r="T150" s="420">
        <v>31.001999999999999</v>
      </c>
      <c r="U150" s="73" t="s">
        <v>486</v>
      </c>
      <c r="V150" s="73" t="s">
        <v>1470</v>
      </c>
      <c r="W150" s="73" t="s">
        <v>659</v>
      </c>
      <c r="X150" s="73" t="s">
        <v>289</v>
      </c>
      <c r="Y150" s="73"/>
      <c r="Z150" s="73" t="s">
        <v>1546</v>
      </c>
    </row>
    <row r="151" spans="1:26" ht="14">
      <c r="A151" s="73"/>
      <c r="B151" s="73"/>
      <c r="C151" s="73"/>
      <c r="D151" s="73"/>
      <c r="E151" s="73"/>
      <c r="F151" s="73"/>
      <c r="G151" s="279"/>
      <c r="H151" s="73"/>
      <c r="I151" s="73"/>
      <c r="J151" s="73"/>
      <c r="K151" s="73"/>
      <c r="L151" s="419" t="s">
        <v>1897</v>
      </c>
      <c r="M151" s="419" t="s">
        <v>1502</v>
      </c>
      <c r="N151" s="73"/>
      <c r="O151" s="73"/>
      <c r="P151" s="73"/>
      <c r="Q151" s="73" t="s">
        <v>1898</v>
      </c>
      <c r="R151" s="419" t="s">
        <v>1899</v>
      </c>
      <c r="S151" s="73" t="s">
        <v>177</v>
      </c>
      <c r="T151" s="420">
        <v>18.29</v>
      </c>
      <c r="U151" s="73" t="s">
        <v>486</v>
      </c>
      <c r="V151" s="73" t="s">
        <v>1470</v>
      </c>
      <c r="W151" s="73" t="s">
        <v>659</v>
      </c>
      <c r="X151" s="73" t="s">
        <v>289</v>
      </c>
      <c r="Y151" s="73"/>
      <c r="Z151" s="73"/>
    </row>
    <row r="152" spans="1:26" ht="14">
      <c r="A152" s="73"/>
      <c r="B152" s="73"/>
      <c r="C152" s="73"/>
      <c r="D152" s="73"/>
      <c r="E152" s="73"/>
      <c r="F152" s="73"/>
      <c r="G152" s="279"/>
      <c r="H152" s="73"/>
      <c r="I152" s="73"/>
      <c r="J152" s="73"/>
      <c r="K152" s="73"/>
      <c r="L152" s="419" t="s">
        <v>1900</v>
      </c>
      <c r="M152" s="419" t="s">
        <v>1616</v>
      </c>
      <c r="N152" s="73"/>
      <c r="O152" s="73"/>
      <c r="P152" s="75"/>
      <c r="Q152" s="73" t="s">
        <v>1901</v>
      </c>
      <c r="R152" s="419" t="s">
        <v>1902</v>
      </c>
      <c r="S152" s="73" t="s">
        <v>177</v>
      </c>
      <c r="T152" s="420">
        <v>5.6989999999999998</v>
      </c>
      <c r="U152" s="73" t="s">
        <v>486</v>
      </c>
      <c r="V152" s="73" t="s">
        <v>1470</v>
      </c>
      <c r="W152" s="73" t="s">
        <v>659</v>
      </c>
      <c r="X152" s="73" t="s">
        <v>289</v>
      </c>
      <c r="Y152" s="73"/>
      <c r="Z152" s="73"/>
    </row>
    <row r="153" spans="1:26" ht="14">
      <c r="A153" s="73"/>
      <c r="B153" s="73"/>
      <c r="C153" s="73"/>
      <c r="D153" s="73"/>
      <c r="E153" s="73"/>
      <c r="F153" s="73"/>
      <c r="G153" s="279"/>
      <c r="H153" s="73"/>
      <c r="I153" s="73"/>
      <c r="J153" s="73"/>
      <c r="K153" s="73"/>
      <c r="L153" s="419" t="s">
        <v>1903</v>
      </c>
      <c r="M153" s="419" t="s">
        <v>1557</v>
      </c>
      <c r="N153" s="73"/>
      <c r="O153" s="73"/>
      <c r="P153" s="73"/>
      <c r="Q153" s="73" t="s">
        <v>1904</v>
      </c>
      <c r="R153" s="419" t="s">
        <v>1905</v>
      </c>
      <c r="S153" s="73" t="s">
        <v>177</v>
      </c>
      <c r="T153" s="420">
        <v>4.1310000000000002</v>
      </c>
      <c r="U153" s="73" t="s">
        <v>486</v>
      </c>
      <c r="V153" s="73" t="s">
        <v>1470</v>
      </c>
      <c r="W153" s="73" t="s">
        <v>659</v>
      </c>
      <c r="X153" s="73" t="s">
        <v>289</v>
      </c>
      <c r="Y153" s="73"/>
      <c r="Z153" s="73"/>
    </row>
    <row r="154" spans="1:26" ht="14">
      <c r="A154" s="73"/>
      <c r="B154" s="73"/>
      <c r="C154" s="73"/>
      <c r="D154" s="73"/>
      <c r="E154" s="73"/>
      <c r="F154" s="73"/>
      <c r="G154" s="279"/>
      <c r="H154" s="73"/>
      <c r="I154" s="73"/>
      <c r="J154" s="73"/>
      <c r="K154" s="73"/>
      <c r="L154" s="419" t="s">
        <v>1906</v>
      </c>
      <c r="M154" s="419" t="s">
        <v>1567</v>
      </c>
      <c r="N154" s="73"/>
      <c r="O154" s="73"/>
      <c r="P154" s="73"/>
      <c r="Q154" s="73" t="s">
        <v>1907</v>
      </c>
      <c r="R154" s="419" t="s">
        <v>1908</v>
      </c>
      <c r="S154" s="73" t="s">
        <v>177</v>
      </c>
      <c r="T154" s="420">
        <v>14.864000000000001</v>
      </c>
      <c r="U154" s="73" t="s">
        <v>486</v>
      </c>
      <c r="V154" s="73" t="s">
        <v>1470</v>
      </c>
      <c r="W154" s="73" t="s">
        <v>659</v>
      </c>
      <c r="X154" s="73" t="s">
        <v>289</v>
      </c>
      <c r="Y154" s="73"/>
      <c r="Z154" s="73"/>
    </row>
    <row r="155" spans="1:26" ht="14">
      <c r="A155" s="73"/>
      <c r="B155" s="73"/>
      <c r="C155" s="73"/>
      <c r="D155" s="73"/>
      <c r="E155" s="73"/>
      <c r="F155" s="73"/>
      <c r="G155" s="279"/>
      <c r="H155" s="73"/>
      <c r="I155" s="73"/>
      <c r="J155" s="73"/>
      <c r="K155" s="73"/>
      <c r="L155" s="419" t="s">
        <v>1909</v>
      </c>
      <c r="M155" s="419" t="s">
        <v>1457</v>
      </c>
      <c r="N155" s="73"/>
      <c r="O155" s="73"/>
      <c r="P155" s="73"/>
      <c r="Q155" s="73" t="s">
        <v>1910</v>
      </c>
      <c r="R155" s="419" t="s">
        <v>1911</v>
      </c>
      <c r="S155" s="73" t="s">
        <v>177</v>
      </c>
      <c r="T155" s="420">
        <v>19.384</v>
      </c>
      <c r="U155" s="73" t="s">
        <v>486</v>
      </c>
      <c r="V155" s="73" t="s">
        <v>1470</v>
      </c>
      <c r="W155" s="73" t="s">
        <v>659</v>
      </c>
      <c r="X155" s="73" t="s">
        <v>289</v>
      </c>
      <c r="Y155" s="73"/>
      <c r="Z155" s="73"/>
    </row>
    <row r="156" spans="1:26" ht="14">
      <c r="A156" s="73"/>
      <c r="B156" s="73"/>
      <c r="C156" s="73"/>
      <c r="D156" s="73"/>
      <c r="E156" s="73"/>
      <c r="F156" s="73"/>
      <c r="G156" s="279"/>
      <c r="H156" s="73"/>
      <c r="I156" s="73"/>
      <c r="J156" s="73"/>
      <c r="K156" s="73"/>
      <c r="L156" s="419" t="s">
        <v>1683</v>
      </c>
      <c r="M156" s="419" t="s">
        <v>1557</v>
      </c>
      <c r="N156" s="73"/>
      <c r="O156" s="73"/>
      <c r="P156" s="73"/>
      <c r="Q156" s="73" t="s">
        <v>1912</v>
      </c>
      <c r="R156" s="419" t="s">
        <v>1913</v>
      </c>
      <c r="S156" s="73" t="s">
        <v>177</v>
      </c>
      <c r="T156" s="420">
        <v>13.228999999999999</v>
      </c>
      <c r="U156" s="73" t="s">
        <v>486</v>
      </c>
      <c r="V156" s="73" t="s">
        <v>1470</v>
      </c>
      <c r="W156" s="73" t="s">
        <v>659</v>
      </c>
      <c r="X156" s="73" t="s">
        <v>289</v>
      </c>
      <c r="Y156" s="73"/>
      <c r="Z156" s="73"/>
    </row>
    <row r="157" spans="1:26" ht="14">
      <c r="A157" s="73"/>
      <c r="B157" s="73"/>
      <c r="C157" s="73"/>
      <c r="D157" s="73"/>
      <c r="E157" s="73"/>
      <c r="F157" s="73"/>
      <c r="G157" s="279"/>
      <c r="H157" s="73"/>
      <c r="I157" s="73"/>
      <c r="J157" s="73"/>
      <c r="K157" s="73"/>
      <c r="L157" s="419" t="s">
        <v>1609</v>
      </c>
      <c r="M157" s="419" t="s">
        <v>1509</v>
      </c>
      <c r="N157" s="73"/>
      <c r="O157" s="73"/>
      <c r="P157" s="73"/>
      <c r="Q157" s="73" t="s">
        <v>1914</v>
      </c>
      <c r="R157" s="419" t="s">
        <v>1915</v>
      </c>
      <c r="S157" s="73" t="s">
        <v>177</v>
      </c>
      <c r="T157" s="420">
        <v>4.84</v>
      </c>
      <c r="U157" s="73" t="s">
        <v>486</v>
      </c>
      <c r="V157" s="73" t="s">
        <v>1470</v>
      </c>
      <c r="W157" s="73" t="s">
        <v>659</v>
      </c>
      <c r="X157" s="73" t="s">
        <v>289</v>
      </c>
      <c r="Y157" s="73"/>
      <c r="Z157" s="73"/>
    </row>
    <row r="158" spans="1:26" ht="14">
      <c r="A158" s="73"/>
      <c r="B158" s="73"/>
      <c r="C158" s="73"/>
      <c r="D158" s="73"/>
      <c r="E158" s="73"/>
      <c r="F158" s="73"/>
      <c r="G158" s="279"/>
      <c r="H158" s="73"/>
      <c r="I158" s="73"/>
      <c r="J158" s="73"/>
      <c r="K158" s="73"/>
      <c r="L158" s="419" t="s">
        <v>1916</v>
      </c>
      <c r="M158" s="419" t="s">
        <v>1616</v>
      </c>
      <c r="N158" s="73"/>
      <c r="O158" s="73"/>
      <c r="P158" s="73"/>
      <c r="Q158" s="73" t="s">
        <v>1917</v>
      </c>
      <c r="R158" s="419" t="s">
        <v>1918</v>
      </c>
      <c r="S158" s="73" t="s">
        <v>177</v>
      </c>
      <c r="T158" s="420">
        <v>8.0779999999999994</v>
      </c>
      <c r="U158" s="73" t="s">
        <v>486</v>
      </c>
      <c r="V158" s="73" t="s">
        <v>1470</v>
      </c>
      <c r="W158" s="73" t="s">
        <v>659</v>
      </c>
      <c r="X158" s="73" t="s">
        <v>289</v>
      </c>
      <c r="Y158" s="73"/>
      <c r="Z158" s="73"/>
    </row>
    <row r="159" spans="1:26" ht="14">
      <c r="A159" s="73"/>
      <c r="B159" s="73"/>
      <c r="C159" s="73"/>
      <c r="D159" s="73"/>
      <c r="E159" s="73"/>
      <c r="F159" s="73"/>
      <c r="G159" s="279"/>
      <c r="H159" s="73"/>
      <c r="I159" s="73"/>
      <c r="J159" s="73"/>
      <c r="K159" s="73"/>
      <c r="L159" s="419" t="s">
        <v>1916</v>
      </c>
      <c r="M159" s="419" t="s">
        <v>1616</v>
      </c>
      <c r="N159" s="73"/>
      <c r="O159" s="73"/>
      <c r="P159" s="73"/>
      <c r="Q159" s="73" t="s">
        <v>1919</v>
      </c>
      <c r="R159" s="419" t="s">
        <v>1920</v>
      </c>
      <c r="S159" s="73" t="s">
        <v>177</v>
      </c>
      <c r="T159" s="420">
        <v>1.35</v>
      </c>
      <c r="U159" s="73" t="s">
        <v>486</v>
      </c>
      <c r="V159" s="73" t="s">
        <v>1470</v>
      </c>
      <c r="W159" s="73" t="s">
        <v>659</v>
      </c>
      <c r="X159" s="73" t="s">
        <v>289</v>
      </c>
      <c r="Y159" s="73"/>
      <c r="Z159" s="73"/>
    </row>
    <row r="160" spans="1:26" ht="14">
      <c r="A160" s="73"/>
      <c r="B160" s="73"/>
      <c r="C160" s="73"/>
      <c r="D160" s="73"/>
      <c r="E160" s="73"/>
      <c r="F160" s="73"/>
      <c r="G160" s="279"/>
      <c r="H160" s="73"/>
      <c r="I160" s="73"/>
      <c r="J160" s="73"/>
      <c r="K160" s="73"/>
      <c r="L160" s="419" t="s">
        <v>1921</v>
      </c>
      <c r="M160" s="419" t="s">
        <v>1557</v>
      </c>
      <c r="N160" s="73"/>
      <c r="O160" s="73"/>
      <c r="P160" s="75"/>
      <c r="Q160" s="73" t="s">
        <v>1922</v>
      </c>
      <c r="R160" s="419" t="s">
        <v>1923</v>
      </c>
      <c r="S160" s="73" t="s">
        <v>177</v>
      </c>
      <c r="T160" s="420">
        <v>7.04</v>
      </c>
      <c r="U160" s="73" t="s">
        <v>486</v>
      </c>
      <c r="V160" s="73" t="s">
        <v>1470</v>
      </c>
      <c r="W160" s="73" t="s">
        <v>659</v>
      </c>
      <c r="X160" s="73" t="s">
        <v>289</v>
      </c>
      <c r="Y160" s="73"/>
      <c r="Z160" s="73" t="s">
        <v>1715</v>
      </c>
    </row>
    <row r="161" spans="1:26" ht="14">
      <c r="A161" s="73"/>
      <c r="B161" s="73"/>
      <c r="C161" s="73"/>
      <c r="D161" s="73"/>
      <c r="E161" s="73"/>
      <c r="F161" s="73"/>
      <c r="G161" s="279"/>
      <c r="H161" s="73"/>
      <c r="I161" s="73"/>
      <c r="J161" s="73"/>
      <c r="K161" s="73"/>
      <c r="L161" s="419" t="s">
        <v>1924</v>
      </c>
      <c r="M161" s="419" t="s">
        <v>1881</v>
      </c>
      <c r="N161" s="73"/>
      <c r="O161" s="73"/>
      <c r="P161" s="73"/>
      <c r="Q161" s="73" t="s">
        <v>1925</v>
      </c>
      <c r="R161" s="419" t="s">
        <v>1926</v>
      </c>
      <c r="S161" s="73" t="s">
        <v>177</v>
      </c>
      <c r="T161" s="420">
        <v>6.7830000000000004</v>
      </c>
      <c r="U161" s="73" t="s">
        <v>486</v>
      </c>
      <c r="V161" s="73" t="s">
        <v>1470</v>
      </c>
      <c r="W161" s="73" t="s">
        <v>659</v>
      </c>
      <c r="X161" s="73" t="s">
        <v>289</v>
      </c>
      <c r="Y161" s="73"/>
      <c r="Z161" s="73"/>
    </row>
    <row r="162" spans="1:26" ht="14">
      <c r="A162" s="73"/>
      <c r="B162" s="73"/>
      <c r="C162" s="73"/>
      <c r="D162" s="73"/>
      <c r="E162" s="73"/>
      <c r="F162" s="73"/>
      <c r="G162" s="279"/>
      <c r="H162" s="73"/>
      <c r="I162" s="73"/>
      <c r="J162" s="73"/>
      <c r="K162" s="73"/>
      <c r="L162" s="419" t="s">
        <v>1927</v>
      </c>
      <c r="M162" s="419" t="s">
        <v>1557</v>
      </c>
      <c r="N162" s="73"/>
      <c r="O162" s="73"/>
      <c r="P162" s="73"/>
      <c r="Q162" s="73" t="s">
        <v>1928</v>
      </c>
      <c r="R162" s="419" t="s">
        <v>1929</v>
      </c>
      <c r="S162" s="73" t="s">
        <v>177</v>
      </c>
      <c r="T162" s="420">
        <v>9.1460000000000008</v>
      </c>
      <c r="U162" s="73" t="s">
        <v>486</v>
      </c>
      <c r="V162" s="73" t="s">
        <v>1470</v>
      </c>
      <c r="W162" s="73" t="s">
        <v>659</v>
      </c>
      <c r="X162" s="73" t="s">
        <v>289</v>
      </c>
      <c r="Y162" s="73"/>
      <c r="Z162" s="73"/>
    </row>
    <row r="163" spans="1:26" ht="14">
      <c r="A163" s="73"/>
      <c r="B163" s="73"/>
      <c r="C163" s="73"/>
      <c r="D163" s="73"/>
      <c r="E163" s="73"/>
      <c r="F163" s="73"/>
      <c r="G163" s="279"/>
      <c r="H163" s="73"/>
      <c r="I163" s="73"/>
      <c r="J163" s="73"/>
      <c r="K163" s="73"/>
      <c r="L163" s="419" t="s">
        <v>1847</v>
      </c>
      <c r="M163" s="419" t="s">
        <v>1557</v>
      </c>
      <c r="N163" s="73"/>
      <c r="O163" s="73"/>
      <c r="P163" s="73"/>
      <c r="Q163" s="73" t="s">
        <v>1930</v>
      </c>
      <c r="R163" s="419" t="s">
        <v>1931</v>
      </c>
      <c r="S163" s="73" t="s">
        <v>177</v>
      </c>
      <c r="T163" s="420">
        <v>11.509</v>
      </c>
      <c r="U163" s="73" t="s">
        <v>486</v>
      </c>
      <c r="V163" s="73" t="s">
        <v>1470</v>
      </c>
      <c r="W163" s="73" t="s">
        <v>659</v>
      </c>
      <c r="X163" s="73" t="s">
        <v>289</v>
      </c>
      <c r="Y163" s="73"/>
      <c r="Z163" s="73"/>
    </row>
    <row r="164" spans="1:26" ht="14">
      <c r="A164" s="73"/>
      <c r="B164" s="73"/>
      <c r="C164" s="73"/>
      <c r="D164" s="73"/>
      <c r="E164" s="73"/>
      <c r="F164" s="73"/>
      <c r="G164" s="279"/>
      <c r="H164" s="73"/>
      <c r="I164" s="73"/>
      <c r="J164" s="73"/>
      <c r="K164" s="73"/>
      <c r="L164" s="419" t="s">
        <v>1619</v>
      </c>
      <c r="M164" s="419" t="s">
        <v>1616</v>
      </c>
      <c r="N164" s="73"/>
      <c r="O164" s="73"/>
      <c r="P164" s="73"/>
      <c r="Q164" s="73" t="s">
        <v>1932</v>
      </c>
      <c r="R164" s="419" t="s">
        <v>1933</v>
      </c>
      <c r="S164" s="73" t="s">
        <v>177</v>
      </c>
      <c r="T164" s="420">
        <v>16.62</v>
      </c>
      <c r="U164" s="73" t="s">
        <v>486</v>
      </c>
      <c r="V164" s="73" t="s">
        <v>1470</v>
      </c>
      <c r="W164" s="73" t="s">
        <v>659</v>
      </c>
      <c r="X164" s="73" t="s">
        <v>289</v>
      </c>
      <c r="Y164" s="73"/>
      <c r="Z164" s="73" t="s">
        <v>1715</v>
      </c>
    </row>
    <row r="165" spans="1:26" ht="14">
      <c r="A165" s="73"/>
      <c r="B165" s="73"/>
      <c r="C165" s="73"/>
      <c r="D165" s="73"/>
      <c r="E165" s="73"/>
      <c r="F165" s="73"/>
      <c r="G165" s="279"/>
      <c r="H165" s="73"/>
      <c r="I165" s="73"/>
      <c r="J165" s="73"/>
      <c r="K165" s="73"/>
      <c r="L165" s="419" t="s">
        <v>1934</v>
      </c>
      <c r="M165" s="419" t="s">
        <v>1858</v>
      </c>
      <c r="N165" s="73"/>
      <c r="O165" s="73"/>
      <c r="P165" s="73"/>
      <c r="Q165" s="73" t="s">
        <v>1935</v>
      </c>
      <c r="R165" s="419" t="s">
        <v>1936</v>
      </c>
      <c r="S165" s="73" t="s">
        <v>177</v>
      </c>
      <c r="T165" s="420">
        <v>9.4570000000000007</v>
      </c>
      <c r="U165" s="73" t="s">
        <v>486</v>
      </c>
      <c r="V165" s="73" t="s">
        <v>1470</v>
      </c>
      <c r="W165" s="73" t="s">
        <v>659</v>
      </c>
      <c r="X165" s="73" t="s">
        <v>289</v>
      </c>
      <c r="Y165" s="73"/>
      <c r="Z165" s="73"/>
    </row>
    <row r="166" spans="1:26" ht="14">
      <c r="A166" s="73"/>
      <c r="B166" s="73"/>
      <c r="C166" s="73"/>
      <c r="D166" s="73"/>
      <c r="E166" s="73"/>
      <c r="F166" s="73"/>
      <c r="G166" s="279"/>
      <c r="H166" s="73"/>
      <c r="I166" s="73"/>
      <c r="J166" s="73"/>
      <c r="K166" s="73"/>
      <c r="L166" s="419" t="s">
        <v>1937</v>
      </c>
      <c r="M166" s="419" t="s">
        <v>1557</v>
      </c>
      <c r="N166" s="73"/>
      <c r="O166" s="73"/>
      <c r="P166" s="73"/>
      <c r="Q166" s="73" t="s">
        <v>1938</v>
      </c>
      <c r="R166" s="419" t="s">
        <v>1939</v>
      </c>
      <c r="S166" s="73" t="s">
        <v>177</v>
      </c>
      <c r="T166" s="420">
        <v>12.577</v>
      </c>
      <c r="U166" s="73" t="s">
        <v>486</v>
      </c>
      <c r="V166" s="73" t="s">
        <v>1470</v>
      </c>
      <c r="W166" s="73" t="s">
        <v>659</v>
      </c>
      <c r="X166" s="73" t="s">
        <v>289</v>
      </c>
      <c r="Y166" s="73"/>
      <c r="Z166" s="73"/>
    </row>
    <row r="167" spans="1:26" ht="14">
      <c r="A167" s="73"/>
      <c r="B167" s="73"/>
      <c r="C167" s="73"/>
      <c r="D167" s="73"/>
      <c r="E167" s="73"/>
      <c r="F167" s="73"/>
      <c r="G167" s="279"/>
      <c r="H167" s="73"/>
      <c r="I167" s="73"/>
      <c r="J167" s="73"/>
      <c r="K167" s="73"/>
      <c r="L167" s="419" t="s">
        <v>1609</v>
      </c>
      <c r="M167" s="419" t="s">
        <v>1509</v>
      </c>
      <c r="N167" s="73"/>
      <c r="O167" s="73"/>
      <c r="P167" s="73"/>
      <c r="Q167" s="73" t="s">
        <v>1940</v>
      </c>
      <c r="R167" s="419" t="s">
        <v>1915</v>
      </c>
      <c r="S167" s="73" t="s">
        <v>177</v>
      </c>
      <c r="T167" s="420">
        <v>6.37</v>
      </c>
      <c r="U167" s="73" t="s">
        <v>486</v>
      </c>
      <c r="V167" s="73" t="s">
        <v>1470</v>
      </c>
      <c r="W167" s="73" t="s">
        <v>659</v>
      </c>
      <c r="X167" s="73" t="s">
        <v>289</v>
      </c>
      <c r="Y167" s="73"/>
      <c r="Z167" s="73"/>
    </row>
    <row r="168" spans="1:26" ht="14">
      <c r="A168" s="73"/>
      <c r="B168" s="73"/>
      <c r="C168" s="73"/>
      <c r="D168" s="73"/>
      <c r="E168" s="73"/>
      <c r="F168" s="73"/>
      <c r="G168" s="279"/>
      <c r="H168" s="73"/>
      <c r="I168" s="73"/>
      <c r="J168" s="73"/>
      <c r="K168" s="73"/>
      <c r="L168" s="419" t="s">
        <v>1941</v>
      </c>
      <c r="M168" s="419" t="s">
        <v>1457</v>
      </c>
      <c r="N168" s="73"/>
      <c r="O168" s="73"/>
      <c r="P168" s="75"/>
      <c r="Q168" s="73" t="s">
        <v>1942</v>
      </c>
      <c r="R168" s="419" t="s">
        <v>1943</v>
      </c>
      <c r="S168" s="73" t="s">
        <v>177</v>
      </c>
      <c r="T168" s="420">
        <v>6.7779999999999996</v>
      </c>
      <c r="U168" s="73" t="s">
        <v>486</v>
      </c>
      <c r="V168" s="73" t="s">
        <v>1470</v>
      </c>
      <c r="W168" s="73" t="s">
        <v>659</v>
      </c>
      <c r="X168" s="73" t="s">
        <v>289</v>
      </c>
      <c r="Y168" s="73"/>
      <c r="Z168" s="73"/>
    </row>
    <row r="169" spans="1:26" ht="14">
      <c r="A169" s="73"/>
      <c r="B169" s="73"/>
      <c r="C169" s="73"/>
      <c r="D169" s="73"/>
      <c r="E169" s="73"/>
      <c r="F169" s="73"/>
      <c r="G169" s="279"/>
      <c r="H169" s="73"/>
      <c r="I169" s="73"/>
      <c r="J169" s="73"/>
      <c r="K169" s="73"/>
      <c r="L169" s="419" t="s">
        <v>1944</v>
      </c>
      <c r="M169" s="419" t="s">
        <v>1557</v>
      </c>
      <c r="N169" s="73"/>
      <c r="O169" s="73"/>
      <c r="P169" s="73"/>
      <c r="Q169" s="73" t="s">
        <v>1945</v>
      </c>
      <c r="R169" s="419" t="s">
        <v>1946</v>
      </c>
      <c r="S169" s="73" t="s">
        <v>177</v>
      </c>
      <c r="T169" s="420">
        <v>10.926</v>
      </c>
      <c r="U169" s="73" t="s">
        <v>486</v>
      </c>
      <c r="V169" s="73" t="s">
        <v>1470</v>
      </c>
      <c r="W169" s="73" t="s">
        <v>659</v>
      </c>
      <c r="X169" s="73" t="s">
        <v>289</v>
      </c>
      <c r="Y169" s="73"/>
      <c r="Z169" s="73"/>
    </row>
    <row r="170" spans="1:26" ht="14">
      <c r="A170" s="73"/>
      <c r="B170" s="73"/>
      <c r="C170" s="73"/>
      <c r="D170" s="73"/>
      <c r="E170" s="73"/>
      <c r="F170" s="73"/>
      <c r="G170" s="279"/>
      <c r="H170" s="73"/>
      <c r="I170" s="73"/>
      <c r="J170" s="73"/>
      <c r="K170" s="73"/>
      <c r="L170" s="419" t="s">
        <v>1947</v>
      </c>
      <c r="M170" s="419" t="s">
        <v>1557</v>
      </c>
      <c r="N170" s="73"/>
      <c r="O170" s="73"/>
      <c r="P170" s="73"/>
      <c r="Q170" s="73" t="s">
        <v>1948</v>
      </c>
      <c r="R170" s="419" t="s">
        <v>1949</v>
      </c>
      <c r="S170" s="73" t="s">
        <v>177</v>
      </c>
      <c r="T170" s="420">
        <v>9.2319999999999993</v>
      </c>
      <c r="U170" s="73" t="s">
        <v>486</v>
      </c>
      <c r="V170" s="73" t="s">
        <v>1470</v>
      </c>
      <c r="W170" s="73" t="s">
        <v>659</v>
      </c>
      <c r="X170" s="73" t="s">
        <v>289</v>
      </c>
      <c r="Y170" s="73"/>
      <c r="Z170" s="73"/>
    </row>
    <row r="171" spans="1:26" ht="14">
      <c r="A171" s="73"/>
      <c r="B171" s="73"/>
      <c r="C171" s="73"/>
      <c r="D171" s="73"/>
      <c r="E171" s="73"/>
      <c r="F171" s="73"/>
      <c r="G171" s="279"/>
      <c r="H171" s="73"/>
      <c r="I171" s="73"/>
      <c r="J171" s="73"/>
      <c r="K171" s="73"/>
      <c r="L171" s="419" t="s">
        <v>1950</v>
      </c>
      <c r="M171" s="419" t="s">
        <v>1557</v>
      </c>
      <c r="N171" s="73"/>
      <c r="O171" s="73"/>
      <c r="P171" s="73"/>
      <c r="Q171" s="73" t="s">
        <v>1951</v>
      </c>
      <c r="R171" s="419" t="s">
        <v>1952</v>
      </c>
      <c r="S171" s="73" t="s">
        <v>177</v>
      </c>
      <c r="T171" s="420">
        <v>15.667999999999999</v>
      </c>
      <c r="U171" s="73" t="s">
        <v>486</v>
      </c>
      <c r="V171" s="73" t="s">
        <v>1470</v>
      </c>
      <c r="W171" s="73" t="s">
        <v>659</v>
      </c>
      <c r="X171" s="73" t="s">
        <v>289</v>
      </c>
      <c r="Y171" s="73"/>
      <c r="Z171" s="73"/>
    </row>
    <row r="172" spans="1:26" ht="14">
      <c r="A172" s="73"/>
      <c r="B172" s="73"/>
      <c r="C172" s="73"/>
      <c r="D172" s="73"/>
      <c r="E172" s="73"/>
      <c r="F172" s="73"/>
      <c r="G172" s="279"/>
      <c r="H172" s="73"/>
      <c r="I172" s="73"/>
      <c r="J172" s="73"/>
      <c r="K172" s="73"/>
      <c r="L172" s="419" t="s">
        <v>1953</v>
      </c>
      <c r="M172" s="419" t="s">
        <v>1557</v>
      </c>
      <c r="N172" s="73"/>
      <c r="O172" s="73"/>
      <c r="P172" s="73"/>
      <c r="Q172" s="73" t="s">
        <v>1954</v>
      </c>
      <c r="R172" s="419" t="s">
        <v>1955</v>
      </c>
      <c r="S172" s="73" t="s">
        <v>177</v>
      </c>
      <c r="T172" s="420">
        <v>21.375</v>
      </c>
      <c r="U172" s="73" t="s">
        <v>486</v>
      </c>
      <c r="V172" s="73" t="s">
        <v>1470</v>
      </c>
      <c r="W172" s="73" t="s">
        <v>659</v>
      </c>
      <c r="X172" s="73" t="s">
        <v>289</v>
      </c>
      <c r="Y172" s="73"/>
      <c r="Z172" s="73"/>
    </row>
    <row r="173" spans="1:26" ht="14">
      <c r="A173" s="73"/>
      <c r="B173" s="73"/>
      <c r="C173" s="73"/>
      <c r="D173" s="73"/>
      <c r="E173" s="73"/>
      <c r="F173" s="73"/>
      <c r="G173" s="279"/>
      <c r="H173" s="73"/>
      <c r="I173" s="73"/>
      <c r="J173" s="73"/>
      <c r="K173" s="73"/>
      <c r="L173" s="419" t="s">
        <v>1443</v>
      </c>
      <c r="M173" s="419" t="s">
        <v>1567</v>
      </c>
      <c r="N173" s="73"/>
      <c r="O173" s="73"/>
      <c r="P173" s="73"/>
      <c r="Q173" s="73" t="s">
        <v>1956</v>
      </c>
      <c r="R173" s="419" t="s">
        <v>1957</v>
      </c>
      <c r="S173" s="73" t="s">
        <v>177</v>
      </c>
      <c r="T173" s="420">
        <v>31.97</v>
      </c>
      <c r="U173" s="73" t="s">
        <v>486</v>
      </c>
      <c r="V173" s="73" t="s">
        <v>1470</v>
      </c>
      <c r="W173" s="73" t="s">
        <v>659</v>
      </c>
      <c r="X173" s="73" t="s">
        <v>289</v>
      </c>
      <c r="Y173" s="73"/>
      <c r="Z173" s="73"/>
    </row>
    <row r="174" spans="1:26" ht="14">
      <c r="A174" s="73"/>
      <c r="B174" s="73"/>
      <c r="C174" s="73"/>
      <c r="D174" s="73"/>
      <c r="E174" s="73"/>
      <c r="F174" s="73"/>
      <c r="G174" s="279"/>
      <c r="H174" s="73"/>
      <c r="I174" s="73"/>
      <c r="J174" s="73"/>
      <c r="K174" s="73"/>
      <c r="L174" s="419" t="s">
        <v>1958</v>
      </c>
      <c r="M174" s="419" t="s">
        <v>1891</v>
      </c>
      <c r="N174" s="73"/>
      <c r="O174" s="73"/>
      <c r="P174" s="73"/>
      <c r="Q174" s="73" t="s">
        <v>1959</v>
      </c>
      <c r="R174" s="419" t="s">
        <v>1960</v>
      </c>
      <c r="S174" s="73" t="s">
        <v>177</v>
      </c>
      <c r="T174" s="420">
        <v>34.606000000000002</v>
      </c>
      <c r="U174" s="73" t="s">
        <v>486</v>
      </c>
      <c r="V174" s="73" t="s">
        <v>1470</v>
      </c>
      <c r="W174" s="73" t="s">
        <v>659</v>
      </c>
      <c r="X174" s="73" t="s">
        <v>289</v>
      </c>
      <c r="Y174" s="73"/>
      <c r="Z174" s="73"/>
    </row>
    <row r="175" spans="1:26" ht="14">
      <c r="A175" s="73"/>
      <c r="B175" s="73"/>
      <c r="C175" s="73"/>
      <c r="D175" s="73"/>
      <c r="E175" s="73"/>
      <c r="F175" s="73"/>
      <c r="G175" s="279"/>
      <c r="H175" s="73"/>
      <c r="I175" s="73"/>
      <c r="J175" s="73"/>
      <c r="K175" s="73"/>
      <c r="L175" s="419" t="s">
        <v>1961</v>
      </c>
      <c r="M175" s="419" t="s">
        <v>1891</v>
      </c>
      <c r="N175" s="73"/>
      <c r="O175" s="73"/>
      <c r="P175" s="73"/>
      <c r="Q175" s="73" t="s">
        <v>1962</v>
      </c>
      <c r="R175" s="419" t="s">
        <v>1963</v>
      </c>
      <c r="S175" s="73" t="s">
        <v>177</v>
      </c>
      <c r="T175" s="420">
        <v>24.8</v>
      </c>
      <c r="U175" s="73" t="s">
        <v>486</v>
      </c>
      <c r="V175" s="73" t="s">
        <v>1470</v>
      </c>
      <c r="W175" s="73" t="s">
        <v>659</v>
      </c>
      <c r="X175" s="73" t="s">
        <v>289</v>
      </c>
      <c r="Y175" s="73"/>
      <c r="Z175" s="73"/>
    </row>
    <row r="176" spans="1:26" ht="14">
      <c r="A176" s="73"/>
      <c r="B176" s="73"/>
      <c r="C176" s="73"/>
      <c r="D176" s="73"/>
      <c r="E176" s="73"/>
      <c r="F176" s="73"/>
      <c r="G176" s="279"/>
      <c r="H176" s="73"/>
      <c r="I176" s="73"/>
      <c r="J176" s="73"/>
      <c r="K176" s="73"/>
      <c r="L176" s="419" t="s">
        <v>1964</v>
      </c>
      <c r="M176" s="419" t="s">
        <v>1502</v>
      </c>
      <c r="N176" s="73"/>
      <c r="O176" s="73"/>
      <c r="P176" s="75"/>
      <c r="Q176" s="73" t="s">
        <v>1965</v>
      </c>
      <c r="R176" s="419" t="s">
        <v>1966</v>
      </c>
      <c r="S176" s="73" t="s">
        <v>177</v>
      </c>
      <c r="T176" s="420">
        <v>20.196999999999999</v>
      </c>
      <c r="U176" s="73" t="s">
        <v>486</v>
      </c>
      <c r="V176" s="73" t="s">
        <v>1470</v>
      </c>
      <c r="W176" s="73" t="s">
        <v>659</v>
      </c>
      <c r="X176" s="73" t="s">
        <v>289</v>
      </c>
      <c r="Y176" s="73"/>
      <c r="Z176" s="414" t="s">
        <v>2290</v>
      </c>
    </row>
    <row r="177" spans="1:26" ht="14">
      <c r="A177" s="73"/>
      <c r="B177" s="73"/>
      <c r="C177" s="73"/>
      <c r="D177" s="73"/>
      <c r="E177" s="73"/>
      <c r="F177" s="73"/>
      <c r="G177" s="279"/>
      <c r="H177" s="73"/>
      <c r="I177" s="73"/>
      <c r="J177" s="73"/>
      <c r="K177" s="73"/>
      <c r="L177" s="419" t="s">
        <v>1967</v>
      </c>
      <c r="M177" s="419" t="s">
        <v>1516</v>
      </c>
      <c r="N177" s="73"/>
      <c r="O177" s="73"/>
      <c r="P177" s="73"/>
      <c r="Q177" s="73" t="s">
        <v>1968</v>
      </c>
      <c r="R177" s="419" t="s">
        <v>1969</v>
      </c>
      <c r="S177" s="73" t="s">
        <v>177</v>
      </c>
      <c r="T177" s="420">
        <v>34.142000000000003</v>
      </c>
      <c r="U177" s="73" t="s">
        <v>486</v>
      </c>
      <c r="V177" s="73" t="s">
        <v>1470</v>
      </c>
      <c r="W177" s="73" t="s">
        <v>659</v>
      </c>
      <c r="X177" s="73" t="s">
        <v>289</v>
      </c>
      <c r="Y177" s="73"/>
      <c r="Z177" s="73"/>
    </row>
    <row r="178" spans="1:26" ht="14">
      <c r="A178" s="73"/>
      <c r="B178" s="73"/>
      <c r="C178" s="73"/>
      <c r="D178" s="73"/>
      <c r="E178" s="73"/>
      <c r="F178" s="73"/>
      <c r="G178" s="279"/>
      <c r="H178" s="73"/>
      <c r="I178" s="73"/>
      <c r="J178" s="73"/>
      <c r="K178" s="73"/>
      <c r="L178" s="419" t="s">
        <v>1970</v>
      </c>
      <c r="M178" s="419" t="s">
        <v>1567</v>
      </c>
      <c r="N178" s="73"/>
      <c r="O178" s="73"/>
      <c r="P178" s="73"/>
      <c r="Q178" s="73" t="s">
        <v>1971</v>
      </c>
      <c r="R178" s="419" t="s">
        <v>1972</v>
      </c>
      <c r="S178" s="73" t="s">
        <v>177</v>
      </c>
      <c r="T178" s="420">
        <v>8.19</v>
      </c>
      <c r="U178" s="73" t="s">
        <v>486</v>
      </c>
      <c r="V178" s="73" t="s">
        <v>1470</v>
      </c>
      <c r="W178" s="73" t="s">
        <v>659</v>
      </c>
      <c r="X178" s="73" t="s">
        <v>289</v>
      </c>
      <c r="Y178" s="73"/>
      <c r="Z178" s="73"/>
    </row>
    <row r="179" spans="1:26" ht="14">
      <c r="A179" s="73"/>
      <c r="B179" s="73"/>
      <c r="C179" s="73"/>
      <c r="D179" s="73"/>
      <c r="E179" s="73"/>
      <c r="F179" s="73"/>
      <c r="G179" s="279"/>
      <c r="H179" s="73"/>
      <c r="I179" s="73"/>
      <c r="J179" s="73"/>
      <c r="K179" s="73"/>
      <c r="L179" s="419" t="s">
        <v>1973</v>
      </c>
      <c r="M179" s="419" t="s">
        <v>1557</v>
      </c>
      <c r="N179" s="73"/>
      <c r="O179" s="73"/>
      <c r="P179" s="73"/>
      <c r="Q179" s="73" t="s">
        <v>1974</v>
      </c>
      <c r="R179" s="419" t="s">
        <v>1975</v>
      </c>
      <c r="S179" s="73" t="s">
        <v>177</v>
      </c>
      <c r="T179" s="420">
        <v>5.7709999999999999</v>
      </c>
      <c r="U179" s="73" t="s">
        <v>486</v>
      </c>
      <c r="V179" s="73" t="s">
        <v>1470</v>
      </c>
      <c r="W179" s="73" t="s">
        <v>659</v>
      </c>
      <c r="X179" s="73" t="s">
        <v>289</v>
      </c>
      <c r="Y179" s="73"/>
      <c r="Z179" s="73"/>
    </row>
    <row r="180" spans="1:26" ht="14">
      <c r="A180" s="73"/>
      <c r="B180" s="73"/>
      <c r="C180" s="73"/>
      <c r="D180" s="73"/>
      <c r="E180" s="73"/>
      <c r="F180" s="73"/>
      <c r="G180" s="279"/>
      <c r="H180" s="73"/>
      <c r="I180" s="73"/>
      <c r="J180" s="73"/>
      <c r="K180" s="73"/>
      <c r="L180" s="419" t="s">
        <v>1976</v>
      </c>
      <c r="M180" s="419" t="s">
        <v>1567</v>
      </c>
      <c r="N180" s="73"/>
      <c r="O180" s="73"/>
      <c r="P180" s="73"/>
      <c r="Q180" s="73" t="s">
        <v>1977</v>
      </c>
      <c r="R180" s="419" t="s">
        <v>1978</v>
      </c>
      <c r="S180" s="73" t="s">
        <v>177</v>
      </c>
      <c r="T180" s="420">
        <v>13.74</v>
      </c>
      <c r="U180" s="73" t="s">
        <v>486</v>
      </c>
      <c r="V180" s="73" t="s">
        <v>1470</v>
      </c>
      <c r="W180" s="73" t="s">
        <v>659</v>
      </c>
      <c r="X180" s="73" t="s">
        <v>289</v>
      </c>
      <c r="Y180" s="73"/>
      <c r="Z180" s="73"/>
    </row>
    <row r="181" spans="1:26" ht="14">
      <c r="A181" s="73"/>
      <c r="B181" s="73"/>
      <c r="C181" s="73"/>
      <c r="D181" s="73"/>
      <c r="E181" s="73"/>
      <c r="F181" s="73"/>
      <c r="G181" s="279"/>
      <c r="H181" s="73"/>
      <c r="I181" s="73"/>
      <c r="J181" s="73"/>
      <c r="K181" s="73"/>
      <c r="L181" s="419" t="s">
        <v>1979</v>
      </c>
      <c r="M181" s="419" t="s">
        <v>1520</v>
      </c>
      <c r="N181" s="73"/>
      <c r="O181" s="73"/>
      <c r="P181" s="73"/>
      <c r="Q181" s="73" t="s">
        <v>1980</v>
      </c>
      <c r="R181" s="419" t="s">
        <v>1981</v>
      </c>
      <c r="S181" s="73" t="s">
        <v>177</v>
      </c>
      <c r="T181" s="420">
        <v>13.72</v>
      </c>
      <c r="U181" s="73" t="s">
        <v>486</v>
      </c>
      <c r="V181" s="73" t="s">
        <v>1470</v>
      </c>
      <c r="W181" s="73" t="s">
        <v>659</v>
      </c>
      <c r="X181" s="73" t="s">
        <v>289</v>
      </c>
      <c r="Y181" s="73"/>
      <c r="Z181" s="73"/>
    </row>
    <row r="182" spans="1:26" ht="14">
      <c r="A182" s="73"/>
      <c r="B182" s="73"/>
      <c r="C182" s="73"/>
      <c r="D182" s="73"/>
      <c r="E182" s="73"/>
      <c r="F182" s="73"/>
      <c r="G182" s="279"/>
      <c r="H182" s="73"/>
      <c r="I182" s="73"/>
      <c r="J182" s="73"/>
      <c r="K182" s="73"/>
      <c r="L182" s="419" t="s">
        <v>1982</v>
      </c>
      <c r="M182" s="419" t="s">
        <v>1516</v>
      </c>
      <c r="N182" s="73"/>
      <c r="O182" s="73"/>
      <c r="P182" s="73"/>
      <c r="Q182" s="73" t="s">
        <v>1983</v>
      </c>
      <c r="R182" s="419" t="s">
        <v>1984</v>
      </c>
      <c r="S182" s="73" t="s">
        <v>177</v>
      </c>
      <c r="T182" s="420">
        <v>35.81</v>
      </c>
      <c r="U182" s="73" t="s">
        <v>486</v>
      </c>
      <c r="V182" s="73" t="s">
        <v>1470</v>
      </c>
      <c r="W182" s="73" t="s">
        <v>659</v>
      </c>
      <c r="X182" s="73" t="s">
        <v>289</v>
      </c>
      <c r="Y182" s="73"/>
      <c r="Z182" s="73"/>
    </row>
    <row r="183" spans="1:26" ht="14">
      <c r="A183" s="73"/>
      <c r="B183" s="73"/>
      <c r="C183" s="73"/>
      <c r="D183" s="73"/>
      <c r="E183" s="73"/>
      <c r="F183" s="73"/>
      <c r="G183" s="279"/>
      <c r="H183" s="73"/>
      <c r="I183" s="73"/>
      <c r="J183" s="73"/>
      <c r="K183" s="73"/>
      <c r="L183" s="419" t="s">
        <v>1985</v>
      </c>
      <c r="M183" s="419" t="s">
        <v>1557</v>
      </c>
      <c r="N183" s="73"/>
      <c r="O183" s="73"/>
      <c r="P183" s="73"/>
      <c r="Q183" s="73" t="s">
        <v>1986</v>
      </c>
      <c r="R183" s="419" t="s">
        <v>1987</v>
      </c>
      <c r="S183" s="73" t="s">
        <v>177</v>
      </c>
      <c r="T183" s="420">
        <v>3.359</v>
      </c>
      <c r="U183" s="73" t="s">
        <v>486</v>
      </c>
      <c r="V183" s="73" t="s">
        <v>1470</v>
      </c>
      <c r="W183" s="73" t="s">
        <v>659</v>
      </c>
      <c r="X183" s="73" t="s">
        <v>289</v>
      </c>
      <c r="Y183" s="73"/>
      <c r="Z183" s="73"/>
    </row>
    <row r="184" spans="1:26" ht="14">
      <c r="A184" s="73"/>
      <c r="B184" s="73"/>
      <c r="C184" s="73"/>
      <c r="D184" s="73"/>
      <c r="E184" s="73"/>
      <c r="F184" s="73"/>
      <c r="G184" s="279"/>
      <c r="H184" s="73"/>
      <c r="I184" s="73"/>
      <c r="J184" s="73"/>
      <c r="K184" s="73"/>
      <c r="L184" s="419" t="s">
        <v>1988</v>
      </c>
      <c r="M184" s="419" t="s">
        <v>1502</v>
      </c>
      <c r="N184" s="73"/>
      <c r="O184" s="73"/>
      <c r="P184" s="75"/>
      <c r="Q184" s="73" t="s">
        <v>1989</v>
      </c>
      <c r="R184" s="419" t="s">
        <v>1990</v>
      </c>
      <c r="S184" s="73" t="s">
        <v>177</v>
      </c>
      <c r="T184" s="420">
        <v>40.703000000000003</v>
      </c>
      <c r="U184" s="73" t="s">
        <v>486</v>
      </c>
      <c r="V184" s="73" t="s">
        <v>1470</v>
      </c>
      <c r="W184" s="73" t="s">
        <v>659</v>
      </c>
      <c r="X184" s="73" t="s">
        <v>289</v>
      </c>
      <c r="Y184" s="73"/>
      <c r="Z184" s="73"/>
    </row>
    <row r="185" spans="1:26" ht="14">
      <c r="A185" s="73"/>
      <c r="B185" s="73"/>
      <c r="C185" s="73"/>
      <c r="D185" s="73"/>
      <c r="E185" s="73"/>
      <c r="F185" s="73"/>
      <c r="G185" s="279"/>
      <c r="H185" s="73"/>
      <c r="I185" s="73"/>
      <c r="J185" s="73"/>
      <c r="K185" s="73"/>
      <c r="L185" s="419" t="s">
        <v>1991</v>
      </c>
      <c r="M185" s="419" t="s">
        <v>1557</v>
      </c>
      <c r="N185" s="73"/>
      <c r="O185" s="73"/>
      <c r="P185" s="73"/>
      <c r="Q185" s="73" t="s">
        <v>1992</v>
      </c>
      <c r="R185" s="419" t="s">
        <v>1993</v>
      </c>
      <c r="S185" s="73" t="s">
        <v>177</v>
      </c>
      <c r="T185" s="420">
        <v>14.593</v>
      </c>
      <c r="U185" s="73" t="s">
        <v>486</v>
      </c>
      <c r="V185" s="73" t="s">
        <v>1470</v>
      </c>
      <c r="W185" s="73" t="s">
        <v>659</v>
      </c>
      <c r="X185" s="73" t="s">
        <v>289</v>
      </c>
      <c r="Y185" s="73"/>
      <c r="Z185" s="73"/>
    </row>
    <row r="186" spans="1:26" ht="14">
      <c r="A186" s="73"/>
      <c r="B186" s="73"/>
      <c r="C186" s="73"/>
      <c r="D186" s="73"/>
      <c r="E186" s="73"/>
      <c r="F186" s="73"/>
      <c r="G186" s="279"/>
      <c r="H186" s="73"/>
      <c r="I186" s="73"/>
      <c r="J186" s="73"/>
      <c r="K186" s="73"/>
      <c r="L186" s="419" t="s">
        <v>1994</v>
      </c>
      <c r="M186" s="419" t="s">
        <v>1557</v>
      </c>
      <c r="N186" s="73"/>
      <c r="O186" s="73"/>
      <c r="P186" s="73"/>
      <c r="Q186" s="73" t="s">
        <v>1995</v>
      </c>
      <c r="R186" s="419" t="s">
        <v>1996</v>
      </c>
      <c r="S186" s="73" t="s">
        <v>177</v>
      </c>
      <c r="T186" s="420">
        <v>14.614000000000001</v>
      </c>
      <c r="U186" s="73" t="s">
        <v>486</v>
      </c>
      <c r="V186" s="73" t="s">
        <v>1470</v>
      </c>
      <c r="W186" s="73" t="s">
        <v>659</v>
      </c>
      <c r="X186" s="73" t="s">
        <v>289</v>
      </c>
      <c r="Y186" s="73"/>
      <c r="Z186" s="73"/>
    </row>
    <row r="187" spans="1:26" ht="14">
      <c r="A187" s="73"/>
      <c r="B187" s="73"/>
      <c r="C187" s="73"/>
      <c r="D187" s="73"/>
      <c r="E187" s="73"/>
      <c r="F187" s="73"/>
      <c r="G187" s="279"/>
      <c r="H187" s="73"/>
      <c r="I187" s="73"/>
      <c r="J187" s="73"/>
      <c r="K187" s="73"/>
      <c r="L187" s="419" t="s">
        <v>1997</v>
      </c>
      <c r="M187" s="419" t="s">
        <v>1520</v>
      </c>
      <c r="N187" s="73"/>
      <c r="O187" s="73"/>
      <c r="P187" s="73"/>
      <c r="Q187" s="73" t="s">
        <v>1998</v>
      </c>
      <c r="R187" s="419" t="s">
        <v>1999</v>
      </c>
      <c r="S187" s="73" t="s">
        <v>177</v>
      </c>
      <c r="T187" s="420">
        <v>5.03</v>
      </c>
      <c r="U187" s="73" t="s">
        <v>486</v>
      </c>
      <c r="V187" s="73" t="s">
        <v>1470</v>
      </c>
      <c r="W187" s="73" t="s">
        <v>659</v>
      </c>
      <c r="X187" s="73" t="s">
        <v>289</v>
      </c>
      <c r="Y187" s="73"/>
      <c r="Z187" s="73"/>
    </row>
    <row r="188" spans="1:26" ht="14">
      <c r="A188" s="73"/>
      <c r="B188" s="73"/>
      <c r="C188" s="73"/>
      <c r="D188" s="73"/>
      <c r="E188" s="73"/>
      <c r="F188" s="73"/>
      <c r="G188" s="279"/>
      <c r="H188" s="73"/>
      <c r="I188" s="73"/>
      <c r="J188" s="73"/>
      <c r="K188" s="73"/>
      <c r="L188" s="419" t="s">
        <v>2000</v>
      </c>
      <c r="M188" s="419" t="s">
        <v>1616</v>
      </c>
      <c r="N188" s="73"/>
      <c r="O188" s="73"/>
      <c r="P188" s="73"/>
      <c r="Q188" s="73" t="s">
        <v>2001</v>
      </c>
      <c r="R188" s="419" t="s">
        <v>2002</v>
      </c>
      <c r="S188" s="73" t="s">
        <v>177</v>
      </c>
      <c r="T188" s="420">
        <v>6.2930000000000001</v>
      </c>
      <c r="U188" s="73" t="s">
        <v>486</v>
      </c>
      <c r="V188" s="73" t="s">
        <v>1470</v>
      </c>
      <c r="W188" s="73" t="s">
        <v>659</v>
      </c>
      <c r="X188" s="73" t="s">
        <v>289</v>
      </c>
      <c r="Y188" s="73"/>
      <c r="Z188" s="73"/>
    </row>
    <row r="189" spans="1:26" ht="14">
      <c r="A189" s="73"/>
      <c r="B189" s="73"/>
      <c r="C189" s="73"/>
      <c r="D189" s="73"/>
      <c r="E189" s="73"/>
      <c r="F189" s="73"/>
      <c r="G189" s="279"/>
      <c r="H189" s="73"/>
      <c r="I189" s="73"/>
      <c r="J189" s="73"/>
      <c r="K189" s="73"/>
      <c r="L189" s="419" t="s">
        <v>2003</v>
      </c>
      <c r="M189" s="419" t="s">
        <v>1557</v>
      </c>
      <c r="N189" s="73"/>
      <c r="O189" s="73"/>
      <c r="P189" s="73"/>
      <c r="Q189" s="73" t="s">
        <v>2004</v>
      </c>
      <c r="R189" s="419" t="s">
        <v>2005</v>
      </c>
      <c r="S189" s="73" t="s">
        <v>177</v>
      </c>
      <c r="T189" s="420">
        <v>8.1519999999999992</v>
      </c>
      <c r="U189" s="73" t="s">
        <v>486</v>
      </c>
      <c r="V189" s="73" t="s">
        <v>1470</v>
      </c>
      <c r="W189" s="73" t="s">
        <v>659</v>
      </c>
      <c r="X189" s="73" t="s">
        <v>289</v>
      </c>
      <c r="Y189" s="73"/>
      <c r="Z189" s="73"/>
    </row>
    <row r="190" spans="1:26" ht="14">
      <c r="A190" s="73"/>
      <c r="B190" s="73"/>
      <c r="C190" s="73"/>
      <c r="D190" s="73"/>
      <c r="E190" s="73"/>
      <c r="F190" s="73"/>
      <c r="G190" s="279"/>
      <c r="H190" s="73"/>
      <c r="I190" s="73"/>
      <c r="J190" s="73"/>
      <c r="K190" s="73"/>
      <c r="L190" s="419" t="s">
        <v>2000</v>
      </c>
      <c r="M190" s="419" t="s">
        <v>1616</v>
      </c>
      <c r="N190" s="73"/>
      <c r="O190" s="73"/>
      <c r="P190" s="73"/>
      <c r="Q190" s="73" t="s">
        <v>2006</v>
      </c>
      <c r="R190" s="419" t="s">
        <v>2007</v>
      </c>
      <c r="S190" s="73" t="s">
        <v>177</v>
      </c>
      <c r="T190" s="420">
        <v>7.1740000000000004</v>
      </c>
      <c r="U190" s="73" t="s">
        <v>486</v>
      </c>
      <c r="V190" s="73" t="s">
        <v>1470</v>
      </c>
      <c r="W190" s="73" t="s">
        <v>659</v>
      </c>
      <c r="X190" s="73" t="s">
        <v>289</v>
      </c>
      <c r="Y190" s="73"/>
      <c r="Z190" s="73"/>
    </row>
    <row r="191" spans="1:26" ht="14">
      <c r="A191" s="73"/>
      <c r="B191" s="73"/>
      <c r="C191" s="73"/>
      <c r="D191" s="73"/>
      <c r="E191" s="73"/>
      <c r="F191" s="73"/>
      <c r="G191" s="279"/>
      <c r="H191" s="73"/>
      <c r="I191" s="73"/>
      <c r="J191" s="73"/>
      <c r="K191" s="73"/>
      <c r="L191" s="419" t="s">
        <v>2008</v>
      </c>
      <c r="M191" s="419" t="s">
        <v>1881</v>
      </c>
      <c r="N191" s="73"/>
      <c r="O191" s="73"/>
      <c r="P191" s="73"/>
      <c r="Q191" s="73" t="s">
        <v>2009</v>
      </c>
      <c r="R191" s="419" t="s">
        <v>2010</v>
      </c>
      <c r="S191" s="73" t="s">
        <v>177</v>
      </c>
      <c r="T191" s="420">
        <v>4.8159999999999998</v>
      </c>
      <c r="U191" s="73" t="s">
        <v>486</v>
      </c>
      <c r="V191" s="73" t="s">
        <v>1470</v>
      </c>
      <c r="W191" s="73" t="s">
        <v>659</v>
      </c>
      <c r="X191" s="73" t="s">
        <v>289</v>
      </c>
      <c r="Y191" s="73"/>
      <c r="Z191" s="73" t="s">
        <v>1715</v>
      </c>
    </row>
    <row r="192" spans="1:26" ht="14">
      <c r="A192" s="73"/>
      <c r="B192" s="73"/>
      <c r="C192" s="73"/>
      <c r="D192" s="73"/>
      <c r="E192" s="73"/>
      <c r="F192" s="73"/>
      <c r="G192" s="279"/>
      <c r="H192" s="73"/>
      <c r="I192" s="73"/>
      <c r="J192" s="73"/>
      <c r="K192" s="73"/>
      <c r="L192" s="419" t="s">
        <v>2011</v>
      </c>
      <c r="M192" s="419" t="s">
        <v>1516</v>
      </c>
      <c r="N192" s="73"/>
      <c r="O192" s="73"/>
      <c r="P192" s="75"/>
      <c r="Q192" s="73" t="s">
        <v>2012</v>
      </c>
      <c r="R192" s="419" t="s">
        <v>2013</v>
      </c>
      <c r="S192" s="73" t="s">
        <v>177</v>
      </c>
      <c r="T192" s="420">
        <v>19.506</v>
      </c>
      <c r="U192" s="73" t="s">
        <v>486</v>
      </c>
      <c r="V192" s="73" t="s">
        <v>1470</v>
      </c>
      <c r="W192" s="73" t="s">
        <v>659</v>
      </c>
      <c r="X192" s="73" t="s">
        <v>289</v>
      </c>
      <c r="Y192" s="73"/>
      <c r="Z192" s="73"/>
    </row>
    <row r="193" spans="1:26" ht="14">
      <c r="A193" s="73"/>
      <c r="B193" s="73"/>
      <c r="C193" s="73"/>
      <c r="D193" s="73"/>
      <c r="E193" s="73"/>
      <c r="F193" s="73"/>
      <c r="G193" s="279"/>
      <c r="H193" s="73"/>
      <c r="I193" s="73"/>
      <c r="J193" s="73"/>
      <c r="K193" s="73"/>
      <c r="L193" s="419" t="s">
        <v>2014</v>
      </c>
      <c r="M193" s="419" t="s">
        <v>1476</v>
      </c>
      <c r="N193" s="73"/>
      <c r="O193" s="73"/>
      <c r="P193" s="73"/>
      <c r="Q193" s="73" t="s">
        <v>2015</v>
      </c>
      <c r="R193" s="419" t="s">
        <v>2016</v>
      </c>
      <c r="S193" s="73" t="s">
        <v>177</v>
      </c>
      <c r="T193" s="420">
        <v>12.657999999999999</v>
      </c>
      <c r="U193" s="73" t="s">
        <v>486</v>
      </c>
      <c r="V193" s="73" t="s">
        <v>1470</v>
      </c>
      <c r="W193" s="73" t="s">
        <v>659</v>
      </c>
      <c r="X193" s="73" t="s">
        <v>289</v>
      </c>
      <c r="Y193" s="73"/>
      <c r="Z193" s="73"/>
    </row>
    <row r="194" spans="1:26" ht="14">
      <c r="A194" s="73"/>
      <c r="B194" s="73"/>
      <c r="C194" s="73"/>
      <c r="D194" s="73"/>
      <c r="E194" s="73"/>
      <c r="F194" s="73"/>
      <c r="G194" s="279"/>
      <c r="H194" s="73"/>
      <c r="I194" s="73"/>
      <c r="J194" s="73"/>
      <c r="K194" s="73"/>
      <c r="L194" s="419" t="s">
        <v>2017</v>
      </c>
      <c r="M194" s="419" t="s">
        <v>2018</v>
      </c>
      <c r="N194" s="73"/>
      <c r="O194" s="73"/>
      <c r="P194" s="73"/>
      <c r="Q194" s="73" t="s">
        <v>2019</v>
      </c>
      <c r="R194" s="419" t="s">
        <v>2020</v>
      </c>
      <c r="S194" s="73" t="s">
        <v>177</v>
      </c>
      <c r="T194" s="420">
        <v>12.161</v>
      </c>
      <c r="U194" s="73" t="s">
        <v>486</v>
      </c>
      <c r="V194" s="73" t="s">
        <v>1470</v>
      </c>
      <c r="W194" s="73" t="s">
        <v>659</v>
      </c>
      <c r="X194" s="73" t="s">
        <v>289</v>
      </c>
      <c r="Y194" s="73"/>
      <c r="Z194" s="73"/>
    </row>
    <row r="195" spans="1:26" ht="14">
      <c r="A195" s="73"/>
      <c r="B195" s="73"/>
      <c r="C195" s="73"/>
      <c r="D195" s="73"/>
      <c r="E195" s="73"/>
      <c r="F195" s="73"/>
      <c r="G195" s="279"/>
      <c r="H195" s="73"/>
      <c r="I195" s="73"/>
      <c r="J195" s="73"/>
      <c r="K195" s="73"/>
      <c r="L195" s="419" t="s">
        <v>2021</v>
      </c>
      <c r="M195" s="419" t="s">
        <v>1509</v>
      </c>
      <c r="N195" s="73"/>
      <c r="O195" s="73"/>
      <c r="P195" s="73"/>
      <c r="Q195" s="73" t="s">
        <v>2022</v>
      </c>
      <c r="R195" s="419" t="s">
        <v>2023</v>
      </c>
      <c r="S195" s="73" t="s">
        <v>177</v>
      </c>
      <c r="T195" s="420">
        <v>14.46</v>
      </c>
      <c r="U195" s="73" t="s">
        <v>486</v>
      </c>
      <c r="V195" s="73" t="s">
        <v>1470</v>
      </c>
      <c r="W195" s="73" t="s">
        <v>659</v>
      </c>
      <c r="X195" s="73" t="s">
        <v>289</v>
      </c>
      <c r="Y195" s="73"/>
      <c r="Z195" s="73"/>
    </row>
    <row r="196" spans="1:26" ht="14">
      <c r="A196" s="73"/>
      <c r="B196" s="73"/>
      <c r="C196" s="73"/>
      <c r="D196" s="73"/>
      <c r="E196" s="73"/>
      <c r="F196" s="73"/>
      <c r="G196" s="279"/>
      <c r="H196" s="73"/>
      <c r="I196" s="73"/>
      <c r="J196" s="73"/>
      <c r="K196" s="73"/>
      <c r="L196" s="419" t="s">
        <v>2024</v>
      </c>
      <c r="M196" s="419" t="s">
        <v>1520</v>
      </c>
      <c r="N196" s="73"/>
      <c r="O196" s="73"/>
      <c r="P196" s="73"/>
      <c r="Q196" s="73" t="s">
        <v>2025</v>
      </c>
      <c r="R196" s="419" t="s">
        <v>2026</v>
      </c>
      <c r="S196" s="73" t="s">
        <v>177</v>
      </c>
      <c r="T196" s="420">
        <v>4.306</v>
      </c>
      <c r="U196" s="73" t="s">
        <v>486</v>
      </c>
      <c r="V196" s="73" t="s">
        <v>1470</v>
      </c>
      <c r="W196" s="73" t="s">
        <v>659</v>
      </c>
      <c r="X196" s="73" t="s">
        <v>289</v>
      </c>
      <c r="Y196" s="73"/>
      <c r="Z196" s="73" t="s">
        <v>1546</v>
      </c>
    </row>
    <row r="197" spans="1:26" ht="14">
      <c r="A197" s="73"/>
      <c r="B197" s="73"/>
      <c r="C197" s="73"/>
      <c r="D197" s="73"/>
      <c r="E197" s="73"/>
      <c r="F197" s="73"/>
      <c r="G197" s="279"/>
      <c r="H197" s="73"/>
      <c r="I197" s="73"/>
      <c r="J197" s="73"/>
      <c r="K197" s="73"/>
      <c r="L197" s="419" t="s">
        <v>2027</v>
      </c>
      <c r="M197" s="419" t="s">
        <v>1520</v>
      </c>
      <c r="N197" s="73"/>
      <c r="O197" s="73"/>
      <c r="P197" s="73"/>
      <c r="Q197" s="73" t="s">
        <v>2028</v>
      </c>
      <c r="R197" s="419" t="s">
        <v>2029</v>
      </c>
      <c r="S197" s="73" t="s">
        <v>177</v>
      </c>
      <c r="T197" s="420">
        <v>8.0939999999999994</v>
      </c>
      <c r="U197" s="73" t="s">
        <v>486</v>
      </c>
      <c r="V197" s="73" t="s">
        <v>1470</v>
      </c>
      <c r="W197" s="73" t="s">
        <v>659</v>
      </c>
      <c r="X197" s="73" t="s">
        <v>289</v>
      </c>
      <c r="Y197" s="73"/>
      <c r="Z197" s="73"/>
    </row>
    <row r="198" spans="1:26" ht="14">
      <c r="A198" s="73"/>
      <c r="B198" s="73"/>
      <c r="C198" s="73"/>
      <c r="D198" s="73"/>
      <c r="E198" s="73"/>
      <c r="F198" s="73"/>
      <c r="G198" s="279"/>
      <c r="H198" s="73"/>
      <c r="I198" s="73"/>
      <c r="J198" s="73"/>
      <c r="K198" s="73"/>
      <c r="L198" s="419" t="s">
        <v>2030</v>
      </c>
      <c r="M198" s="419" t="s">
        <v>1567</v>
      </c>
      <c r="N198" s="73"/>
      <c r="O198" s="73"/>
      <c r="P198" s="73"/>
      <c r="Q198" s="73" t="s">
        <v>2031</v>
      </c>
      <c r="R198" s="419" t="s">
        <v>2032</v>
      </c>
      <c r="S198" s="73" t="s">
        <v>177</v>
      </c>
      <c r="T198" s="420">
        <v>13.225</v>
      </c>
      <c r="U198" s="73" t="s">
        <v>486</v>
      </c>
      <c r="V198" s="73" t="s">
        <v>1470</v>
      </c>
      <c r="W198" s="73" t="s">
        <v>659</v>
      </c>
      <c r="X198" s="73" t="s">
        <v>289</v>
      </c>
      <c r="Y198" s="73"/>
      <c r="Z198" s="73"/>
    </row>
    <row r="199" spans="1:26" ht="14">
      <c r="A199" s="73"/>
      <c r="B199" s="73"/>
      <c r="C199" s="73"/>
      <c r="D199" s="73"/>
      <c r="E199" s="73"/>
      <c r="F199" s="73"/>
      <c r="G199" s="279"/>
      <c r="H199" s="73"/>
      <c r="I199" s="73"/>
      <c r="J199" s="73"/>
      <c r="K199" s="73"/>
      <c r="L199" s="419" t="s">
        <v>2033</v>
      </c>
      <c r="M199" s="419" t="s">
        <v>1567</v>
      </c>
      <c r="N199" s="73"/>
      <c r="O199" s="73"/>
      <c r="P199" s="73"/>
      <c r="Q199" s="73" t="s">
        <v>2034</v>
      </c>
      <c r="R199" s="419" t="s">
        <v>2035</v>
      </c>
      <c r="S199" s="73" t="s">
        <v>177</v>
      </c>
      <c r="T199" s="420">
        <v>7.851</v>
      </c>
      <c r="U199" s="73" t="s">
        <v>486</v>
      </c>
      <c r="V199" s="73" t="s">
        <v>1470</v>
      </c>
      <c r="W199" s="73" t="s">
        <v>659</v>
      </c>
      <c r="X199" s="73" t="s">
        <v>289</v>
      </c>
      <c r="Y199" s="73"/>
      <c r="Z199" s="73"/>
    </row>
    <row r="200" spans="1:26" ht="14">
      <c r="A200" s="73"/>
      <c r="B200" s="73"/>
      <c r="C200" s="73"/>
      <c r="D200" s="73"/>
      <c r="E200" s="73"/>
      <c r="F200" s="73"/>
      <c r="G200" s="279"/>
      <c r="H200" s="73"/>
      <c r="I200" s="73"/>
      <c r="J200" s="73"/>
      <c r="K200" s="73"/>
      <c r="L200" s="419" t="s">
        <v>2036</v>
      </c>
      <c r="M200" s="419" t="s">
        <v>1567</v>
      </c>
      <c r="N200" s="73"/>
      <c r="O200" s="73"/>
      <c r="P200" s="75"/>
      <c r="Q200" s="73" t="s">
        <v>2037</v>
      </c>
      <c r="R200" s="419" t="s">
        <v>2038</v>
      </c>
      <c r="S200" s="73" t="s">
        <v>177</v>
      </c>
      <c r="T200" s="420">
        <v>9.2520000000000007</v>
      </c>
      <c r="U200" s="73" t="s">
        <v>486</v>
      </c>
      <c r="V200" s="73" t="s">
        <v>1470</v>
      </c>
      <c r="W200" s="73" t="s">
        <v>659</v>
      </c>
      <c r="X200" s="73" t="s">
        <v>289</v>
      </c>
      <c r="Y200" s="73"/>
      <c r="Z200" s="73"/>
    </row>
    <row r="201" spans="1:26" ht="14">
      <c r="A201" s="73"/>
      <c r="B201" s="73"/>
      <c r="C201" s="73"/>
      <c r="D201" s="73"/>
      <c r="E201" s="73"/>
      <c r="F201" s="73"/>
      <c r="G201" s="279"/>
      <c r="H201" s="73"/>
      <c r="I201" s="73"/>
      <c r="J201" s="73"/>
      <c r="K201" s="73"/>
      <c r="L201" s="419" t="s">
        <v>2039</v>
      </c>
      <c r="M201" s="419" t="s">
        <v>1516</v>
      </c>
      <c r="N201" s="73"/>
      <c r="O201" s="73"/>
      <c r="P201" s="73"/>
      <c r="Q201" s="73" t="s">
        <v>2040</v>
      </c>
      <c r="R201" s="419" t="s">
        <v>2041</v>
      </c>
      <c r="S201" s="73" t="s">
        <v>177</v>
      </c>
      <c r="T201" s="420">
        <v>12.28</v>
      </c>
      <c r="U201" s="73" t="s">
        <v>486</v>
      </c>
      <c r="V201" s="73" t="s">
        <v>1470</v>
      </c>
      <c r="W201" s="73" t="s">
        <v>659</v>
      </c>
      <c r="X201" s="73" t="s">
        <v>289</v>
      </c>
      <c r="Y201" s="73"/>
      <c r="Z201" s="73"/>
    </row>
    <row r="202" spans="1:26" ht="14">
      <c r="A202" s="73"/>
      <c r="B202" s="73"/>
      <c r="C202" s="73"/>
      <c r="D202" s="73"/>
      <c r="E202" s="73"/>
      <c r="F202" s="73"/>
      <c r="G202" s="279"/>
      <c r="H202" s="73"/>
      <c r="I202" s="73"/>
      <c r="J202" s="73"/>
      <c r="K202" s="73"/>
      <c r="L202" s="419" t="s">
        <v>2042</v>
      </c>
      <c r="M202" s="419" t="s">
        <v>1881</v>
      </c>
      <c r="N202" s="73"/>
      <c r="O202" s="73"/>
      <c r="P202" s="73"/>
      <c r="Q202" s="73" t="s">
        <v>2043</v>
      </c>
      <c r="R202" s="419" t="s">
        <v>2044</v>
      </c>
      <c r="S202" s="73" t="s">
        <v>177</v>
      </c>
      <c r="T202" s="420">
        <v>13.638</v>
      </c>
      <c r="U202" s="73" t="s">
        <v>486</v>
      </c>
      <c r="V202" s="73" t="s">
        <v>1470</v>
      </c>
      <c r="W202" s="73" t="s">
        <v>659</v>
      </c>
      <c r="X202" s="73" t="s">
        <v>289</v>
      </c>
      <c r="Y202" s="73"/>
      <c r="Z202" s="73" t="s">
        <v>1715</v>
      </c>
    </row>
    <row r="203" spans="1:26" ht="14">
      <c r="A203" s="73"/>
      <c r="B203" s="73"/>
      <c r="C203" s="73"/>
      <c r="D203" s="73"/>
      <c r="E203" s="73"/>
      <c r="F203" s="73"/>
      <c r="G203" s="279"/>
      <c r="H203" s="73"/>
      <c r="I203" s="73"/>
      <c r="J203" s="73"/>
      <c r="K203" s="73"/>
      <c r="L203" s="419" t="s">
        <v>2045</v>
      </c>
      <c r="M203" s="419" t="s">
        <v>1557</v>
      </c>
      <c r="N203" s="73"/>
      <c r="O203" s="73"/>
      <c r="P203" s="73"/>
      <c r="Q203" s="73" t="s">
        <v>2046</v>
      </c>
      <c r="R203" s="419" t="s">
        <v>2047</v>
      </c>
      <c r="S203" s="73" t="s">
        <v>177</v>
      </c>
      <c r="T203" s="420">
        <v>11.465</v>
      </c>
      <c r="U203" s="73" t="s">
        <v>486</v>
      </c>
      <c r="V203" s="73" t="s">
        <v>1470</v>
      </c>
      <c r="W203" s="73" t="s">
        <v>659</v>
      </c>
      <c r="X203" s="73" t="s">
        <v>289</v>
      </c>
      <c r="Y203" s="73"/>
      <c r="Z203" s="73"/>
    </row>
    <row r="204" spans="1:26" ht="14">
      <c r="A204" s="73"/>
      <c r="B204" s="73"/>
      <c r="C204" s="73"/>
      <c r="D204" s="73"/>
      <c r="E204" s="73"/>
      <c r="F204" s="73"/>
      <c r="G204" s="279"/>
      <c r="H204" s="73"/>
      <c r="I204" s="73"/>
      <c r="J204" s="73"/>
      <c r="K204" s="73"/>
      <c r="L204" s="419" t="s">
        <v>2048</v>
      </c>
      <c r="M204" s="419" t="s">
        <v>1567</v>
      </c>
      <c r="N204" s="73"/>
      <c r="O204" s="73"/>
      <c r="P204" s="73"/>
      <c r="Q204" s="73" t="s">
        <v>2049</v>
      </c>
      <c r="R204" s="419" t="s">
        <v>2050</v>
      </c>
      <c r="S204" s="73" t="s">
        <v>177</v>
      </c>
      <c r="T204" s="420">
        <v>20.597999999999999</v>
      </c>
      <c r="U204" s="73" t="s">
        <v>486</v>
      </c>
      <c r="V204" s="73" t="s">
        <v>1470</v>
      </c>
      <c r="W204" s="73" t="s">
        <v>659</v>
      </c>
      <c r="X204" s="73" t="s">
        <v>289</v>
      </c>
      <c r="Y204" s="73"/>
      <c r="Z204" s="73"/>
    </row>
    <row r="205" spans="1:26" ht="14">
      <c r="A205" s="73"/>
      <c r="B205" s="73"/>
      <c r="C205" s="73"/>
      <c r="D205" s="73"/>
      <c r="E205" s="73"/>
      <c r="F205" s="73"/>
      <c r="G205" s="279"/>
      <c r="H205" s="73"/>
      <c r="I205" s="73"/>
      <c r="J205" s="73"/>
      <c r="K205" s="73"/>
      <c r="L205" s="419" t="s">
        <v>2051</v>
      </c>
      <c r="M205" s="419" t="s">
        <v>1476</v>
      </c>
      <c r="N205" s="73"/>
      <c r="O205" s="73"/>
      <c r="P205" s="73"/>
      <c r="Q205" s="73" t="s">
        <v>2052</v>
      </c>
      <c r="R205" s="419" t="s">
        <v>2053</v>
      </c>
      <c r="S205" s="73" t="s">
        <v>177</v>
      </c>
      <c r="T205" s="420">
        <v>14.164</v>
      </c>
      <c r="U205" s="73" t="s">
        <v>486</v>
      </c>
      <c r="V205" s="73" t="s">
        <v>1470</v>
      </c>
      <c r="W205" s="73" t="s">
        <v>659</v>
      </c>
      <c r="X205" s="73" t="s">
        <v>289</v>
      </c>
      <c r="Y205" s="73"/>
      <c r="Z205" s="73"/>
    </row>
    <row r="206" spans="1:26" ht="14">
      <c r="A206" s="73"/>
      <c r="B206" s="73"/>
      <c r="C206" s="73"/>
      <c r="D206" s="73"/>
      <c r="E206" s="73"/>
      <c r="F206" s="73"/>
      <c r="G206" s="279"/>
      <c r="H206" s="73"/>
      <c r="I206" s="73"/>
      <c r="J206" s="73"/>
      <c r="K206" s="73"/>
      <c r="L206" s="419" t="s">
        <v>2054</v>
      </c>
      <c r="M206" s="419" t="s">
        <v>1616</v>
      </c>
      <c r="N206" s="73"/>
      <c r="O206" s="73"/>
      <c r="P206" s="73"/>
      <c r="Q206" s="73" t="s">
        <v>2055</v>
      </c>
      <c r="R206" s="419" t="s">
        <v>2056</v>
      </c>
      <c r="S206" s="73" t="s">
        <v>177</v>
      </c>
      <c r="T206" s="420">
        <v>13.151999999999999</v>
      </c>
      <c r="U206" s="73" t="s">
        <v>486</v>
      </c>
      <c r="V206" s="73" t="s">
        <v>1470</v>
      </c>
      <c r="W206" s="73" t="s">
        <v>659</v>
      </c>
      <c r="X206" s="73" t="s">
        <v>289</v>
      </c>
      <c r="Y206" s="73"/>
      <c r="Z206" s="73"/>
    </row>
    <row r="207" spans="1:26" ht="14">
      <c r="A207" s="73"/>
      <c r="B207" s="73"/>
      <c r="C207" s="73"/>
      <c r="D207" s="73"/>
      <c r="E207" s="73"/>
      <c r="F207" s="73"/>
      <c r="G207" s="279"/>
      <c r="H207" s="73"/>
      <c r="I207" s="73"/>
      <c r="J207" s="73"/>
      <c r="K207" s="73"/>
      <c r="L207" s="419" t="s">
        <v>2057</v>
      </c>
      <c r="M207" s="419" t="s">
        <v>1616</v>
      </c>
      <c r="N207" s="73"/>
      <c r="O207" s="73"/>
      <c r="P207" s="73"/>
      <c r="Q207" s="73" t="s">
        <v>2058</v>
      </c>
      <c r="R207" s="419" t="s">
        <v>2059</v>
      </c>
      <c r="S207" s="73" t="s">
        <v>177</v>
      </c>
      <c r="T207" s="420">
        <v>6.5149999999999997</v>
      </c>
      <c r="U207" s="73" t="s">
        <v>486</v>
      </c>
      <c r="V207" s="73" t="s">
        <v>1470</v>
      </c>
      <c r="W207" s="73" t="s">
        <v>659</v>
      </c>
      <c r="X207" s="73" t="s">
        <v>289</v>
      </c>
      <c r="Y207" s="73"/>
      <c r="Z207" s="73"/>
    </row>
    <row r="208" spans="1:26" ht="14">
      <c r="A208" s="73"/>
      <c r="B208" s="73"/>
      <c r="C208" s="73"/>
      <c r="D208" s="73"/>
      <c r="E208" s="73"/>
      <c r="F208" s="73"/>
      <c r="G208" s="279"/>
      <c r="H208" s="73"/>
      <c r="I208" s="73"/>
      <c r="J208" s="73"/>
      <c r="K208" s="73"/>
      <c r="L208" s="419" t="s">
        <v>2060</v>
      </c>
      <c r="M208" s="419" t="s">
        <v>1509</v>
      </c>
      <c r="N208" s="73"/>
      <c r="O208" s="73"/>
      <c r="P208" s="75"/>
      <c r="Q208" s="73" t="s">
        <v>2061</v>
      </c>
      <c r="R208" s="419" t="s">
        <v>2062</v>
      </c>
      <c r="S208" s="73" t="s">
        <v>177</v>
      </c>
      <c r="T208" s="420">
        <v>1.0900000000000001</v>
      </c>
      <c r="U208" s="73" t="s">
        <v>486</v>
      </c>
      <c r="V208" s="73" t="s">
        <v>1470</v>
      </c>
      <c r="W208" s="73" t="s">
        <v>659</v>
      </c>
      <c r="X208" s="73" t="s">
        <v>289</v>
      </c>
      <c r="Y208" s="73"/>
      <c r="Z208" s="73"/>
    </row>
    <row r="209" spans="1:26" ht="14">
      <c r="A209" s="73"/>
      <c r="B209" s="73"/>
      <c r="C209" s="73"/>
      <c r="D209" s="73"/>
      <c r="E209" s="73"/>
      <c r="F209" s="73"/>
      <c r="G209" s="279"/>
      <c r="H209" s="73"/>
      <c r="I209" s="73"/>
      <c r="J209" s="73"/>
      <c r="K209" s="73"/>
      <c r="L209" s="419" t="s">
        <v>2060</v>
      </c>
      <c r="M209" s="419" t="s">
        <v>1509</v>
      </c>
      <c r="N209" s="73"/>
      <c r="O209" s="73"/>
      <c r="P209" s="73"/>
      <c r="Q209" s="73" t="s">
        <v>2063</v>
      </c>
      <c r="R209" s="419" t="s">
        <v>2062</v>
      </c>
      <c r="S209" s="73" t="s">
        <v>177</v>
      </c>
      <c r="T209" s="420">
        <v>1.27</v>
      </c>
      <c r="U209" s="73" t="s">
        <v>486</v>
      </c>
      <c r="V209" s="73" t="s">
        <v>1470</v>
      </c>
      <c r="W209" s="73" t="s">
        <v>659</v>
      </c>
      <c r="X209" s="73" t="s">
        <v>289</v>
      </c>
      <c r="Y209" s="73"/>
      <c r="Z209" s="73"/>
    </row>
    <row r="210" spans="1:26" ht="14">
      <c r="A210" s="73"/>
      <c r="B210" s="73"/>
      <c r="C210" s="73"/>
      <c r="D210" s="73"/>
      <c r="E210" s="73"/>
      <c r="F210" s="73"/>
      <c r="G210" s="279"/>
      <c r="H210" s="73"/>
      <c r="I210" s="73"/>
      <c r="J210" s="73"/>
      <c r="K210" s="73"/>
      <c r="L210" s="419" t="s">
        <v>2042</v>
      </c>
      <c r="M210" s="419" t="s">
        <v>1881</v>
      </c>
      <c r="N210" s="73"/>
      <c r="O210" s="73"/>
      <c r="P210" s="73"/>
      <c r="Q210" s="73" t="s">
        <v>2064</v>
      </c>
      <c r="R210" s="419" t="s">
        <v>2047</v>
      </c>
      <c r="S210" s="73" t="s">
        <v>177</v>
      </c>
      <c r="T210" s="420">
        <v>1.8169999999999999</v>
      </c>
      <c r="U210" s="73" t="s">
        <v>486</v>
      </c>
      <c r="V210" s="73" t="s">
        <v>1470</v>
      </c>
      <c r="W210" s="73" t="s">
        <v>659</v>
      </c>
      <c r="X210" s="73" t="s">
        <v>289</v>
      </c>
      <c r="Y210" s="73"/>
      <c r="Z210" s="73"/>
    </row>
    <row r="211" spans="1:26" ht="14">
      <c r="A211" s="73"/>
      <c r="B211" s="73"/>
      <c r="C211" s="73"/>
      <c r="D211" s="73"/>
      <c r="E211" s="73"/>
      <c r="F211" s="73"/>
      <c r="G211" s="279"/>
      <c r="H211" s="73"/>
      <c r="I211" s="73"/>
      <c r="J211" s="73"/>
      <c r="K211" s="73"/>
      <c r="L211" s="419" t="s">
        <v>2065</v>
      </c>
      <c r="M211" s="419" t="s">
        <v>1509</v>
      </c>
      <c r="N211" s="73"/>
      <c r="O211" s="73"/>
      <c r="P211" s="73"/>
      <c r="Q211" s="73" t="s">
        <v>2066</v>
      </c>
      <c r="R211" s="419" t="s">
        <v>2067</v>
      </c>
      <c r="S211" s="73" t="s">
        <v>177</v>
      </c>
      <c r="T211" s="420">
        <v>12.938000000000001</v>
      </c>
      <c r="U211" s="73" t="s">
        <v>486</v>
      </c>
      <c r="V211" s="73" t="s">
        <v>1470</v>
      </c>
      <c r="W211" s="73" t="s">
        <v>659</v>
      </c>
      <c r="X211" s="73" t="s">
        <v>289</v>
      </c>
      <c r="Y211" s="73"/>
      <c r="Z211" s="73"/>
    </row>
    <row r="212" spans="1:26" ht="14">
      <c r="A212" s="73"/>
      <c r="B212" s="73"/>
      <c r="C212" s="73"/>
      <c r="D212" s="73"/>
      <c r="E212" s="73"/>
      <c r="F212" s="73"/>
      <c r="G212" s="279"/>
      <c r="H212" s="73"/>
      <c r="I212" s="73"/>
      <c r="J212" s="73"/>
      <c r="K212" s="73"/>
      <c r="L212" s="419" t="s">
        <v>2068</v>
      </c>
      <c r="M212" s="419" t="s">
        <v>1881</v>
      </c>
      <c r="N212" s="73"/>
      <c r="O212" s="73"/>
      <c r="P212" s="73"/>
      <c r="Q212" s="73" t="s">
        <v>2069</v>
      </c>
      <c r="R212" s="419" t="s">
        <v>2070</v>
      </c>
      <c r="S212" s="73" t="s">
        <v>177</v>
      </c>
      <c r="T212" s="420">
        <v>75.876999999999995</v>
      </c>
      <c r="U212" s="73" t="s">
        <v>486</v>
      </c>
      <c r="V212" s="73" t="s">
        <v>1470</v>
      </c>
      <c r="W212" s="73" t="s">
        <v>659</v>
      </c>
      <c r="X212" s="73" t="s">
        <v>289</v>
      </c>
      <c r="Y212" s="73"/>
      <c r="Z212" s="73" t="s">
        <v>1715</v>
      </c>
    </row>
    <row r="213" spans="1:26" ht="14">
      <c r="A213" s="73"/>
      <c r="B213" s="73"/>
      <c r="C213" s="73"/>
      <c r="D213" s="73"/>
      <c r="E213" s="73"/>
      <c r="F213" s="73"/>
      <c r="G213" s="279"/>
      <c r="H213" s="73"/>
      <c r="I213" s="73"/>
      <c r="J213" s="73"/>
      <c r="K213" s="73"/>
      <c r="L213" s="419" t="s">
        <v>2071</v>
      </c>
      <c r="M213" s="419" t="s">
        <v>1567</v>
      </c>
      <c r="N213" s="73"/>
      <c r="O213" s="73"/>
      <c r="P213" s="73"/>
      <c r="Q213" s="73" t="s">
        <v>2072</v>
      </c>
      <c r="R213" s="419" t="s">
        <v>2073</v>
      </c>
      <c r="S213" s="73" t="s">
        <v>177</v>
      </c>
      <c r="T213" s="420">
        <v>10.493</v>
      </c>
      <c r="U213" s="73" t="s">
        <v>486</v>
      </c>
      <c r="V213" s="73" t="s">
        <v>1470</v>
      </c>
      <c r="W213" s="73" t="s">
        <v>659</v>
      </c>
      <c r="X213" s="73" t="s">
        <v>289</v>
      </c>
      <c r="Y213" s="73"/>
      <c r="Z213" s="73"/>
    </row>
    <row r="214" spans="1:26" ht="14">
      <c r="A214" s="73"/>
      <c r="B214" s="73"/>
      <c r="C214" s="73"/>
      <c r="D214" s="73"/>
      <c r="E214" s="73"/>
      <c r="F214" s="73"/>
      <c r="G214" s="279"/>
      <c r="H214" s="73"/>
      <c r="I214" s="73"/>
      <c r="J214" s="73"/>
      <c r="K214" s="73"/>
      <c r="L214" s="419" t="s">
        <v>1776</v>
      </c>
      <c r="M214" s="419" t="s">
        <v>1567</v>
      </c>
      <c r="N214" s="73"/>
      <c r="O214" s="73"/>
      <c r="P214" s="73"/>
      <c r="Q214" s="73" t="s">
        <v>2074</v>
      </c>
      <c r="R214" s="419" t="s">
        <v>2075</v>
      </c>
      <c r="S214" s="73" t="s">
        <v>177</v>
      </c>
      <c r="T214" s="420">
        <v>5.7190000000000003</v>
      </c>
      <c r="U214" s="73" t="s">
        <v>486</v>
      </c>
      <c r="V214" s="73" t="s">
        <v>1470</v>
      </c>
      <c r="W214" s="73" t="s">
        <v>659</v>
      </c>
      <c r="X214" s="73" t="s">
        <v>289</v>
      </c>
      <c r="Y214" s="73"/>
      <c r="Z214" s="73"/>
    </row>
    <row r="215" spans="1:26" ht="14">
      <c r="A215" s="73"/>
      <c r="B215" s="73"/>
      <c r="C215" s="73"/>
      <c r="D215" s="73"/>
      <c r="E215" s="73"/>
      <c r="F215" s="73"/>
      <c r="G215" s="279"/>
      <c r="H215" s="73"/>
      <c r="I215" s="73"/>
      <c r="J215" s="73"/>
      <c r="K215" s="73"/>
      <c r="L215" s="419" t="s">
        <v>2076</v>
      </c>
      <c r="M215" s="419" t="s">
        <v>1520</v>
      </c>
      <c r="N215" s="73"/>
      <c r="O215" s="73"/>
      <c r="P215" s="73"/>
      <c r="Q215" s="73" t="s">
        <v>2077</v>
      </c>
      <c r="R215" s="419" t="s">
        <v>2078</v>
      </c>
      <c r="S215" s="73" t="s">
        <v>177</v>
      </c>
      <c r="T215" s="420">
        <v>21.786999999999999</v>
      </c>
      <c r="U215" s="73" t="s">
        <v>486</v>
      </c>
      <c r="V215" s="73" t="s">
        <v>1470</v>
      </c>
      <c r="W215" s="73" t="s">
        <v>659</v>
      </c>
      <c r="X215" s="73" t="s">
        <v>289</v>
      </c>
      <c r="Y215" s="73"/>
      <c r="Z215" s="73" t="s">
        <v>1546</v>
      </c>
    </row>
    <row r="216" spans="1:26" ht="14">
      <c r="A216" s="73"/>
      <c r="B216" s="73"/>
      <c r="C216" s="73"/>
      <c r="D216" s="73"/>
      <c r="E216" s="73"/>
      <c r="F216" s="73"/>
      <c r="G216" s="279"/>
      <c r="H216" s="73"/>
      <c r="I216" s="73"/>
      <c r="J216" s="73"/>
      <c r="K216" s="73"/>
      <c r="L216" s="419" t="s">
        <v>2079</v>
      </c>
      <c r="M216" s="419" t="s">
        <v>1858</v>
      </c>
      <c r="N216" s="73"/>
      <c r="O216" s="73"/>
      <c r="P216" s="75"/>
      <c r="Q216" s="73" t="s">
        <v>2080</v>
      </c>
      <c r="R216" s="419" t="s">
        <v>2081</v>
      </c>
      <c r="S216" s="73" t="s">
        <v>177</v>
      </c>
      <c r="T216" s="420">
        <v>24.074999999999999</v>
      </c>
      <c r="U216" s="73" t="s">
        <v>486</v>
      </c>
      <c r="V216" s="73" t="s">
        <v>1470</v>
      </c>
      <c r="W216" s="73" t="s">
        <v>659</v>
      </c>
      <c r="X216" s="73" t="s">
        <v>289</v>
      </c>
      <c r="Y216" s="73"/>
      <c r="Z216" s="73"/>
    </row>
    <row r="217" spans="1:26" ht="14">
      <c r="A217" s="73"/>
      <c r="B217" s="73"/>
      <c r="C217" s="73"/>
      <c r="D217" s="73"/>
      <c r="E217" s="73"/>
      <c r="F217" s="73"/>
      <c r="G217" s="279"/>
      <c r="H217" s="73"/>
      <c r="I217" s="73"/>
      <c r="J217" s="73"/>
      <c r="K217" s="73"/>
      <c r="L217" s="419" t="s">
        <v>2082</v>
      </c>
      <c r="M217" s="419" t="s">
        <v>1520</v>
      </c>
      <c r="N217" s="73"/>
      <c r="O217" s="73"/>
      <c r="P217" s="73"/>
      <c r="Q217" s="73" t="s">
        <v>2083</v>
      </c>
      <c r="R217" s="419" t="s">
        <v>2084</v>
      </c>
      <c r="S217" s="73" t="s">
        <v>177</v>
      </c>
      <c r="T217" s="420">
        <v>78.983999999999995</v>
      </c>
      <c r="U217" s="73" t="s">
        <v>486</v>
      </c>
      <c r="V217" s="73" t="s">
        <v>1470</v>
      </c>
      <c r="W217" s="73" t="s">
        <v>659</v>
      </c>
      <c r="X217" s="73" t="s">
        <v>289</v>
      </c>
      <c r="Y217" s="73"/>
      <c r="Z217" s="73" t="s">
        <v>1546</v>
      </c>
    </row>
    <row r="218" spans="1:26" ht="14">
      <c r="A218" s="73"/>
      <c r="B218" s="73"/>
      <c r="C218" s="73"/>
      <c r="D218" s="73"/>
      <c r="E218" s="73"/>
      <c r="F218" s="73"/>
      <c r="G218" s="279"/>
      <c r="H218" s="73"/>
      <c r="I218" s="73"/>
      <c r="J218" s="73"/>
      <c r="K218" s="73"/>
      <c r="L218" s="419" t="s">
        <v>2085</v>
      </c>
      <c r="M218" s="419" t="s">
        <v>1509</v>
      </c>
      <c r="N218" s="73"/>
      <c r="O218" s="73"/>
      <c r="P218" s="73"/>
      <c r="Q218" s="73" t="s">
        <v>2086</v>
      </c>
      <c r="R218" s="419" t="s">
        <v>2087</v>
      </c>
      <c r="S218" s="73" t="s">
        <v>177</v>
      </c>
      <c r="T218" s="420">
        <v>15.64</v>
      </c>
      <c r="U218" s="73" t="s">
        <v>486</v>
      </c>
      <c r="V218" s="73" t="s">
        <v>1470</v>
      </c>
      <c r="W218" s="73" t="s">
        <v>659</v>
      </c>
      <c r="X218" s="73" t="s">
        <v>289</v>
      </c>
      <c r="Y218" s="73"/>
      <c r="Z218" s="73"/>
    </row>
    <row r="219" spans="1:26" ht="14">
      <c r="A219" s="73"/>
      <c r="B219" s="73"/>
      <c r="C219" s="73"/>
      <c r="D219" s="73"/>
      <c r="E219" s="73"/>
      <c r="F219" s="73"/>
      <c r="G219" s="279"/>
      <c r="H219" s="73"/>
      <c r="I219" s="73"/>
      <c r="J219" s="73"/>
      <c r="K219" s="73"/>
      <c r="L219" s="419" t="s">
        <v>2088</v>
      </c>
      <c r="M219" s="419" t="s">
        <v>1557</v>
      </c>
      <c r="N219" s="73"/>
      <c r="O219" s="73"/>
      <c r="P219" s="73"/>
      <c r="Q219" s="73" t="s">
        <v>2089</v>
      </c>
      <c r="R219" s="419" t="s">
        <v>2090</v>
      </c>
      <c r="S219" s="73" t="s">
        <v>177</v>
      </c>
      <c r="T219" s="420">
        <v>5.8170000000000002</v>
      </c>
      <c r="U219" s="73" t="s">
        <v>486</v>
      </c>
      <c r="V219" s="73" t="s">
        <v>1470</v>
      </c>
      <c r="W219" s="73" t="s">
        <v>659</v>
      </c>
      <c r="X219" s="73" t="s">
        <v>289</v>
      </c>
      <c r="Y219" s="73"/>
      <c r="Z219" s="73"/>
    </row>
    <row r="220" spans="1:26" ht="14">
      <c r="A220" s="73"/>
      <c r="B220" s="73"/>
      <c r="C220" s="73"/>
      <c r="D220" s="73"/>
      <c r="E220" s="73"/>
      <c r="F220" s="73"/>
      <c r="G220" s="279"/>
      <c r="H220" s="73"/>
      <c r="I220" s="73"/>
      <c r="J220" s="73"/>
      <c r="K220" s="73"/>
      <c r="L220" s="419" t="s">
        <v>2091</v>
      </c>
      <c r="M220" s="419" t="s">
        <v>1557</v>
      </c>
      <c r="N220" s="73"/>
      <c r="O220" s="73"/>
      <c r="P220" s="73"/>
      <c r="Q220" s="73" t="s">
        <v>2092</v>
      </c>
      <c r="R220" s="419" t="s">
        <v>2093</v>
      </c>
      <c r="S220" s="73" t="s">
        <v>177</v>
      </c>
      <c r="T220" s="420">
        <v>14.297000000000001</v>
      </c>
      <c r="U220" s="73" t="s">
        <v>486</v>
      </c>
      <c r="V220" s="73" t="s">
        <v>1470</v>
      </c>
      <c r="W220" s="73" t="s">
        <v>659</v>
      </c>
      <c r="X220" s="73" t="s">
        <v>289</v>
      </c>
      <c r="Y220" s="73"/>
      <c r="Z220" s="73"/>
    </row>
    <row r="221" spans="1:26" ht="14">
      <c r="A221" s="73"/>
      <c r="B221" s="73"/>
      <c r="C221" s="73"/>
      <c r="D221" s="73"/>
      <c r="E221" s="73"/>
      <c r="F221" s="73"/>
      <c r="G221" s="279"/>
      <c r="H221" s="73"/>
      <c r="I221" s="73"/>
      <c r="J221" s="73"/>
      <c r="K221" s="73"/>
      <c r="L221" s="419" t="s">
        <v>2094</v>
      </c>
      <c r="M221" s="419" t="s">
        <v>1858</v>
      </c>
      <c r="N221" s="73"/>
      <c r="O221" s="73"/>
      <c r="P221" s="73"/>
      <c r="Q221" s="73" t="s">
        <v>2095</v>
      </c>
      <c r="R221" s="419" t="s">
        <v>2096</v>
      </c>
      <c r="S221" s="73" t="s">
        <v>177</v>
      </c>
      <c r="T221" s="420">
        <v>10.029999999999999</v>
      </c>
      <c r="U221" s="73" t="s">
        <v>486</v>
      </c>
      <c r="V221" s="73" t="s">
        <v>1470</v>
      </c>
      <c r="W221" s="73" t="s">
        <v>659</v>
      </c>
      <c r="X221" s="73" t="s">
        <v>289</v>
      </c>
      <c r="Y221" s="73"/>
      <c r="Z221" s="73"/>
    </row>
    <row r="222" spans="1:26" ht="14">
      <c r="A222" s="73"/>
      <c r="B222" s="73"/>
      <c r="C222" s="73"/>
      <c r="D222" s="73"/>
      <c r="E222" s="73"/>
      <c r="F222" s="73"/>
      <c r="G222" s="279"/>
      <c r="H222" s="73"/>
      <c r="I222" s="73"/>
      <c r="J222" s="73"/>
      <c r="K222" s="73"/>
      <c r="L222" s="419" t="s">
        <v>2097</v>
      </c>
      <c r="M222" s="419" t="s">
        <v>1509</v>
      </c>
      <c r="N222" s="73"/>
      <c r="O222" s="73"/>
      <c r="P222" s="73"/>
      <c r="Q222" s="73" t="s">
        <v>2098</v>
      </c>
      <c r="R222" s="419" t="s">
        <v>2099</v>
      </c>
      <c r="S222" s="73" t="s">
        <v>177</v>
      </c>
      <c r="T222" s="420">
        <v>46.982999999999997</v>
      </c>
      <c r="U222" s="73" t="s">
        <v>486</v>
      </c>
      <c r="V222" s="73" t="s">
        <v>1470</v>
      </c>
      <c r="W222" s="73" t="s">
        <v>659</v>
      </c>
      <c r="X222" s="73" t="s">
        <v>289</v>
      </c>
      <c r="Y222" s="73"/>
      <c r="Z222" s="73" t="s">
        <v>1546</v>
      </c>
    </row>
    <row r="223" spans="1:26" ht="14">
      <c r="A223" s="73"/>
      <c r="B223" s="73"/>
      <c r="C223" s="73"/>
      <c r="D223" s="73"/>
      <c r="E223" s="73"/>
      <c r="F223" s="73"/>
      <c r="G223" s="279"/>
      <c r="H223" s="73"/>
      <c r="I223" s="73"/>
      <c r="J223" s="73"/>
      <c r="K223" s="73"/>
      <c r="L223" s="419" t="s">
        <v>2100</v>
      </c>
      <c r="M223" s="419" t="s">
        <v>1567</v>
      </c>
      <c r="N223" s="73"/>
      <c r="O223" s="73"/>
      <c r="P223" s="73"/>
      <c r="Q223" s="73" t="s">
        <v>2101</v>
      </c>
      <c r="R223" s="419" t="s">
        <v>2102</v>
      </c>
      <c r="S223" s="73" t="s">
        <v>177</v>
      </c>
      <c r="T223" s="420">
        <v>7.798</v>
      </c>
      <c r="U223" s="73" t="s">
        <v>486</v>
      </c>
      <c r="V223" s="73" t="s">
        <v>1470</v>
      </c>
      <c r="W223" s="73" t="s">
        <v>659</v>
      </c>
      <c r="X223" s="73" t="s">
        <v>289</v>
      </c>
      <c r="Y223" s="73"/>
      <c r="Z223" s="73"/>
    </row>
    <row r="224" spans="1:26" ht="14">
      <c r="A224" s="73"/>
      <c r="B224" s="73"/>
      <c r="C224" s="73"/>
      <c r="D224" s="73"/>
      <c r="E224" s="73"/>
      <c r="F224" s="73"/>
      <c r="G224" s="279"/>
      <c r="H224" s="73"/>
      <c r="I224" s="73"/>
      <c r="J224" s="73"/>
      <c r="K224" s="73"/>
      <c r="L224" s="419" t="s">
        <v>2103</v>
      </c>
      <c r="M224" s="419" t="s">
        <v>1502</v>
      </c>
      <c r="N224" s="73"/>
      <c r="O224" s="73"/>
      <c r="P224" s="75"/>
      <c r="Q224" s="73" t="s">
        <v>2104</v>
      </c>
      <c r="R224" s="419" t="s">
        <v>2105</v>
      </c>
      <c r="S224" s="73" t="s">
        <v>177</v>
      </c>
      <c r="T224" s="420">
        <v>13.023999999999999</v>
      </c>
      <c r="U224" s="73" t="s">
        <v>486</v>
      </c>
      <c r="V224" s="73" t="s">
        <v>1470</v>
      </c>
      <c r="W224" s="73" t="s">
        <v>659</v>
      </c>
      <c r="X224" s="73" t="s">
        <v>289</v>
      </c>
      <c r="Y224" s="73"/>
      <c r="Z224" s="414" t="s">
        <v>2290</v>
      </c>
    </row>
    <row r="225" spans="1:26" ht="14">
      <c r="A225" s="73"/>
      <c r="B225" s="73"/>
      <c r="C225" s="73"/>
      <c r="D225" s="73"/>
      <c r="E225" s="73"/>
      <c r="F225" s="73"/>
      <c r="G225" s="279"/>
      <c r="H225" s="73"/>
      <c r="I225" s="73"/>
      <c r="J225" s="73"/>
      <c r="K225" s="73"/>
      <c r="L225" s="419" t="s">
        <v>2106</v>
      </c>
      <c r="M225" s="419" t="s">
        <v>1567</v>
      </c>
      <c r="N225" s="73"/>
      <c r="O225" s="73"/>
      <c r="P225" s="73"/>
      <c r="Q225" s="73" t="s">
        <v>2107</v>
      </c>
      <c r="R225" s="419" t="s">
        <v>2108</v>
      </c>
      <c r="S225" s="73" t="s">
        <v>177</v>
      </c>
      <c r="T225" s="420">
        <v>9.82</v>
      </c>
      <c r="U225" s="73" t="s">
        <v>486</v>
      </c>
      <c r="V225" s="73" t="s">
        <v>1470</v>
      </c>
      <c r="W225" s="73" t="s">
        <v>659</v>
      </c>
      <c r="X225" s="73" t="s">
        <v>289</v>
      </c>
      <c r="Y225" s="73"/>
      <c r="Z225" s="73"/>
    </row>
    <row r="226" spans="1:26" ht="14">
      <c r="A226" s="73"/>
      <c r="B226" s="73"/>
      <c r="C226" s="73"/>
      <c r="D226" s="73"/>
      <c r="E226" s="73"/>
      <c r="F226" s="73"/>
      <c r="G226" s="279"/>
      <c r="H226" s="73"/>
      <c r="I226" s="73"/>
      <c r="J226" s="73"/>
      <c r="K226" s="73"/>
      <c r="L226" s="419" t="s">
        <v>2106</v>
      </c>
      <c r="M226" s="419" t="s">
        <v>1567</v>
      </c>
      <c r="N226" s="73"/>
      <c r="O226" s="73"/>
      <c r="P226" s="73"/>
      <c r="Q226" s="73" t="s">
        <v>2109</v>
      </c>
      <c r="R226" s="419" t="s">
        <v>2110</v>
      </c>
      <c r="S226" s="73" t="s">
        <v>177</v>
      </c>
      <c r="T226" s="420">
        <v>7.65</v>
      </c>
      <c r="U226" s="73" t="s">
        <v>486</v>
      </c>
      <c r="V226" s="73" t="s">
        <v>1470</v>
      </c>
      <c r="W226" s="73" t="s">
        <v>659</v>
      </c>
      <c r="X226" s="73" t="s">
        <v>289</v>
      </c>
      <c r="Y226" s="73"/>
      <c r="Z226" s="73"/>
    </row>
    <row r="227" spans="1:26" ht="14">
      <c r="A227" s="73"/>
      <c r="B227" s="73"/>
      <c r="C227" s="73"/>
      <c r="D227" s="73"/>
      <c r="E227" s="73"/>
      <c r="F227" s="73"/>
      <c r="G227" s="279"/>
      <c r="H227" s="73"/>
      <c r="I227" s="73"/>
      <c r="J227" s="73"/>
      <c r="K227" s="73"/>
      <c r="L227" s="419" t="s">
        <v>2111</v>
      </c>
      <c r="M227" s="419" t="s">
        <v>1616</v>
      </c>
      <c r="N227" s="73"/>
      <c r="O227" s="73"/>
      <c r="P227" s="73"/>
      <c r="Q227" s="73" t="s">
        <v>2112</v>
      </c>
      <c r="R227" s="419" t="s">
        <v>2113</v>
      </c>
      <c r="S227" s="73" t="s">
        <v>177</v>
      </c>
      <c r="T227" s="420">
        <v>14.568</v>
      </c>
      <c r="U227" s="73" t="s">
        <v>486</v>
      </c>
      <c r="V227" s="73" t="s">
        <v>1470</v>
      </c>
      <c r="W227" s="73" t="s">
        <v>659</v>
      </c>
      <c r="X227" s="73" t="s">
        <v>289</v>
      </c>
      <c r="Y227" s="73"/>
      <c r="Z227" s="73"/>
    </row>
    <row r="228" spans="1:26" ht="14">
      <c r="A228" s="73"/>
      <c r="B228" s="73"/>
      <c r="C228" s="73"/>
      <c r="D228" s="73"/>
      <c r="E228" s="73"/>
      <c r="F228" s="73"/>
      <c r="G228" s="279"/>
      <c r="H228" s="73"/>
      <c r="I228" s="73"/>
      <c r="J228" s="73"/>
      <c r="K228" s="73"/>
      <c r="L228" s="419" t="s">
        <v>2114</v>
      </c>
      <c r="M228" s="419" t="s">
        <v>1457</v>
      </c>
      <c r="N228" s="73"/>
      <c r="O228" s="73"/>
      <c r="P228" s="73"/>
      <c r="Q228" s="73" t="s">
        <v>2115</v>
      </c>
      <c r="R228" s="419" t="s">
        <v>2116</v>
      </c>
      <c r="S228" s="73" t="s">
        <v>177</v>
      </c>
      <c r="T228" s="420">
        <v>14.076000000000001</v>
      </c>
      <c r="U228" s="73" t="s">
        <v>486</v>
      </c>
      <c r="V228" s="73" t="s">
        <v>1470</v>
      </c>
      <c r="W228" s="73" t="s">
        <v>659</v>
      </c>
      <c r="X228" s="73" t="s">
        <v>289</v>
      </c>
      <c r="Y228" s="73"/>
      <c r="Z228" s="73"/>
    </row>
    <row r="229" spans="1:26" ht="14">
      <c r="A229" s="73"/>
      <c r="B229" s="73"/>
      <c r="C229" s="73"/>
      <c r="D229" s="73"/>
      <c r="E229" s="73"/>
      <c r="F229" s="73"/>
      <c r="G229" s="279"/>
      <c r="H229" s="73"/>
      <c r="I229" s="73"/>
      <c r="J229" s="73"/>
      <c r="K229" s="73"/>
      <c r="L229" s="419" t="s">
        <v>1716</v>
      </c>
      <c r="M229" s="419" t="s">
        <v>1616</v>
      </c>
      <c r="N229" s="73"/>
      <c r="O229" s="73"/>
      <c r="P229" s="73"/>
      <c r="Q229" s="73" t="s">
        <v>2117</v>
      </c>
      <c r="R229" s="419" t="s">
        <v>2118</v>
      </c>
      <c r="S229" s="73" t="s">
        <v>177</v>
      </c>
      <c r="T229" s="420">
        <v>8.5009999999999994</v>
      </c>
      <c r="U229" s="73" t="s">
        <v>486</v>
      </c>
      <c r="V229" s="73" t="s">
        <v>1470</v>
      </c>
      <c r="W229" s="73" t="s">
        <v>659</v>
      </c>
      <c r="X229" s="73" t="s">
        <v>289</v>
      </c>
      <c r="Y229" s="73"/>
      <c r="Z229" s="73"/>
    </row>
    <row r="230" spans="1:26" ht="14">
      <c r="A230" s="73"/>
      <c r="B230" s="73"/>
      <c r="C230" s="73"/>
      <c r="D230" s="73"/>
      <c r="E230" s="73"/>
      <c r="F230" s="73"/>
      <c r="G230" s="279"/>
      <c r="H230" s="73"/>
      <c r="I230" s="73"/>
      <c r="J230" s="73"/>
      <c r="K230" s="73"/>
      <c r="L230" s="419" t="s">
        <v>2106</v>
      </c>
      <c r="M230" s="419" t="s">
        <v>1567</v>
      </c>
      <c r="N230" s="73"/>
      <c r="O230" s="73"/>
      <c r="P230" s="73"/>
      <c r="Q230" s="73" t="s">
        <v>2119</v>
      </c>
      <c r="R230" s="419" t="s">
        <v>2120</v>
      </c>
      <c r="S230" s="73" t="s">
        <v>177</v>
      </c>
      <c r="T230" s="420">
        <v>4.1500000000000004</v>
      </c>
      <c r="U230" s="73" t="s">
        <v>486</v>
      </c>
      <c r="V230" s="73" t="s">
        <v>1470</v>
      </c>
      <c r="W230" s="73" t="s">
        <v>659</v>
      </c>
      <c r="X230" s="73" t="s">
        <v>289</v>
      </c>
      <c r="Y230" s="73"/>
      <c r="Z230" s="73"/>
    </row>
    <row r="231" spans="1:26" ht="14">
      <c r="A231" s="73"/>
      <c r="B231" s="73"/>
      <c r="C231" s="73"/>
      <c r="D231" s="73"/>
      <c r="E231" s="73"/>
      <c r="F231" s="73"/>
      <c r="G231" s="279"/>
      <c r="H231" s="73"/>
      <c r="I231" s="73"/>
      <c r="J231" s="73"/>
      <c r="K231" s="73"/>
      <c r="L231" s="419" t="s">
        <v>2121</v>
      </c>
      <c r="M231" s="419" t="s">
        <v>1567</v>
      </c>
      <c r="N231" s="73"/>
      <c r="O231" s="73"/>
      <c r="P231" s="73"/>
      <c r="Q231" s="73" t="s">
        <v>2122</v>
      </c>
      <c r="R231" s="419" t="s">
        <v>2123</v>
      </c>
      <c r="S231" s="73" t="s">
        <v>177</v>
      </c>
      <c r="T231" s="420">
        <v>15.638999999999999</v>
      </c>
      <c r="U231" s="73" t="s">
        <v>486</v>
      </c>
      <c r="V231" s="73" t="s">
        <v>1470</v>
      </c>
      <c r="W231" s="73" t="s">
        <v>659</v>
      </c>
      <c r="X231" s="73" t="s">
        <v>289</v>
      </c>
      <c r="Y231" s="73"/>
      <c r="Z231" s="73"/>
    </row>
    <row r="232" spans="1:26" ht="14">
      <c r="A232" s="73"/>
      <c r="B232" s="73"/>
      <c r="C232" s="73"/>
      <c r="D232" s="73"/>
      <c r="E232" s="73"/>
      <c r="F232" s="73"/>
      <c r="G232" s="279"/>
      <c r="H232" s="73"/>
      <c r="I232" s="73"/>
      <c r="J232" s="73"/>
      <c r="K232" s="73"/>
      <c r="L232" s="419" t="s">
        <v>2124</v>
      </c>
      <c r="M232" s="419" t="s">
        <v>1858</v>
      </c>
      <c r="N232" s="73"/>
      <c r="O232" s="73"/>
      <c r="P232" s="75"/>
      <c r="Q232" s="73" t="s">
        <v>2125</v>
      </c>
      <c r="R232" s="419" t="s">
        <v>2126</v>
      </c>
      <c r="S232" s="73" t="s">
        <v>177</v>
      </c>
      <c r="T232" s="420">
        <v>9.2889999999999997</v>
      </c>
      <c r="U232" s="73" t="s">
        <v>486</v>
      </c>
      <c r="V232" s="73" t="s">
        <v>1470</v>
      </c>
      <c r="W232" s="73" t="s">
        <v>659</v>
      </c>
      <c r="X232" s="73" t="s">
        <v>289</v>
      </c>
      <c r="Y232" s="73"/>
      <c r="Z232" s="73"/>
    </row>
    <row r="233" spans="1:26" ht="14">
      <c r="A233" s="73"/>
      <c r="B233" s="73"/>
      <c r="C233" s="73"/>
      <c r="D233" s="73"/>
      <c r="E233" s="73"/>
      <c r="F233" s="73"/>
      <c r="G233" s="279"/>
      <c r="H233" s="73"/>
      <c r="I233" s="73"/>
      <c r="J233" s="73"/>
      <c r="K233" s="73"/>
      <c r="L233" s="419" t="s">
        <v>2127</v>
      </c>
      <c r="M233" s="419" t="s">
        <v>1509</v>
      </c>
      <c r="N233" s="73"/>
      <c r="O233" s="73"/>
      <c r="P233" s="73"/>
      <c r="Q233" s="73" t="s">
        <v>2128</v>
      </c>
      <c r="R233" s="419" t="s">
        <v>2129</v>
      </c>
      <c r="S233" s="73" t="s">
        <v>177</v>
      </c>
      <c r="T233" s="420">
        <v>12.01</v>
      </c>
      <c r="U233" s="73" t="s">
        <v>486</v>
      </c>
      <c r="V233" s="73" t="s">
        <v>1470</v>
      </c>
      <c r="W233" s="73" t="s">
        <v>659</v>
      </c>
      <c r="X233" s="73" t="s">
        <v>289</v>
      </c>
      <c r="Y233" s="73"/>
      <c r="Z233" s="73"/>
    </row>
    <row r="234" spans="1:26" ht="14">
      <c r="A234" s="73"/>
      <c r="B234" s="73"/>
      <c r="C234" s="73"/>
      <c r="D234" s="73"/>
      <c r="E234" s="73"/>
      <c r="F234" s="73"/>
      <c r="G234" s="279"/>
      <c r="H234" s="73"/>
      <c r="I234" s="73"/>
      <c r="J234" s="73"/>
      <c r="K234" s="73"/>
      <c r="L234" s="419" t="s">
        <v>2130</v>
      </c>
      <c r="M234" s="419" t="s">
        <v>1520</v>
      </c>
      <c r="N234" s="73"/>
      <c r="O234" s="73"/>
      <c r="P234" s="73"/>
      <c r="Q234" s="73" t="s">
        <v>2131</v>
      </c>
      <c r="R234" s="419" t="s">
        <v>2132</v>
      </c>
      <c r="S234" s="73" t="s">
        <v>177</v>
      </c>
      <c r="T234" s="420">
        <v>8.11</v>
      </c>
      <c r="U234" s="73" t="s">
        <v>486</v>
      </c>
      <c r="V234" s="73" t="s">
        <v>1470</v>
      </c>
      <c r="W234" s="73" t="s">
        <v>659</v>
      </c>
      <c r="X234" s="73" t="s">
        <v>289</v>
      </c>
      <c r="Y234" s="73"/>
      <c r="Z234" s="73"/>
    </row>
    <row r="235" spans="1:26" ht="14">
      <c r="A235" s="73"/>
      <c r="B235" s="73"/>
      <c r="C235" s="73"/>
      <c r="D235" s="73"/>
      <c r="E235" s="73"/>
      <c r="F235" s="73"/>
      <c r="G235" s="279"/>
      <c r="H235" s="73"/>
      <c r="I235" s="73"/>
      <c r="J235" s="73"/>
      <c r="K235" s="73"/>
      <c r="L235" s="419" t="s">
        <v>1716</v>
      </c>
      <c r="M235" s="419" t="s">
        <v>1616</v>
      </c>
      <c r="N235" s="73"/>
      <c r="O235" s="73"/>
      <c r="P235" s="73"/>
      <c r="Q235" s="73" t="s">
        <v>2133</v>
      </c>
      <c r="R235" s="419" t="s">
        <v>2134</v>
      </c>
      <c r="S235" s="73" t="s">
        <v>177</v>
      </c>
      <c r="T235" s="420">
        <v>8.9499999999999993</v>
      </c>
      <c r="U235" s="73" t="s">
        <v>486</v>
      </c>
      <c r="V235" s="73" t="s">
        <v>1470</v>
      </c>
      <c r="W235" s="73" t="s">
        <v>659</v>
      </c>
      <c r="X235" s="73" t="s">
        <v>289</v>
      </c>
      <c r="Y235" s="73"/>
      <c r="Z235" s="73"/>
    </row>
    <row r="236" spans="1:26" ht="14">
      <c r="A236" s="73"/>
      <c r="B236" s="73"/>
      <c r="C236" s="73"/>
      <c r="D236" s="73"/>
      <c r="E236" s="73"/>
      <c r="F236" s="73"/>
      <c r="G236" s="279"/>
      <c r="H236" s="73"/>
      <c r="I236" s="73"/>
      <c r="J236" s="73"/>
      <c r="K236" s="73"/>
      <c r="L236" s="419" t="s">
        <v>2135</v>
      </c>
      <c r="M236" s="419" t="s">
        <v>1457</v>
      </c>
      <c r="N236" s="73"/>
      <c r="O236" s="73"/>
      <c r="P236" s="73"/>
      <c r="Q236" s="73" t="s">
        <v>2136</v>
      </c>
      <c r="R236" s="419" t="s">
        <v>2137</v>
      </c>
      <c r="S236" s="73" t="s">
        <v>177</v>
      </c>
      <c r="T236" s="420">
        <v>10.53</v>
      </c>
      <c r="U236" s="73" t="s">
        <v>486</v>
      </c>
      <c r="V236" s="73" t="s">
        <v>1470</v>
      </c>
      <c r="W236" s="73" t="s">
        <v>659</v>
      </c>
      <c r="X236" s="73" t="s">
        <v>289</v>
      </c>
      <c r="Y236" s="73"/>
      <c r="Z236" s="73"/>
    </row>
    <row r="237" spans="1:26" ht="14">
      <c r="A237" s="73"/>
      <c r="B237" s="73"/>
      <c r="C237" s="73"/>
      <c r="D237" s="73"/>
      <c r="E237" s="73"/>
      <c r="F237" s="73"/>
      <c r="G237" s="279"/>
      <c r="H237" s="73"/>
      <c r="I237" s="73"/>
      <c r="J237" s="73"/>
      <c r="K237" s="73"/>
      <c r="L237" s="419" t="s">
        <v>2138</v>
      </c>
      <c r="M237" s="419" t="s">
        <v>1457</v>
      </c>
      <c r="N237" s="73"/>
      <c r="O237" s="73"/>
      <c r="P237" s="73"/>
      <c r="Q237" s="73" t="s">
        <v>2139</v>
      </c>
      <c r="R237" s="419" t="s">
        <v>2140</v>
      </c>
      <c r="S237" s="73" t="s">
        <v>177</v>
      </c>
      <c r="T237" s="420">
        <v>6.6660000000000004</v>
      </c>
      <c r="U237" s="73" t="s">
        <v>486</v>
      </c>
      <c r="V237" s="73" t="s">
        <v>1470</v>
      </c>
      <c r="W237" s="73" t="s">
        <v>659</v>
      </c>
      <c r="X237" s="73" t="s">
        <v>289</v>
      </c>
      <c r="Y237" s="73"/>
      <c r="Z237" s="73" t="s">
        <v>1715</v>
      </c>
    </row>
    <row r="238" spans="1:26" ht="14">
      <c r="A238" s="73"/>
      <c r="B238" s="73"/>
      <c r="C238" s="73"/>
      <c r="D238" s="73"/>
      <c r="E238" s="73"/>
      <c r="F238" s="73"/>
      <c r="G238" s="279"/>
      <c r="H238" s="73"/>
      <c r="I238" s="73"/>
      <c r="J238" s="73"/>
      <c r="K238" s="73"/>
      <c r="L238" s="419" t="s">
        <v>2106</v>
      </c>
      <c r="M238" s="419" t="s">
        <v>1567</v>
      </c>
      <c r="N238" s="73"/>
      <c r="O238" s="73"/>
      <c r="P238" s="73"/>
      <c r="Q238" s="73" t="s">
        <v>2141</v>
      </c>
      <c r="R238" s="419" t="s">
        <v>2142</v>
      </c>
      <c r="S238" s="73" t="s">
        <v>177</v>
      </c>
      <c r="T238" s="420">
        <v>4.29</v>
      </c>
      <c r="U238" s="73" t="s">
        <v>486</v>
      </c>
      <c r="V238" s="73" t="s">
        <v>1470</v>
      </c>
      <c r="W238" s="73" t="s">
        <v>659</v>
      </c>
      <c r="X238" s="73" t="s">
        <v>289</v>
      </c>
      <c r="Y238" s="73"/>
      <c r="Z238" s="73"/>
    </row>
    <row r="239" spans="1:26" ht="14">
      <c r="A239" s="73"/>
      <c r="B239" s="73"/>
      <c r="C239" s="73"/>
      <c r="D239" s="73"/>
      <c r="E239" s="73"/>
      <c r="F239" s="73"/>
      <c r="G239" s="279"/>
      <c r="H239" s="73"/>
      <c r="I239" s="73"/>
      <c r="J239" s="73"/>
      <c r="K239" s="73"/>
      <c r="L239" s="419" t="s">
        <v>2106</v>
      </c>
      <c r="M239" s="419" t="s">
        <v>1567</v>
      </c>
      <c r="N239" s="73"/>
      <c r="O239" s="73"/>
      <c r="P239" s="73"/>
      <c r="Q239" s="73" t="s">
        <v>2143</v>
      </c>
      <c r="R239" s="419" t="s">
        <v>2144</v>
      </c>
      <c r="S239" s="73" t="s">
        <v>177</v>
      </c>
      <c r="T239" s="420">
        <v>1.7210000000000001</v>
      </c>
      <c r="U239" s="73" t="s">
        <v>486</v>
      </c>
      <c r="V239" s="73" t="s">
        <v>1470</v>
      </c>
      <c r="W239" s="73" t="s">
        <v>659</v>
      </c>
      <c r="X239" s="73" t="s">
        <v>289</v>
      </c>
      <c r="Y239" s="73"/>
      <c r="Z239" s="73"/>
    </row>
    <row r="240" spans="1:26" ht="14">
      <c r="A240" s="73"/>
      <c r="B240" s="73"/>
      <c r="C240" s="73"/>
      <c r="D240" s="73"/>
      <c r="E240" s="73"/>
      <c r="F240" s="73"/>
      <c r="G240" s="279"/>
      <c r="H240" s="73"/>
      <c r="I240" s="73"/>
      <c r="J240" s="73"/>
      <c r="K240" s="73"/>
      <c r="L240" s="419" t="s">
        <v>2106</v>
      </c>
      <c r="M240" s="419" t="s">
        <v>1567</v>
      </c>
      <c r="N240" s="73"/>
      <c r="O240" s="73"/>
      <c r="P240" s="75"/>
      <c r="Q240" s="73" t="s">
        <v>2145</v>
      </c>
      <c r="R240" s="419" t="s">
        <v>2146</v>
      </c>
      <c r="S240" s="73" t="s">
        <v>177</v>
      </c>
      <c r="T240" s="420">
        <v>2.4900000000000002</v>
      </c>
      <c r="U240" s="73" t="s">
        <v>486</v>
      </c>
      <c r="V240" s="73" t="s">
        <v>1470</v>
      </c>
      <c r="W240" s="73" t="s">
        <v>659</v>
      </c>
      <c r="X240" s="73" t="s">
        <v>289</v>
      </c>
      <c r="Y240" s="73"/>
      <c r="Z240" s="73"/>
    </row>
    <row r="241" spans="1:26" ht="14">
      <c r="A241" s="73"/>
      <c r="B241" s="73"/>
      <c r="C241" s="73"/>
      <c r="D241" s="73"/>
      <c r="E241" s="73"/>
      <c r="F241" s="73"/>
      <c r="G241" s="279"/>
      <c r="H241" s="73"/>
      <c r="I241" s="73"/>
      <c r="J241" s="73"/>
      <c r="K241" s="73"/>
      <c r="L241" s="419" t="s">
        <v>2147</v>
      </c>
      <c r="M241" s="419" t="s">
        <v>1557</v>
      </c>
      <c r="N241" s="73"/>
      <c r="O241" s="73"/>
      <c r="P241" s="73"/>
      <c r="Q241" s="73" t="s">
        <v>2148</v>
      </c>
      <c r="R241" s="419" t="s">
        <v>2149</v>
      </c>
      <c r="S241" s="73" t="s">
        <v>177</v>
      </c>
      <c r="T241" s="420">
        <v>8.2330000000000005</v>
      </c>
      <c r="U241" s="73" t="s">
        <v>486</v>
      </c>
      <c r="V241" s="73" t="s">
        <v>1470</v>
      </c>
      <c r="W241" s="73" t="s">
        <v>659</v>
      </c>
      <c r="X241" s="73" t="s">
        <v>289</v>
      </c>
      <c r="Y241" s="73"/>
      <c r="Z241" s="73"/>
    </row>
    <row r="242" spans="1:26" ht="14">
      <c r="A242" s="73"/>
      <c r="B242" s="73"/>
      <c r="C242" s="73"/>
      <c r="D242" s="73"/>
      <c r="E242" s="73"/>
      <c r="F242" s="73"/>
      <c r="G242" s="279"/>
      <c r="H242" s="73"/>
      <c r="I242" s="73"/>
      <c r="J242" s="73"/>
      <c r="K242" s="73"/>
      <c r="L242" s="419" t="s">
        <v>2150</v>
      </c>
      <c r="M242" s="419" t="s">
        <v>1457</v>
      </c>
      <c r="N242" s="73"/>
      <c r="O242" s="73"/>
      <c r="P242" s="73"/>
      <c r="Q242" s="73" t="s">
        <v>2151</v>
      </c>
      <c r="R242" s="419" t="s">
        <v>2152</v>
      </c>
      <c r="S242" s="73" t="s">
        <v>177</v>
      </c>
      <c r="T242" s="420">
        <v>13.81</v>
      </c>
      <c r="U242" s="73" t="s">
        <v>486</v>
      </c>
      <c r="V242" s="73" t="s">
        <v>1470</v>
      </c>
      <c r="W242" s="73" t="s">
        <v>659</v>
      </c>
      <c r="X242" s="73" t="s">
        <v>289</v>
      </c>
      <c r="Y242" s="73"/>
      <c r="Z242" s="73"/>
    </row>
    <row r="243" spans="1:26" ht="14">
      <c r="A243" s="73"/>
      <c r="B243" s="73"/>
      <c r="C243" s="73"/>
      <c r="D243" s="73"/>
      <c r="E243" s="73"/>
      <c r="F243" s="73"/>
      <c r="G243" s="279"/>
      <c r="H243" s="73"/>
      <c r="I243" s="73"/>
      <c r="J243" s="73"/>
      <c r="K243" s="73"/>
      <c r="L243" s="419" t="s">
        <v>2153</v>
      </c>
      <c r="M243" s="419" t="s">
        <v>1557</v>
      </c>
      <c r="N243" s="73"/>
      <c r="O243" s="73"/>
      <c r="P243" s="73"/>
      <c r="Q243" s="73" t="s">
        <v>2154</v>
      </c>
      <c r="R243" s="419" t="s">
        <v>2155</v>
      </c>
      <c r="S243" s="73" t="s">
        <v>177</v>
      </c>
      <c r="T243" s="420">
        <v>10.055999999999999</v>
      </c>
      <c r="U243" s="73" t="s">
        <v>486</v>
      </c>
      <c r="V243" s="73" t="s">
        <v>1470</v>
      </c>
      <c r="W243" s="73" t="s">
        <v>659</v>
      </c>
      <c r="X243" s="73" t="s">
        <v>289</v>
      </c>
      <c r="Y243" s="73"/>
      <c r="Z243" s="73"/>
    </row>
    <row r="244" spans="1:26" ht="14">
      <c r="A244" s="73"/>
      <c r="B244" s="73"/>
      <c r="C244" s="73"/>
      <c r="D244" s="73"/>
      <c r="E244" s="73"/>
      <c r="F244" s="73"/>
      <c r="G244" s="279"/>
      <c r="H244" s="73"/>
      <c r="I244" s="73"/>
      <c r="J244" s="73"/>
      <c r="K244" s="73"/>
      <c r="L244" s="419" t="s">
        <v>1802</v>
      </c>
      <c r="M244" s="419" t="s">
        <v>1557</v>
      </c>
      <c r="N244" s="73"/>
      <c r="O244" s="73"/>
      <c r="P244" s="73"/>
      <c r="Q244" s="73" t="s">
        <v>2156</v>
      </c>
      <c r="R244" s="419" t="s">
        <v>2157</v>
      </c>
      <c r="S244" s="73" t="s">
        <v>177</v>
      </c>
      <c r="T244" s="420">
        <v>3.371</v>
      </c>
      <c r="U244" s="73" t="s">
        <v>486</v>
      </c>
      <c r="V244" s="73" t="s">
        <v>1470</v>
      </c>
      <c r="W244" s="73" t="s">
        <v>659</v>
      </c>
      <c r="X244" s="73" t="s">
        <v>289</v>
      </c>
      <c r="Y244" s="73"/>
      <c r="Z244" s="73"/>
    </row>
    <row r="245" spans="1:26" ht="14">
      <c r="A245" s="73"/>
      <c r="B245" s="73"/>
      <c r="C245" s="73"/>
      <c r="D245" s="73"/>
      <c r="E245" s="73"/>
      <c r="F245" s="73"/>
      <c r="G245" s="279"/>
      <c r="H245" s="73"/>
      <c r="I245" s="73"/>
      <c r="J245" s="73"/>
      <c r="K245" s="73"/>
      <c r="L245" s="419" t="s">
        <v>2158</v>
      </c>
      <c r="M245" s="419" t="s">
        <v>1516</v>
      </c>
      <c r="N245" s="73"/>
      <c r="O245" s="73"/>
      <c r="P245" s="73"/>
      <c r="Q245" s="73" t="s">
        <v>2159</v>
      </c>
      <c r="R245" s="419" t="s">
        <v>2160</v>
      </c>
      <c r="S245" s="73" t="s">
        <v>177</v>
      </c>
      <c r="T245" s="420">
        <v>24.065999999999999</v>
      </c>
      <c r="U245" s="73" t="s">
        <v>486</v>
      </c>
      <c r="V245" s="73" t="s">
        <v>1470</v>
      </c>
      <c r="W245" s="73" t="s">
        <v>659</v>
      </c>
      <c r="X245" s="73" t="s">
        <v>289</v>
      </c>
      <c r="Y245" s="73"/>
      <c r="Z245" s="73"/>
    </row>
    <row r="246" spans="1:26" ht="14">
      <c r="A246" s="73"/>
      <c r="B246" s="73"/>
      <c r="C246" s="73"/>
      <c r="D246" s="73"/>
      <c r="E246" s="73"/>
      <c r="F246" s="73"/>
      <c r="G246" s="279"/>
      <c r="H246" s="73"/>
      <c r="I246" s="73"/>
      <c r="J246" s="73"/>
      <c r="K246" s="73"/>
      <c r="L246" s="419" t="s">
        <v>2161</v>
      </c>
      <c r="M246" s="419" t="s">
        <v>1516</v>
      </c>
      <c r="N246" s="73"/>
      <c r="O246" s="73"/>
      <c r="P246" s="73"/>
      <c r="Q246" s="73" t="s">
        <v>2162</v>
      </c>
      <c r="R246" s="419" t="s">
        <v>2163</v>
      </c>
      <c r="S246" s="73" t="s">
        <v>177</v>
      </c>
      <c r="T246" s="420">
        <v>26.952000000000002</v>
      </c>
      <c r="U246" s="73" t="s">
        <v>486</v>
      </c>
      <c r="V246" s="73" t="s">
        <v>1470</v>
      </c>
      <c r="W246" s="73" t="s">
        <v>659</v>
      </c>
      <c r="X246" s="73" t="s">
        <v>289</v>
      </c>
      <c r="Y246" s="73"/>
      <c r="Z246" s="73"/>
    </row>
    <row r="247" spans="1:26" ht="14">
      <c r="A247" s="73"/>
      <c r="B247" s="73"/>
      <c r="C247" s="73"/>
      <c r="D247" s="73"/>
      <c r="E247" s="73"/>
      <c r="F247" s="73"/>
      <c r="G247" s="279"/>
      <c r="H247" s="73"/>
      <c r="I247" s="73"/>
      <c r="J247" s="73"/>
      <c r="K247" s="73"/>
      <c r="L247" s="419" t="s">
        <v>2164</v>
      </c>
      <c r="M247" s="419" t="s">
        <v>1616</v>
      </c>
      <c r="N247" s="73"/>
      <c r="O247" s="73"/>
      <c r="P247" s="73"/>
      <c r="Q247" s="73" t="s">
        <v>2165</v>
      </c>
      <c r="R247" s="419" t="s">
        <v>2166</v>
      </c>
      <c r="S247" s="73" t="s">
        <v>177</v>
      </c>
      <c r="T247" s="420">
        <v>10.44</v>
      </c>
      <c r="U247" s="73" t="s">
        <v>486</v>
      </c>
      <c r="V247" s="73" t="s">
        <v>1470</v>
      </c>
      <c r="W247" s="73" t="s">
        <v>659</v>
      </c>
      <c r="X247" s="73" t="s">
        <v>289</v>
      </c>
      <c r="Y247" s="73"/>
      <c r="Z247" s="73"/>
    </row>
    <row r="248" spans="1:26" ht="14">
      <c r="A248" s="73"/>
      <c r="B248" s="73"/>
      <c r="C248" s="73"/>
      <c r="D248" s="73"/>
      <c r="E248" s="73"/>
      <c r="F248" s="73"/>
      <c r="G248" s="279"/>
      <c r="H248" s="73"/>
      <c r="I248" s="73"/>
      <c r="J248" s="73"/>
      <c r="K248" s="73"/>
      <c r="L248" s="419" t="s">
        <v>2167</v>
      </c>
      <c r="M248" s="419" t="s">
        <v>1457</v>
      </c>
      <c r="N248" s="73"/>
      <c r="O248" s="73"/>
      <c r="P248" s="75"/>
      <c r="Q248" s="73" t="s">
        <v>2168</v>
      </c>
      <c r="R248" s="419" t="s">
        <v>2169</v>
      </c>
      <c r="S248" s="73" t="s">
        <v>177</v>
      </c>
      <c r="T248" s="420">
        <v>30.015000000000001</v>
      </c>
      <c r="U248" s="73" t="s">
        <v>486</v>
      </c>
      <c r="V248" s="73" t="s">
        <v>1470</v>
      </c>
      <c r="W248" s="73" t="s">
        <v>659</v>
      </c>
      <c r="X248" s="73" t="s">
        <v>289</v>
      </c>
      <c r="Y248" s="73"/>
      <c r="Z248" s="73"/>
    </row>
    <row r="249" spans="1:26" ht="14">
      <c r="A249" s="73"/>
      <c r="B249" s="73"/>
      <c r="C249" s="73"/>
      <c r="D249" s="73"/>
      <c r="E249" s="73"/>
      <c r="F249" s="73"/>
      <c r="G249" s="279"/>
      <c r="H249" s="73"/>
      <c r="I249" s="73"/>
      <c r="J249" s="73"/>
      <c r="K249" s="73"/>
      <c r="L249" s="419" t="s">
        <v>2170</v>
      </c>
      <c r="M249" s="419" t="s">
        <v>1509</v>
      </c>
      <c r="N249" s="73"/>
      <c r="O249" s="73"/>
      <c r="P249" s="73"/>
      <c r="Q249" s="73" t="s">
        <v>2171</v>
      </c>
      <c r="R249" s="419" t="s">
        <v>2172</v>
      </c>
      <c r="S249" s="73" t="s">
        <v>177</v>
      </c>
      <c r="T249" s="420">
        <v>15.66</v>
      </c>
      <c r="U249" s="73" t="s">
        <v>486</v>
      </c>
      <c r="V249" s="73" t="s">
        <v>1470</v>
      </c>
      <c r="W249" s="73" t="s">
        <v>659</v>
      </c>
      <c r="X249" s="73" t="s">
        <v>289</v>
      </c>
      <c r="Y249" s="73"/>
      <c r="Z249" s="73"/>
    </row>
    <row r="250" spans="1:26" ht="14">
      <c r="A250" s="73"/>
      <c r="B250" s="73"/>
      <c r="C250" s="73"/>
      <c r="D250" s="73"/>
      <c r="E250" s="73"/>
      <c r="F250" s="73"/>
      <c r="G250" s="279"/>
      <c r="H250" s="73"/>
      <c r="I250" s="73"/>
      <c r="J250" s="73"/>
      <c r="K250" s="73"/>
      <c r="L250" s="419" t="s">
        <v>2173</v>
      </c>
      <c r="M250" s="419" t="s">
        <v>1567</v>
      </c>
      <c r="N250" s="73"/>
      <c r="O250" s="73"/>
      <c r="P250" s="73"/>
      <c r="Q250" s="73" t="s">
        <v>2174</v>
      </c>
      <c r="R250" s="419" t="s">
        <v>2175</v>
      </c>
      <c r="S250" s="73" t="s">
        <v>177</v>
      </c>
      <c r="T250" s="420">
        <v>15.06</v>
      </c>
      <c r="U250" s="73" t="s">
        <v>486</v>
      </c>
      <c r="V250" s="73" t="s">
        <v>1470</v>
      </c>
      <c r="W250" s="73" t="s">
        <v>659</v>
      </c>
      <c r="X250" s="73" t="s">
        <v>289</v>
      </c>
      <c r="Y250" s="73"/>
      <c r="Z250" s="73"/>
    </row>
    <row r="251" spans="1:26" ht="14">
      <c r="A251" s="73"/>
      <c r="B251" s="73"/>
      <c r="C251" s="73"/>
      <c r="D251" s="73"/>
      <c r="E251" s="73"/>
      <c r="F251" s="73"/>
      <c r="G251" s="279"/>
      <c r="H251" s="73"/>
      <c r="I251" s="73"/>
      <c r="J251" s="73"/>
      <c r="K251" s="73"/>
      <c r="L251" s="419" t="s">
        <v>2176</v>
      </c>
      <c r="M251" s="419" t="s">
        <v>1567</v>
      </c>
      <c r="N251" s="73"/>
      <c r="O251" s="73"/>
      <c r="P251" s="73"/>
      <c r="Q251" s="73" t="s">
        <v>2177</v>
      </c>
      <c r="R251" s="419" t="s">
        <v>2178</v>
      </c>
      <c r="S251" s="73" t="s">
        <v>177</v>
      </c>
      <c r="T251" s="420">
        <v>12.32</v>
      </c>
      <c r="U251" s="73" t="s">
        <v>486</v>
      </c>
      <c r="V251" s="73" t="s">
        <v>1470</v>
      </c>
      <c r="W251" s="73" t="s">
        <v>659</v>
      </c>
      <c r="X251" s="73" t="s">
        <v>289</v>
      </c>
      <c r="Y251" s="73"/>
      <c r="Z251" s="73"/>
    </row>
    <row r="252" spans="1:26" ht="14">
      <c r="A252" s="73"/>
      <c r="B252" s="73"/>
      <c r="C252" s="73"/>
      <c r="D252" s="73"/>
      <c r="E252" s="73"/>
      <c r="F252" s="73"/>
      <c r="G252" s="279"/>
      <c r="H252" s="73"/>
      <c r="I252" s="73"/>
      <c r="J252" s="73"/>
      <c r="K252" s="73"/>
      <c r="L252" s="419" t="s">
        <v>2179</v>
      </c>
      <c r="M252" s="419" t="s">
        <v>1567</v>
      </c>
      <c r="N252" s="73"/>
      <c r="O252" s="73"/>
      <c r="P252" s="73"/>
      <c r="Q252" s="73" t="s">
        <v>2180</v>
      </c>
      <c r="R252" s="419" t="s">
        <v>2181</v>
      </c>
      <c r="S252" s="73" t="s">
        <v>177</v>
      </c>
      <c r="T252" s="420">
        <v>6.2</v>
      </c>
      <c r="U252" s="73" t="s">
        <v>486</v>
      </c>
      <c r="V252" s="73" t="s">
        <v>1470</v>
      </c>
      <c r="W252" s="73" t="s">
        <v>659</v>
      </c>
      <c r="X252" s="73" t="s">
        <v>289</v>
      </c>
      <c r="Y252" s="73"/>
      <c r="Z252" s="73"/>
    </row>
    <row r="253" spans="1:26" ht="14">
      <c r="A253" s="73"/>
      <c r="B253" s="73"/>
      <c r="C253" s="73"/>
      <c r="D253" s="73"/>
      <c r="E253" s="73"/>
      <c r="F253" s="73"/>
      <c r="G253" s="279"/>
      <c r="H253" s="73"/>
      <c r="I253" s="73"/>
      <c r="J253" s="73"/>
      <c r="K253" s="73"/>
      <c r="L253" s="419" t="s">
        <v>2182</v>
      </c>
      <c r="M253" s="419" t="s">
        <v>1567</v>
      </c>
      <c r="N253" s="73"/>
      <c r="O253" s="73"/>
      <c r="P253" s="73"/>
      <c r="Q253" s="73" t="s">
        <v>2183</v>
      </c>
      <c r="R253" s="419" t="s">
        <v>2184</v>
      </c>
      <c r="S253" s="73" t="s">
        <v>177</v>
      </c>
      <c r="T253" s="420">
        <v>8.5109999999999992</v>
      </c>
      <c r="U253" s="73" t="s">
        <v>486</v>
      </c>
      <c r="V253" s="73" t="s">
        <v>1470</v>
      </c>
      <c r="W253" s="73" t="s">
        <v>659</v>
      </c>
      <c r="X253" s="73" t="s">
        <v>289</v>
      </c>
      <c r="Y253" s="73"/>
      <c r="Z253" s="73"/>
    </row>
    <row r="254" spans="1:26" ht="14">
      <c r="A254" s="73"/>
      <c r="B254" s="73"/>
      <c r="C254" s="73"/>
      <c r="D254" s="73"/>
      <c r="E254" s="73"/>
      <c r="F254" s="73"/>
      <c r="G254" s="279"/>
      <c r="H254" s="73"/>
      <c r="I254" s="73"/>
      <c r="J254" s="73"/>
      <c r="K254" s="73"/>
      <c r="L254" s="419" t="s">
        <v>2185</v>
      </c>
      <c r="M254" s="419" t="s">
        <v>1616</v>
      </c>
      <c r="N254" s="73"/>
      <c r="O254" s="73"/>
      <c r="P254" s="73"/>
      <c r="Q254" s="73" t="s">
        <v>2186</v>
      </c>
      <c r="R254" s="419" t="s">
        <v>2187</v>
      </c>
      <c r="S254" s="73" t="s">
        <v>177</v>
      </c>
      <c r="T254" s="420">
        <v>18.38</v>
      </c>
      <c r="U254" s="73" t="s">
        <v>486</v>
      </c>
      <c r="V254" s="73" t="s">
        <v>1470</v>
      </c>
      <c r="W254" s="73" t="s">
        <v>659</v>
      </c>
      <c r="X254" s="73" t="s">
        <v>289</v>
      </c>
      <c r="Y254" s="73"/>
      <c r="Z254" s="73"/>
    </row>
    <row r="255" spans="1:26" ht="14">
      <c r="A255" s="73"/>
      <c r="B255" s="73"/>
      <c r="C255" s="73"/>
      <c r="D255" s="73"/>
      <c r="E255" s="73"/>
      <c r="F255" s="73"/>
      <c r="G255" s="279"/>
      <c r="H255" s="73"/>
      <c r="I255" s="73"/>
      <c r="J255" s="73"/>
      <c r="K255" s="73"/>
      <c r="L255" s="419" t="s">
        <v>2188</v>
      </c>
      <c r="M255" s="419" t="s">
        <v>1509</v>
      </c>
      <c r="N255" s="73"/>
      <c r="O255" s="73"/>
      <c r="P255" s="73"/>
      <c r="Q255" s="73" t="s">
        <v>2189</v>
      </c>
      <c r="R255" s="419" t="s">
        <v>2190</v>
      </c>
      <c r="S255" s="73" t="s">
        <v>177</v>
      </c>
      <c r="T255" s="420">
        <v>12.91</v>
      </c>
      <c r="U255" s="73" t="s">
        <v>486</v>
      </c>
      <c r="V255" s="73" t="s">
        <v>1470</v>
      </c>
      <c r="W255" s="73" t="s">
        <v>659</v>
      </c>
      <c r="X255" s="73" t="s">
        <v>289</v>
      </c>
      <c r="Y255" s="73"/>
      <c r="Z255" s="73"/>
    </row>
    <row r="256" spans="1:26" ht="14">
      <c r="A256" s="73"/>
      <c r="B256" s="73"/>
      <c r="C256" s="73"/>
      <c r="D256" s="73"/>
      <c r="E256" s="73"/>
      <c r="F256" s="73"/>
      <c r="G256" s="279"/>
      <c r="H256" s="73"/>
      <c r="I256" s="73"/>
      <c r="J256" s="73"/>
      <c r="K256" s="73"/>
      <c r="L256" s="419" t="s">
        <v>2191</v>
      </c>
      <c r="M256" s="419" t="s">
        <v>1567</v>
      </c>
      <c r="N256" s="73"/>
      <c r="O256" s="73"/>
      <c r="P256" s="75"/>
      <c r="Q256" s="73" t="s">
        <v>2192</v>
      </c>
      <c r="R256" s="419" t="s">
        <v>2193</v>
      </c>
      <c r="S256" s="73" t="s">
        <v>177</v>
      </c>
      <c r="T256" s="420">
        <v>3.0230000000000001</v>
      </c>
      <c r="U256" s="73" t="s">
        <v>486</v>
      </c>
      <c r="V256" s="73" t="s">
        <v>1470</v>
      </c>
      <c r="W256" s="73" t="s">
        <v>659</v>
      </c>
      <c r="X256" s="73" t="s">
        <v>289</v>
      </c>
      <c r="Y256" s="73"/>
      <c r="Z256" s="73"/>
    </row>
    <row r="257" spans="1:26" ht="14">
      <c r="A257" s="73"/>
      <c r="B257" s="73"/>
      <c r="C257" s="73"/>
      <c r="D257" s="73"/>
      <c r="E257" s="73"/>
      <c r="F257" s="73"/>
      <c r="G257" s="279"/>
      <c r="H257" s="73"/>
      <c r="I257" s="73"/>
      <c r="J257" s="73"/>
      <c r="K257" s="73"/>
      <c r="L257" s="419" t="s">
        <v>2194</v>
      </c>
      <c r="M257" s="419" t="s">
        <v>1616</v>
      </c>
      <c r="N257" s="73"/>
      <c r="O257" s="73"/>
      <c r="P257" s="73"/>
      <c r="Q257" s="73" t="s">
        <v>2195</v>
      </c>
      <c r="R257" s="419" t="s">
        <v>2196</v>
      </c>
      <c r="S257" s="73" t="s">
        <v>177</v>
      </c>
      <c r="T257" s="420">
        <v>29.45</v>
      </c>
      <c r="U257" s="73" t="s">
        <v>486</v>
      </c>
      <c r="V257" s="73" t="s">
        <v>1470</v>
      </c>
      <c r="W257" s="73" t="s">
        <v>659</v>
      </c>
      <c r="X257" s="73" t="s">
        <v>289</v>
      </c>
      <c r="Y257" s="73"/>
      <c r="Z257" s="73"/>
    </row>
    <row r="258" spans="1:26" ht="14">
      <c r="A258" s="73"/>
      <c r="B258" s="73"/>
      <c r="C258" s="73"/>
      <c r="D258" s="73"/>
      <c r="E258" s="73"/>
      <c r="F258" s="73"/>
      <c r="G258" s="279"/>
      <c r="H258" s="73"/>
      <c r="I258" s="73"/>
      <c r="J258" s="73"/>
      <c r="K258" s="73"/>
      <c r="L258" s="419" t="s">
        <v>2106</v>
      </c>
      <c r="M258" s="419" t="s">
        <v>1567</v>
      </c>
      <c r="N258" s="73"/>
      <c r="O258" s="73"/>
      <c r="P258" s="73"/>
      <c r="Q258" s="73" t="s">
        <v>2197</v>
      </c>
      <c r="R258" s="419" t="s">
        <v>2198</v>
      </c>
      <c r="S258" s="73" t="s">
        <v>177</v>
      </c>
      <c r="T258" s="420">
        <v>5.09</v>
      </c>
      <c r="U258" s="73" t="s">
        <v>486</v>
      </c>
      <c r="V258" s="73" t="s">
        <v>1470</v>
      </c>
      <c r="W258" s="73" t="s">
        <v>659</v>
      </c>
      <c r="X258" s="73" t="s">
        <v>289</v>
      </c>
      <c r="Y258" s="73"/>
      <c r="Z258" s="73"/>
    </row>
    <row r="259" spans="1:26" ht="14">
      <c r="A259" s="73"/>
      <c r="B259" s="73"/>
      <c r="C259" s="73"/>
      <c r="D259" s="73"/>
      <c r="E259" s="73"/>
      <c r="F259" s="73"/>
      <c r="G259" s="279"/>
      <c r="H259" s="73"/>
      <c r="I259" s="73"/>
      <c r="J259" s="73"/>
      <c r="K259" s="73"/>
      <c r="L259" s="419" t="s">
        <v>2106</v>
      </c>
      <c r="M259" s="419" t="s">
        <v>1567</v>
      </c>
      <c r="N259" s="73"/>
      <c r="O259" s="73"/>
      <c r="P259" s="73"/>
      <c r="Q259" s="73" t="s">
        <v>2199</v>
      </c>
      <c r="R259" s="419" t="s">
        <v>2200</v>
      </c>
      <c r="S259" s="73" t="s">
        <v>177</v>
      </c>
      <c r="T259" s="420">
        <v>2.1800000000000002</v>
      </c>
      <c r="U259" s="73" t="s">
        <v>486</v>
      </c>
      <c r="V259" s="73" t="s">
        <v>1470</v>
      </c>
      <c r="W259" s="73" t="s">
        <v>659</v>
      </c>
      <c r="X259" s="73" t="s">
        <v>289</v>
      </c>
      <c r="Y259" s="73"/>
      <c r="Z259" s="73"/>
    </row>
    <row r="260" spans="1:26" ht="14">
      <c r="A260" s="73"/>
      <c r="B260" s="73"/>
      <c r="C260" s="73"/>
      <c r="D260" s="73"/>
      <c r="E260" s="73"/>
      <c r="F260" s="73"/>
      <c r="G260" s="279"/>
      <c r="H260" s="73"/>
      <c r="I260" s="73"/>
      <c r="J260" s="73"/>
      <c r="K260" s="73"/>
      <c r="L260" s="419" t="s">
        <v>2201</v>
      </c>
      <c r="M260" s="419" t="s">
        <v>1520</v>
      </c>
      <c r="N260" s="73"/>
      <c r="O260" s="73"/>
      <c r="P260" s="73"/>
      <c r="Q260" s="73" t="s">
        <v>2202</v>
      </c>
      <c r="R260" s="419" t="s">
        <v>2203</v>
      </c>
      <c r="S260" s="73" t="s">
        <v>177</v>
      </c>
      <c r="T260" s="420">
        <v>8.1319999999999997</v>
      </c>
      <c r="U260" s="73" t="s">
        <v>486</v>
      </c>
      <c r="V260" s="73" t="s">
        <v>1470</v>
      </c>
      <c r="W260" s="73" t="s">
        <v>659</v>
      </c>
      <c r="X260" s="73" t="s">
        <v>289</v>
      </c>
      <c r="Y260" s="73"/>
      <c r="Z260" s="73" t="s">
        <v>1546</v>
      </c>
    </row>
    <row r="261" spans="1:26" ht="14">
      <c r="A261" s="73"/>
      <c r="B261" s="73"/>
      <c r="C261" s="73"/>
      <c r="D261" s="73"/>
      <c r="E261" s="73"/>
      <c r="F261" s="73"/>
      <c r="G261" s="279"/>
      <c r="H261" s="73"/>
      <c r="I261" s="73"/>
      <c r="J261" s="73"/>
      <c r="K261" s="73"/>
      <c r="L261" s="419" t="s">
        <v>2204</v>
      </c>
      <c r="M261" s="419" t="s">
        <v>1457</v>
      </c>
      <c r="N261" s="73"/>
      <c r="O261" s="73"/>
      <c r="P261" s="73"/>
      <c r="Q261" s="73" t="s">
        <v>2205</v>
      </c>
      <c r="R261" s="419" t="s">
        <v>2206</v>
      </c>
      <c r="S261" s="73" t="s">
        <v>177</v>
      </c>
      <c r="T261" s="420">
        <v>8.5060000000000002</v>
      </c>
      <c r="U261" s="73" t="s">
        <v>486</v>
      </c>
      <c r="V261" s="73" t="s">
        <v>1470</v>
      </c>
      <c r="W261" s="73" t="s">
        <v>659</v>
      </c>
      <c r="X261" s="73" t="s">
        <v>289</v>
      </c>
      <c r="Y261" s="73"/>
      <c r="Z261" s="73"/>
    </row>
    <row r="262" spans="1:26" ht="14">
      <c r="A262" s="73"/>
      <c r="B262" s="73"/>
      <c r="C262" s="73"/>
      <c r="D262" s="73"/>
      <c r="E262" s="73"/>
      <c r="F262" s="73"/>
      <c r="G262" s="279"/>
      <c r="H262" s="73"/>
      <c r="I262" s="73"/>
      <c r="J262" s="73"/>
      <c r="K262" s="73"/>
      <c r="L262" s="419" t="s">
        <v>2207</v>
      </c>
      <c r="M262" s="419" t="s">
        <v>1457</v>
      </c>
      <c r="N262" s="73"/>
      <c r="O262" s="73"/>
      <c r="P262" s="73"/>
      <c r="Q262" s="73" t="s">
        <v>2208</v>
      </c>
      <c r="R262" s="419" t="s">
        <v>2209</v>
      </c>
      <c r="S262" s="73" t="s">
        <v>177</v>
      </c>
      <c r="T262" s="420">
        <v>9.35</v>
      </c>
      <c r="U262" s="73" t="s">
        <v>486</v>
      </c>
      <c r="V262" s="73" t="s">
        <v>1470</v>
      </c>
      <c r="W262" s="73" t="s">
        <v>659</v>
      </c>
      <c r="X262" s="73" t="s">
        <v>289</v>
      </c>
      <c r="Y262" s="73"/>
      <c r="Z262" s="73"/>
    </row>
    <row r="263" spans="1:26" ht="14">
      <c r="A263" s="73"/>
      <c r="B263" s="73"/>
      <c r="C263" s="73"/>
      <c r="D263" s="73"/>
      <c r="E263" s="73"/>
      <c r="F263" s="73"/>
      <c r="G263" s="279"/>
      <c r="H263" s="73"/>
      <c r="I263" s="73"/>
      <c r="J263" s="73"/>
      <c r="K263" s="73"/>
      <c r="L263" s="419" t="s">
        <v>2210</v>
      </c>
      <c r="M263" s="419" t="s">
        <v>1457</v>
      </c>
      <c r="N263" s="73"/>
      <c r="O263" s="73"/>
      <c r="P263" s="73"/>
      <c r="Q263" s="73" t="s">
        <v>2211</v>
      </c>
      <c r="R263" s="419" t="s">
        <v>2212</v>
      </c>
      <c r="S263" s="73" t="s">
        <v>177</v>
      </c>
      <c r="T263" s="420">
        <v>28.13</v>
      </c>
      <c r="U263" s="73" t="s">
        <v>486</v>
      </c>
      <c r="V263" s="73" t="s">
        <v>1470</v>
      </c>
      <c r="W263" s="73" t="s">
        <v>659</v>
      </c>
      <c r="X263" s="73" t="s">
        <v>289</v>
      </c>
      <c r="Y263" s="73"/>
      <c r="Z263" s="73"/>
    </row>
    <row r="264" spans="1:26" ht="14">
      <c r="A264" s="73"/>
      <c r="B264" s="73"/>
      <c r="C264" s="73"/>
      <c r="D264" s="73"/>
      <c r="E264" s="73"/>
      <c r="F264" s="73"/>
      <c r="G264" s="279"/>
      <c r="H264" s="73"/>
      <c r="I264" s="73"/>
      <c r="J264" s="73"/>
      <c r="K264" s="73"/>
      <c r="L264" s="419" t="s">
        <v>2213</v>
      </c>
      <c r="M264" s="419" t="s">
        <v>1457</v>
      </c>
      <c r="N264" s="73"/>
      <c r="O264" s="73"/>
      <c r="P264" s="75"/>
      <c r="Q264" s="73" t="s">
        <v>2214</v>
      </c>
      <c r="R264" s="419" t="s">
        <v>2215</v>
      </c>
      <c r="S264" s="73" t="s">
        <v>177</v>
      </c>
      <c r="T264" s="420">
        <v>7.3490000000000002</v>
      </c>
      <c r="U264" s="73" t="s">
        <v>486</v>
      </c>
      <c r="V264" s="73" t="s">
        <v>1470</v>
      </c>
      <c r="W264" s="73" t="s">
        <v>659</v>
      </c>
      <c r="X264" s="73" t="s">
        <v>289</v>
      </c>
      <c r="Y264" s="73"/>
      <c r="Z264" s="73"/>
    </row>
    <row r="265" spans="1:26" ht="14">
      <c r="A265" s="73"/>
      <c r="B265" s="73"/>
      <c r="C265" s="73"/>
      <c r="D265" s="73"/>
      <c r="E265" s="73"/>
      <c r="F265" s="73"/>
      <c r="G265" s="279"/>
      <c r="H265" s="73"/>
      <c r="I265" s="73"/>
      <c r="J265" s="73"/>
      <c r="K265" s="73"/>
      <c r="L265" s="419" t="s">
        <v>2106</v>
      </c>
      <c r="M265" s="419" t="s">
        <v>1567</v>
      </c>
      <c r="N265" s="73"/>
      <c r="O265" s="73"/>
      <c r="P265" s="73"/>
      <c r="Q265" s="73" t="s">
        <v>2216</v>
      </c>
      <c r="R265" s="419" t="s">
        <v>2217</v>
      </c>
      <c r="S265" s="73" t="s">
        <v>177</v>
      </c>
      <c r="T265" s="420">
        <v>6.2480000000000002</v>
      </c>
      <c r="U265" s="73" t="s">
        <v>486</v>
      </c>
      <c r="V265" s="73" t="s">
        <v>1470</v>
      </c>
      <c r="W265" s="73" t="s">
        <v>659</v>
      </c>
      <c r="X265" s="73" t="s">
        <v>289</v>
      </c>
      <c r="Y265" s="73"/>
      <c r="Z265" s="73"/>
    </row>
    <row r="266" spans="1:26" ht="14">
      <c r="A266" s="73"/>
      <c r="B266" s="73"/>
      <c r="C266" s="73"/>
      <c r="D266" s="73"/>
      <c r="E266" s="73"/>
      <c r="F266" s="73"/>
      <c r="G266" s="279"/>
      <c r="H266" s="73"/>
      <c r="I266" s="73"/>
      <c r="J266" s="73"/>
      <c r="K266" s="73"/>
      <c r="L266" s="419" t="s">
        <v>2106</v>
      </c>
      <c r="M266" s="419" t="s">
        <v>1567</v>
      </c>
      <c r="N266" s="73"/>
      <c r="O266" s="73"/>
      <c r="P266" s="73"/>
      <c r="Q266" s="73" t="s">
        <v>2218</v>
      </c>
      <c r="R266" s="419" t="s">
        <v>2219</v>
      </c>
      <c r="S266" s="73" t="s">
        <v>177</v>
      </c>
      <c r="T266" s="420">
        <v>2.2629999999999999</v>
      </c>
      <c r="U266" s="73" t="s">
        <v>486</v>
      </c>
      <c r="V266" s="73" t="s">
        <v>1470</v>
      </c>
      <c r="W266" s="73" t="s">
        <v>659</v>
      </c>
      <c r="X266" s="73" t="s">
        <v>289</v>
      </c>
      <c r="Y266" s="73"/>
      <c r="Z266" s="73"/>
    </row>
    <row r="267" spans="1:26" ht="14">
      <c r="A267" s="73"/>
      <c r="B267" s="73"/>
      <c r="C267" s="73"/>
      <c r="D267" s="73"/>
      <c r="E267" s="73"/>
      <c r="F267" s="73"/>
      <c r="G267" s="279"/>
      <c r="H267" s="73"/>
      <c r="I267" s="73"/>
      <c r="J267" s="73"/>
      <c r="K267" s="73"/>
      <c r="L267" s="419" t="s">
        <v>2220</v>
      </c>
      <c r="M267" s="419" t="s">
        <v>1858</v>
      </c>
      <c r="N267" s="73"/>
      <c r="O267" s="73"/>
      <c r="P267" s="73"/>
      <c r="Q267" s="73" t="s">
        <v>2221</v>
      </c>
      <c r="R267" s="419" t="s">
        <v>2222</v>
      </c>
      <c r="S267" s="73" t="s">
        <v>177</v>
      </c>
      <c r="T267" s="420">
        <v>19.542000000000002</v>
      </c>
      <c r="U267" s="73" t="s">
        <v>486</v>
      </c>
      <c r="V267" s="73" t="s">
        <v>1470</v>
      </c>
      <c r="W267" s="73" t="s">
        <v>659</v>
      </c>
      <c r="X267" s="73" t="s">
        <v>289</v>
      </c>
      <c r="Y267" s="73"/>
      <c r="Z267" s="73"/>
    </row>
    <row r="268" spans="1:26" ht="14">
      <c r="A268" s="73"/>
      <c r="B268" s="73"/>
      <c r="C268" s="73"/>
      <c r="D268" s="73"/>
      <c r="E268" s="73"/>
      <c r="F268" s="73"/>
      <c r="G268" s="279"/>
      <c r="H268" s="73"/>
      <c r="I268" s="73"/>
      <c r="J268" s="73"/>
      <c r="K268" s="73"/>
      <c r="L268" s="419" t="s">
        <v>2223</v>
      </c>
      <c r="M268" s="419" t="s">
        <v>1502</v>
      </c>
      <c r="N268" s="73"/>
      <c r="O268" s="73"/>
      <c r="P268" s="73"/>
      <c r="Q268" s="73" t="s">
        <v>2224</v>
      </c>
      <c r="R268" s="419" t="s">
        <v>2225</v>
      </c>
      <c r="S268" s="73" t="s">
        <v>177</v>
      </c>
      <c r="T268" s="420">
        <v>11.906000000000001</v>
      </c>
      <c r="U268" s="73" t="s">
        <v>486</v>
      </c>
      <c r="V268" s="73" t="s">
        <v>1470</v>
      </c>
      <c r="W268" s="73" t="s">
        <v>659</v>
      </c>
      <c r="X268" s="73" t="s">
        <v>289</v>
      </c>
      <c r="Y268" s="73"/>
      <c r="Z268" s="73"/>
    </row>
    <row r="269" spans="1:26" ht="14">
      <c r="A269" s="73"/>
      <c r="B269" s="73"/>
      <c r="C269" s="73"/>
      <c r="D269" s="73"/>
      <c r="E269" s="73"/>
      <c r="F269" s="73"/>
      <c r="G269" s="279"/>
      <c r="H269" s="73"/>
      <c r="I269" s="73"/>
      <c r="J269" s="73"/>
      <c r="K269" s="73"/>
      <c r="L269" s="419" t="s">
        <v>2226</v>
      </c>
      <c r="M269" s="419" t="s">
        <v>1567</v>
      </c>
      <c r="N269" s="73"/>
      <c r="O269" s="73"/>
      <c r="P269" s="73"/>
      <c r="Q269" s="73" t="s">
        <v>2227</v>
      </c>
      <c r="R269" s="419" t="s">
        <v>2228</v>
      </c>
      <c r="S269" s="73" t="s">
        <v>177</v>
      </c>
      <c r="T269" s="420">
        <v>17.899999999999999</v>
      </c>
      <c r="U269" s="73" t="s">
        <v>486</v>
      </c>
      <c r="V269" s="73" t="s">
        <v>1470</v>
      </c>
      <c r="W269" s="73" t="s">
        <v>659</v>
      </c>
      <c r="X269" s="73" t="s">
        <v>289</v>
      </c>
      <c r="Y269" s="73"/>
      <c r="Z269" s="73"/>
    </row>
    <row r="270" spans="1:26" ht="14">
      <c r="A270" s="73"/>
      <c r="B270" s="73"/>
      <c r="C270" s="73"/>
      <c r="D270" s="73"/>
      <c r="E270" s="73"/>
      <c r="F270" s="73"/>
      <c r="G270" s="279"/>
      <c r="H270" s="73"/>
      <c r="I270" s="73"/>
      <c r="J270" s="73"/>
      <c r="K270" s="73"/>
      <c r="L270" s="419" t="s">
        <v>1452</v>
      </c>
      <c r="M270" s="419" t="s">
        <v>2229</v>
      </c>
      <c r="N270" s="73"/>
      <c r="O270" s="73"/>
      <c r="P270" s="73"/>
      <c r="Q270" s="73" t="s">
        <v>2230</v>
      </c>
      <c r="R270" s="419" t="s">
        <v>2231</v>
      </c>
      <c r="S270" s="73" t="s">
        <v>177</v>
      </c>
      <c r="T270" s="420">
        <v>52.56</v>
      </c>
      <c r="U270" s="73" t="s">
        <v>486</v>
      </c>
      <c r="V270" s="73" t="s">
        <v>1470</v>
      </c>
      <c r="W270" s="73" t="s">
        <v>659</v>
      </c>
      <c r="X270" s="73" t="s">
        <v>289</v>
      </c>
      <c r="Y270" s="73"/>
      <c r="Z270" s="73"/>
    </row>
    <row r="271" spans="1:26" ht="14">
      <c r="A271" s="73"/>
      <c r="B271" s="73"/>
      <c r="C271" s="73"/>
      <c r="D271" s="73"/>
      <c r="E271" s="73"/>
      <c r="F271" s="73"/>
      <c r="G271" s="279"/>
      <c r="H271" s="73"/>
      <c r="I271" s="73"/>
      <c r="J271" s="73"/>
      <c r="K271" s="73"/>
      <c r="L271" s="419" t="s">
        <v>2232</v>
      </c>
      <c r="M271" s="419" t="s">
        <v>1502</v>
      </c>
      <c r="N271" s="73"/>
      <c r="O271" s="73"/>
      <c r="P271" s="73"/>
      <c r="Q271" s="73" t="s">
        <v>2233</v>
      </c>
      <c r="R271" s="419" t="s">
        <v>2234</v>
      </c>
      <c r="S271" s="73" t="s">
        <v>177</v>
      </c>
      <c r="T271" s="420">
        <v>19.782</v>
      </c>
      <c r="U271" s="73" t="s">
        <v>486</v>
      </c>
      <c r="V271" s="73" t="s">
        <v>1470</v>
      </c>
      <c r="W271" s="73" t="s">
        <v>659</v>
      </c>
      <c r="X271" s="73" t="s">
        <v>289</v>
      </c>
      <c r="Y271" s="73"/>
      <c r="Z271" s="414" t="s">
        <v>2290</v>
      </c>
    </row>
    <row r="272" spans="1:26" ht="14">
      <c r="A272" s="73"/>
      <c r="B272" s="73"/>
      <c r="C272" s="73"/>
      <c r="D272" s="73"/>
      <c r="E272" s="73"/>
      <c r="F272" s="73"/>
      <c r="G272" s="279"/>
      <c r="H272" s="73"/>
      <c r="I272" s="73"/>
      <c r="J272" s="73"/>
      <c r="K272" s="73"/>
      <c r="L272" s="419" t="s">
        <v>2235</v>
      </c>
      <c r="M272" s="419" t="s">
        <v>1557</v>
      </c>
      <c r="N272" s="73"/>
      <c r="O272" s="73"/>
      <c r="P272" s="75"/>
      <c r="Q272" s="73" t="s">
        <v>2236</v>
      </c>
      <c r="R272" s="419" t="s">
        <v>2237</v>
      </c>
      <c r="S272" s="73" t="s">
        <v>177</v>
      </c>
      <c r="T272" s="420">
        <v>12.077</v>
      </c>
      <c r="U272" s="73" t="s">
        <v>486</v>
      </c>
      <c r="V272" s="73" t="s">
        <v>1470</v>
      </c>
      <c r="W272" s="73" t="s">
        <v>659</v>
      </c>
      <c r="X272" s="73" t="s">
        <v>289</v>
      </c>
      <c r="Y272" s="73"/>
      <c r="Z272" s="73"/>
    </row>
    <row r="273" spans="1:26" ht="14">
      <c r="A273" s="73"/>
      <c r="B273" s="73"/>
      <c r="C273" s="73"/>
      <c r="D273" s="73"/>
      <c r="E273" s="73"/>
      <c r="F273" s="73"/>
      <c r="G273" s="279"/>
      <c r="H273" s="73"/>
      <c r="I273" s="73"/>
      <c r="J273" s="73"/>
      <c r="K273" s="73"/>
      <c r="L273" s="419" t="s">
        <v>2238</v>
      </c>
      <c r="M273" s="419" t="s">
        <v>1557</v>
      </c>
      <c r="N273" s="73"/>
      <c r="O273" s="73"/>
      <c r="P273" s="73"/>
      <c r="Q273" s="73" t="s">
        <v>2239</v>
      </c>
      <c r="R273" s="419" t="s">
        <v>2240</v>
      </c>
      <c r="S273" s="73" t="s">
        <v>177</v>
      </c>
      <c r="T273" s="420">
        <v>18.452999999999999</v>
      </c>
      <c r="U273" s="73" t="s">
        <v>486</v>
      </c>
      <c r="V273" s="73" t="s">
        <v>1470</v>
      </c>
      <c r="W273" s="73" t="s">
        <v>659</v>
      </c>
      <c r="X273" s="73" t="s">
        <v>289</v>
      </c>
      <c r="Y273" s="73"/>
      <c r="Z273" s="73"/>
    </row>
    <row r="274" spans="1:26" ht="14">
      <c r="A274" s="73"/>
      <c r="B274" s="73"/>
      <c r="C274" s="73"/>
      <c r="D274" s="73"/>
      <c r="E274" s="73"/>
      <c r="F274" s="73"/>
      <c r="G274" s="279"/>
      <c r="H274" s="73"/>
      <c r="I274" s="73"/>
      <c r="J274" s="73"/>
      <c r="K274" s="73"/>
      <c r="L274" s="419" t="s">
        <v>2241</v>
      </c>
      <c r="M274" s="419" t="s">
        <v>1476</v>
      </c>
      <c r="N274" s="73"/>
      <c r="O274" s="73"/>
      <c r="P274" s="73"/>
      <c r="Q274" s="73" t="s">
        <v>2242</v>
      </c>
      <c r="R274" s="419" t="s">
        <v>2243</v>
      </c>
      <c r="S274" s="73" t="s">
        <v>177</v>
      </c>
      <c r="T274" s="420">
        <v>24.9</v>
      </c>
      <c r="U274" s="73" t="s">
        <v>486</v>
      </c>
      <c r="V274" s="73" t="s">
        <v>1470</v>
      </c>
      <c r="W274" s="73" t="s">
        <v>659</v>
      </c>
      <c r="X274" s="73" t="s">
        <v>289</v>
      </c>
      <c r="Y274" s="73"/>
      <c r="Z274" s="414" t="s">
        <v>2290</v>
      </c>
    </row>
    <row r="275" spans="1:26" ht="14">
      <c r="A275" s="488"/>
      <c r="B275" s="488"/>
      <c r="C275" s="488"/>
      <c r="D275" s="488"/>
      <c r="E275" s="488"/>
      <c r="F275" s="488"/>
      <c r="G275" s="489"/>
      <c r="H275" s="488"/>
      <c r="I275" s="488"/>
      <c r="J275" s="488"/>
      <c r="K275" s="488"/>
      <c r="L275" s="490" t="s">
        <v>2244</v>
      </c>
      <c r="M275" s="490" t="s">
        <v>1520</v>
      </c>
      <c r="N275" s="488"/>
      <c r="O275" s="488"/>
      <c r="P275" s="488"/>
      <c r="Q275" s="488" t="s">
        <v>2245</v>
      </c>
      <c r="R275" s="490" t="s">
        <v>2246</v>
      </c>
      <c r="S275" s="488" t="s">
        <v>177</v>
      </c>
      <c r="T275" s="491">
        <v>17.731999999999999</v>
      </c>
      <c r="U275" s="488" t="s">
        <v>486</v>
      </c>
      <c r="V275" s="488" t="s">
        <v>1470</v>
      </c>
      <c r="W275" s="488" t="s">
        <v>659</v>
      </c>
      <c r="X275" s="488" t="s">
        <v>289</v>
      </c>
      <c r="Y275" s="488"/>
      <c r="Z275" s="488"/>
    </row>
    <row r="276" spans="1:26" s="73" customFormat="1" ht="15" thickBot="1">
      <c r="G276" s="279"/>
      <c r="H276" s="419"/>
      <c r="I276" s="419"/>
      <c r="J276" s="419"/>
      <c r="K276" s="419"/>
      <c r="L276" s="419" t="s">
        <v>2360</v>
      </c>
      <c r="M276" s="419" t="s">
        <v>1516</v>
      </c>
      <c r="N276" s="419"/>
      <c r="O276" s="419"/>
      <c r="P276" s="419"/>
      <c r="Q276" s="419" t="s">
        <v>2361</v>
      </c>
      <c r="R276" s="492" t="s">
        <v>2362</v>
      </c>
      <c r="S276" s="419" t="s">
        <v>492</v>
      </c>
      <c r="T276" s="70">
        <v>24.2</v>
      </c>
      <c r="U276" s="419" t="s">
        <v>486</v>
      </c>
      <c r="V276" s="419" t="s">
        <v>1470</v>
      </c>
      <c r="W276" s="419" t="s">
        <v>659</v>
      </c>
      <c r="X276" s="488" t="s">
        <v>289</v>
      </c>
      <c r="Y276" s="419"/>
      <c r="Z276" s="419"/>
    </row>
    <row r="277" spans="1:26">
      <c r="T277" s="74">
        <f>SUM(T11:T276)</f>
        <v>4087.3530000000014</v>
      </c>
    </row>
  </sheetData>
  <autoFilter ref="A2:K2" xr:uid="{00000000-0009-0000-0000-000010000000}"/>
  <mergeCells count="1">
    <mergeCell ref="F9:J9"/>
  </mergeCells>
  <phoneticPr fontId="7" type="noConversion"/>
  <dataValidations count="5">
    <dataValidation type="list" allowBlank="1" showInputMessage="1" showErrorMessage="1" sqref="W11:W275 S11:S275 U11:U275 Z30:Z31 Z177:Z195 Z85:Z86 Z197:Z214 Z272:Z273 Z88:Z114 Z225:Z259 Z216 Z34 Z218:Z221 Z22:Z25 Z27:Z28 Z223 Z151:Z175 Z145:Z149 Z275 Z261:Z270 Z67:Z83 Z37:Z44 Z46:Z65 Z116:Z119 Z121:Z143" xr:uid="{00000000-0002-0000-1000-000000000000}">
      <formula1>#REF!</formula1>
    </dataValidation>
    <dataValidation allowBlank="1" showInputMessage="1" showErrorMessage="1" error=" " promptTitle="Lookup" prompt="This Site Region record must already exist in Microsoft Dynamics 365 or in this source file." sqref="M20:M275" xr:uid="{00000000-0002-0000-1000-000001000000}"/>
    <dataValidation type="textLength" operator="lessThanOrEqual" showInputMessage="1" showErrorMessage="1" errorTitle="Length Exceeded" error="This value must be less than or equal to 170 characters long." promptTitle="Text (required)" prompt="Maximum Length: 170 characters." sqref="L20:L275" xr:uid="{00000000-0002-0000-1000-000002000000}">
      <formula1>170</formula1>
    </dataValidation>
    <dataValidation type="textLength" operator="lessThanOrEqual" allowBlank="1" showInputMessage="1" showErrorMessage="1" errorTitle="Length Exceeded" error="This value must be less than or equal to 120 characters long." promptTitle="Text" prompt="Maximum Length: 120 characters." sqref="R20:R275" xr:uid="{00000000-0002-0000-1000-000003000000}">
      <formula1>120</formula1>
    </dataValidation>
    <dataValidation type="decimal" allowBlank="1" showInputMessage="1" showErrorMessage="1" errorTitle="Value beyond range" error="Original Hectares must be a number from 0 through 1000000000." promptTitle="Decimal number" prompt="Minimum Value: 0._x000d__x000a_Maximum Value: 1000000000._x000d__x000a_  " sqref="T20:T275" xr:uid="{00000000-0002-0000-1000-000004000000}">
      <formula1>0</formula1>
      <formula2>1000000000</formula2>
    </dataValidation>
  </dataValidations>
  <pageMargins left="0.75" right="0.75" top="1" bottom="1" header="0.5" footer="0.5"/>
  <pageSetup paperSize="9"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Q27"/>
  <sheetViews>
    <sheetView workbookViewId="0"/>
  </sheetViews>
  <sheetFormatPr defaultRowHeight="14"/>
  <cols>
    <col min="1" max="1" width="45.453125" customWidth="1"/>
    <col min="2" max="2" width="59.453125" customWidth="1"/>
    <col min="3" max="3" width="3.54296875" bestFit="1" customWidth="1"/>
    <col min="4" max="4" width="4.81640625" bestFit="1" customWidth="1"/>
    <col min="5" max="5" width="3.453125" bestFit="1" customWidth="1"/>
    <col min="6" max="7" width="3.1796875" bestFit="1" customWidth="1"/>
  </cols>
  <sheetData>
    <row r="1" spans="1:17" ht="15.5">
      <c r="A1" s="421" t="s">
        <v>2247</v>
      </c>
      <c r="B1" s="422"/>
      <c r="C1" s="422"/>
      <c r="D1" s="422"/>
      <c r="E1" s="422"/>
      <c r="F1" s="422"/>
      <c r="G1" s="422"/>
      <c r="H1" s="422"/>
      <c r="I1" s="422"/>
      <c r="J1" s="422"/>
      <c r="K1" s="422"/>
      <c r="L1" s="422"/>
      <c r="M1" s="422"/>
      <c r="N1" s="422"/>
      <c r="O1" s="422"/>
      <c r="P1" s="422"/>
      <c r="Q1" s="422"/>
    </row>
    <row r="2" spans="1:17">
      <c r="A2" s="423" t="s">
        <v>2248</v>
      </c>
      <c r="B2" s="423" t="s">
        <v>2249</v>
      </c>
      <c r="C2" s="422"/>
      <c r="D2" s="422"/>
      <c r="E2" s="422"/>
      <c r="F2" s="422"/>
      <c r="G2" s="422"/>
      <c r="H2" s="422"/>
      <c r="I2" s="422"/>
      <c r="J2" s="422"/>
      <c r="K2" s="422"/>
      <c r="L2" s="422"/>
      <c r="M2" s="422"/>
      <c r="N2" s="422"/>
      <c r="O2" s="422"/>
      <c r="P2" s="422"/>
      <c r="Q2" s="422"/>
    </row>
    <row r="3" spans="1:17">
      <c r="A3" s="423" t="s">
        <v>2250</v>
      </c>
      <c r="B3" s="423" t="s">
        <v>2251</v>
      </c>
      <c r="C3" s="422"/>
      <c r="D3" s="422"/>
      <c r="E3" s="422"/>
      <c r="F3" s="422"/>
      <c r="G3" s="422"/>
      <c r="H3" s="422"/>
      <c r="I3" s="422"/>
      <c r="J3" s="422"/>
      <c r="K3" s="422"/>
      <c r="L3" s="422"/>
      <c r="M3" s="422"/>
      <c r="N3" s="422"/>
      <c r="O3" s="422"/>
      <c r="P3" s="422"/>
      <c r="Q3" s="422"/>
    </row>
    <row r="4" spans="1:17" ht="50.5">
      <c r="A4" s="423" t="s">
        <v>2252</v>
      </c>
      <c r="B4" s="424" t="s">
        <v>2253</v>
      </c>
      <c r="C4" s="422"/>
      <c r="D4" s="422"/>
      <c r="E4" s="422"/>
      <c r="F4" s="422"/>
      <c r="G4" s="422"/>
      <c r="H4" s="422"/>
      <c r="I4" s="422"/>
      <c r="J4" s="422"/>
      <c r="K4" s="422"/>
      <c r="L4" s="422"/>
      <c r="M4" s="422"/>
      <c r="N4" s="422"/>
      <c r="O4" s="422"/>
      <c r="P4" s="422"/>
      <c r="Q4" s="422"/>
    </row>
    <row r="5" spans="1:17">
      <c r="A5" s="423" t="s">
        <v>2254</v>
      </c>
      <c r="B5" s="425">
        <v>42268</v>
      </c>
      <c r="C5" s="422"/>
      <c r="D5" s="422"/>
      <c r="E5" s="422"/>
      <c r="F5" s="422"/>
      <c r="G5" s="422"/>
      <c r="H5" s="422"/>
      <c r="I5" s="422"/>
      <c r="J5" s="422"/>
      <c r="K5" s="422"/>
      <c r="L5" s="422"/>
      <c r="M5" s="422"/>
      <c r="N5" s="422"/>
      <c r="O5" s="422"/>
      <c r="P5" s="422"/>
      <c r="Q5" s="422"/>
    </row>
    <row r="6" spans="1:17" ht="52">
      <c r="A6" s="434" t="s">
        <v>2255</v>
      </c>
      <c r="B6" s="422"/>
      <c r="C6" s="422"/>
      <c r="D6" s="422"/>
      <c r="E6" s="422"/>
      <c r="F6" s="422"/>
      <c r="G6" s="422"/>
      <c r="H6" s="422"/>
      <c r="I6" s="422"/>
      <c r="J6" s="422"/>
      <c r="K6" s="422"/>
      <c r="L6" s="422"/>
      <c r="M6" s="422"/>
      <c r="N6" s="422"/>
      <c r="O6" s="422"/>
      <c r="P6" s="422"/>
      <c r="Q6" s="422"/>
    </row>
    <row r="7" spans="1:17">
      <c r="A7" s="426" t="s">
        <v>2256</v>
      </c>
      <c r="B7" s="427" t="s">
        <v>2257</v>
      </c>
      <c r="C7" s="422"/>
      <c r="D7" s="422"/>
      <c r="E7" s="428"/>
      <c r="F7" s="422"/>
      <c r="G7" s="428"/>
      <c r="H7" s="422"/>
      <c r="I7" s="422"/>
      <c r="J7" s="422"/>
      <c r="K7" s="422"/>
      <c r="L7" s="422"/>
      <c r="M7" s="422"/>
      <c r="N7" s="422"/>
      <c r="O7" s="422"/>
      <c r="P7" s="422"/>
      <c r="Q7" s="422"/>
    </row>
    <row r="8" spans="1:17">
      <c r="A8" s="422"/>
      <c r="B8" s="427" t="s">
        <v>2258</v>
      </c>
      <c r="C8" s="422"/>
      <c r="D8" s="422"/>
      <c r="E8" s="428"/>
      <c r="F8" s="422"/>
      <c r="G8" s="428"/>
      <c r="H8" s="422"/>
      <c r="I8" s="422"/>
      <c r="J8" s="422"/>
      <c r="K8" s="422"/>
      <c r="L8" s="422"/>
      <c r="M8" s="422"/>
      <c r="N8" s="422"/>
      <c r="O8" s="422"/>
      <c r="P8" s="422"/>
      <c r="Q8" s="422"/>
    </row>
    <row r="9" spans="1:17">
      <c r="A9" s="422"/>
      <c r="B9" s="427" t="s">
        <v>2259</v>
      </c>
      <c r="C9" s="422"/>
      <c r="D9" s="422"/>
      <c r="E9" s="428"/>
      <c r="F9" s="422"/>
      <c r="G9" s="428"/>
      <c r="H9" s="422"/>
      <c r="I9" s="422"/>
      <c r="J9" s="422"/>
      <c r="K9" s="422"/>
      <c r="L9" s="422"/>
      <c r="M9" s="422"/>
      <c r="N9" s="422"/>
      <c r="O9" s="422"/>
      <c r="P9" s="422"/>
      <c r="Q9" s="422"/>
    </row>
    <row r="10" spans="1:17">
      <c r="A10" s="422"/>
      <c r="B10" s="427"/>
      <c r="C10" s="422"/>
      <c r="D10" s="422"/>
      <c r="E10" s="428"/>
      <c r="F10" s="422"/>
      <c r="G10" s="428"/>
      <c r="H10" s="422"/>
      <c r="I10" s="422"/>
      <c r="J10" s="422"/>
      <c r="K10" s="422"/>
      <c r="L10" s="422"/>
      <c r="M10" s="422"/>
      <c r="N10" s="422"/>
      <c r="O10" s="422"/>
      <c r="P10" s="422"/>
      <c r="Q10" s="422"/>
    </row>
    <row r="11" spans="1:17">
      <c r="A11" s="429" t="s">
        <v>2260</v>
      </c>
      <c r="B11" s="427" t="s">
        <v>2261</v>
      </c>
      <c r="C11" s="422"/>
      <c r="D11" s="422"/>
      <c r="E11" s="428"/>
      <c r="F11" s="422"/>
      <c r="G11" s="428"/>
      <c r="H11" s="422"/>
      <c r="I11" s="422"/>
      <c r="J11" s="422"/>
      <c r="K11" s="422"/>
      <c r="L11" s="422"/>
      <c r="M11" s="422"/>
      <c r="N11" s="422"/>
      <c r="O11" s="422"/>
      <c r="P11" s="422"/>
      <c r="Q11" s="422"/>
    </row>
    <row r="12" spans="1:17">
      <c r="A12" s="429" t="s">
        <v>2262</v>
      </c>
      <c r="B12" s="427" t="s">
        <v>2263</v>
      </c>
      <c r="C12" s="422"/>
      <c r="D12" s="422"/>
      <c r="E12" s="428"/>
      <c r="F12" s="422"/>
      <c r="G12" s="428"/>
      <c r="H12" s="422"/>
      <c r="I12" s="422"/>
      <c r="J12" s="422"/>
      <c r="K12" s="422"/>
      <c r="L12" s="422"/>
      <c r="M12" s="422"/>
      <c r="N12" s="422"/>
      <c r="O12" s="422"/>
      <c r="P12" s="422"/>
      <c r="Q12" s="422"/>
    </row>
    <row r="13" spans="1:17">
      <c r="A13" s="429" t="s">
        <v>2264</v>
      </c>
      <c r="B13" s="427" t="s">
        <v>2265</v>
      </c>
      <c r="C13" s="422"/>
      <c r="D13" s="422"/>
      <c r="E13" s="428"/>
      <c r="F13" s="422"/>
      <c r="G13" s="428"/>
      <c r="H13" s="422"/>
      <c r="I13" s="422"/>
      <c r="J13" s="422"/>
      <c r="K13" s="422"/>
      <c r="L13" s="422"/>
      <c r="M13" s="422"/>
      <c r="N13" s="422"/>
      <c r="O13" s="422"/>
      <c r="P13" s="422"/>
      <c r="Q13" s="422"/>
    </row>
    <row r="14" spans="1:17">
      <c r="A14" s="422"/>
      <c r="B14" s="422"/>
      <c r="C14" s="422"/>
      <c r="D14" s="422"/>
      <c r="E14" s="428"/>
      <c r="F14" s="422"/>
      <c r="G14" s="428"/>
      <c r="H14" s="422"/>
      <c r="I14" s="422"/>
      <c r="J14" s="422"/>
      <c r="K14" s="422"/>
      <c r="L14" s="422"/>
      <c r="M14" s="422"/>
      <c r="N14" s="422"/>
      <c r="O14" s="422"/>
      <c r="P14" s="422"/>
      <c r="Q14" s="422"/>
    </row>
    <row r="15" spans="1:17" hidden="1">
      <c r="A15" s="664" t="s">
        <v>2266</v>
      </c>
      <c r="B15" s="665"/>
      <c r="C15" s="430" t="s">
        <v>129</v>
      </c>
      <c r="D15" s="430" t="s">
        <v>204</v>
      </c>
      <c r="E15" s="430" t="s">
        <v>10</v>
      </c>
      <c r="F15" s="430" t="s">
        <v>11</v>
      </c>
      <c r="G15" s="430" t="s">
        <v>12</v>
      </c>
      <c r="H15" s="422"/>
      <c r="I15" s="422"/>
      <c r="J15" s="422"/>
      <c r="K15" s="422"/>
      <c r="L15" s="422"/>
      <c r="M15" s="422"/>
      <c r="N15" s="422"/>
      <c r="O15" s="422"/>
      <c r="P15" s="422"/>
      <c r="Q15" s="422"/>
    </row>
    <row r="16" spans="1:17" hidden="1">
      <c r="A16" s="431" t="s">
        <v>8</v>
      </c>
      <c r="B16" s="431" t="s">
        <v>2267</v>
      </c>
      <c r="C16" s="432"/>
      <c r="D16" s="432"/>
      <c r="E16" s="432"/>
      <c r="F16" s="432"/>
      <c r="G16" s="432"/>
      <c r="H16" s="422"/>
      <c r="I16" s="422"/>
      <c r="J16" s="422"/>
      <c r="K16" s="422"/>
      <c r="L16" s="422"/>
      <c r="M16" s="422"/>
      <c r="N16" s="422"/>
      <c r="O16" s="422"/>
      <c r="P16" s="422"/>
      <c r="Q16" s="422"/>
    </row>
    <row r="17" spans="1:17" hidden="1">
      <c r="A17" s="433"/>
      <c r="B17" s="431" t="s">
        <v>2268</v>
      </c>
      <c r="C17" s="432"/>
      <c r="D17" s="432"/>
      <c r="E17" s="432"/>
      <c r="F17" s="432"/>
      <c r="G17" s="432"/>
      <c r="H17" s="422"/>
      <c r="I17" s="422"/>
      <c r="J17" s="422"/>
      <c r="K17" s="422"/>
      <c r="L17" s="422"/>
      <c r="M17" s="422"/>
      <c r="N17" s="422"/>
      <c r="O17" s="422"/>
      <c r="P17" s="422"/>
      <c r="Q17" s="422"/>
    </row>
    <row r="18" spans="1:17" hidden="1">
      <c r="A18" s="422"/>
      <c r="B18" s="422"/>
      <c r="C18" s="422"/>
      <c r="D18" s="422"/>
      <c r="E18" s="422"/>
      <c r="F18" s="422"/>
      <c r="G18" s="422"/>
      <c r="H18" s="422"/>
      <c r="I18" s="422"/>
      <c r="J18" s="422"/>
      <c r="K18" s="422"/>
      <c r="L18" s="422"/>
      <c r="M18" s="422"/>
      <c r="N18" s="422"/>
      <c r="O18" s="422"/>
      <c r="P18" s="422"/>
      <c r="Q18" s="422"/>
    </row>
    <row r="19" spans="1:17">
      <c r="A19" s="422"/>
      <c r="B19" s="422"/>
      <c r="C19" s="422"/>
      <c r="D19" s="422"/>
      <c r="E19" s="422"/>
      <c r="F19" s="422"/>
      <c r="G19" s="422"/>
      <c r="H19" s="422"/>
      <c r="I19" s="422"/>
      <c r="J19" s="422"/>
      <c r="K19" s="422"/>
      <c r="L19" s="422"/>
      <c r="M19" s="422"/>
      <c r="N19" s="422"/>
      <c r="O19" s="422"/>
      <c r="P19" s="422"/>
      <c r="Q19" s="422"/>
    </row>
    <row r="20" spans="1:17">
      <c r="A20" s="431" t="s">
        <v>2269</v>
      </c>
      <c r="B20" s="431" t="s">
        <v>2270</v>
      </c>
      <c r="C20" s="431" t="s">
        <v>129</v>
      </c>
      <c r="D20" s="431" t="s">
        <v>2271</v>
      </c>
      <c r="E20" s="431" t="s">
        <v>1438</v>
      </c>
      <c r="F20" s="422"/>
      <c r="G20" s="422"/>
      <c r="H20" s="422"/>
      <c r="I20" s="422"/>
      <c r="J20" s="422"/>
      <c r="K20" s="422"/>
      <c r="L20" s="422"/>
      <c r="M20" s="422"/>
      <c r="N20" s="422"/>
      <c r="O20" s="422"/>
      <c r="P20" s="422"/>
      <c r="Q20" s="422"/>
    </row>
    <row r="21" spans="1:17">
      <c r="A21" s="422" t="s">
        <v>2272</v>
      </c>
      <c r="B21" s="432"/>
      <c r="C21" s="422">
        <f>ROUNDUP((0.6*SQRT(B21)),0)</f>
        <v>0</v>
      </c>
      <c r="D21" s="422">
        <f>ROUNDUP((0.4*SQRT(B21)),0)</f>
        <v>0</v>
      </c>
      <c r="E21" s="422">
        <f>ROUNDUP((0.6*SQRT(B21)),0)</f>
        <v>0</v>
      </c>
      <c r="F21" s="422"/>
      <c r="G21" s="422"/>
      <c r="H21" s="422"/>
      <c r="I21" s="422"/>
      <c r="J21" s="422"/>
      <c r="K21" s="422"/>
      <c r="L21" s="422"/>
      <c r="M21" s="422"/>
      <c r="N21" s="422"/>
      <c r="O21" s="422"/>
      <c r="P21" s="422"/>
      <c r="Q21" s="422"/>
    </row>
    <row r="22" spans="1:17">
      <c r="A22" s="422" t="s">
        <v>2273</v>
      </c>
      <c r="B22" s="432">
        <v>256</v>
      </c>
      <c r="C22" s="422">
        <f>ROUNDUP((0.5*SQRT(B22)),0)</f>
        <v>8</v>
      </c>
      <c r="D22" s="422">
        <f>ROUNDUP((0.3*SQRT(B22)),0)</f>
        <v>5</v>
      </c>
      <c r="E22" s="422">
        <f>ROUNDUP((0.3*SQRT(B22)),0)</f>
        <v>5</v>
      </c>
      <c r="F22" s="422"/>
      <c r="G22" s="422"/>
      <c r="H22" s="422"/>
      <c r="I22" s="422"/>
      <c r="J22" s="422"/>
      <c r="K22" s="422"/>
      <c r="L22" s="422"/>
      <c r="M22" s="422"/>
      <c r="N22" s="422"/>
      <c r="O22" s="422"/>
      <c r="P22" s="422"/>
      <c r="Q22" s="422"/>
    </row>
    <row r="23" spans="1:17">
      <c r="A23" s="422"/>
      <c r="B23" s="422"/>
      <c r="C23" s="422"/>
      <c r="D23" s="422"/>
      <c r="E23" s="422"/>
      <c r="F23" s="422"/>
      <c r="G23" s="422"/>
      <c r="H23" s="422"/>
      <c r="I23" s="422"/>
      <c r="J23" s="422"/>
      <c r="K23" s="422"/>
      <c r="L23" s="422"/>
      <c r="M23" s="422"/>
      <c r="N23" s="422"/>
      <c r="O23" s="422"/>
      <c r="P23" s="422"/>
      <c r="Q23" s="422"/>
    </row>
    <row r="24" spans="1:17">
      <c r="A24" s="666" t="s">
        <v>2274</v>
      </c>
      <c r="B24" s="666"/>
      <c r="C24" s="666"/>
      <c r="D24" s="666"/>
      <c r="E24" s="666"/>
      <c r="F24" s="666"/>
      <c r="G24" s="666"/>
      <c r="H24" s="422"/>
      <c r="I24" s="422"/>
      <c r="J24" s="422"/>
      <c r="K24" s="422"/>
      <c r="L24" s="422"/>
      <c r="M24" s="422"/>
      <c r="N24" s="422"/>
      <c r="O24" s="422"/>
      <c r="P24" s="422"/>
      <c r="Q24" s="422"/>
    </row>
    <row r="25" spans="1:17">
      <c r="A25" s="422"/>
      <c r="B25" s="422"/>
      <c r="C25" s="422"/>
      <c r="D25" s="422"/>
      <c r="E25" s="422"/>
      <c r="F25" s="422"/>
      <c r="G25" s="422"/>
      <c r="H25" s="422"/>
      <c r="I25" s="422"/>
      <c r="J25" s="422"/>
      <c r="K25" s="422"/>
      <c r="L25" s="422"/>
      <c r="M25" s="422"/>
      <c r="N25" s="422"/>
      <c r="O25" s="422"/>
      <c r="P25" s="422"/>
      <c r="Q25" s="422"/>
    </row>
    <row r="26" spans="1:17">
      <c r="A26" s="666" t="s">
        <v>2275</v>
      </c>
      <c r="B26" s="666"/>
      <c r="C26" s="666"/>
      <c r="D26" s="666"/>
      <c r="E26" s="666"/>
      <c r="F26" s="666"/>
      <c r="G26" s="666"/>
      <c r="H26" s="422"/>
      <c r="I26" s="422"/>
      <c r="J26" s="422"/>
      <c r="K26" s="422"/>
      <c r="L26" s="422"/>
      <c r="M26" s="422"/>
      <c r="N26" s="422"/>
      <c r="O26" s="422"/>
      <c r="P26" s="422"/>
      <c r="Q26" s="422"/>
    </row>
    <row r="27" spans="1:17">
      <c r="A27" s="422"/>
      <c r="B27" s="422"/>
      <c r="C27" s="422"/>
      <c r="D27" s="422"/>
      <c r="E27" s="422"/>
      <c r="F27" s="422"/>
      <c r="G27" s="422"/>
      <c r="H27" s="422"/>
      <c r="I27" s="422"/>
      <c r="J27" s="422"/>
      <c r="K27" s="422"/>
      <c r="L27" s="422"/>
      <c r="M27" s="422"/>
      <c r="N27" s="422"/>
      <c r="O27" s="422"/>
      <c r="P27" s="422"/>
      <c r="Q27" s="422"/>
    </row>
  </sheetData>
  <mergeCells count="3">
    <mergeCell ref="A15:B15"/>
    <mergeCell ref="A24:G24"/>
    <mergeCell ref="A26:G26"/>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43"/>
  <sheetViews>
    <sheetView view="pageBreakPreview" zoomScaleNormal="100" zoomScaleSheetLayoutView="100" workbookViewId="0">
      <selection activeCell="B1" sqref="B1"/>
    </sheetView>
  </sheetViews>
  <sheetFormatPr defaultColWidth="9" defaultRowHeight="12.5"/>
  <cols>
    <col min="1" max="1" width="40.453125" style="41" customWidth="1"/>
    <col min="2" max="2" width="46.453125" style="41" customWidth="1"/>
    <col min="3" max="16384" width="9" style="35"/>
  </cols>
  <sheetData>
    <row r="1" spans="1:2" ht="163.5" customHeight="1">
      <c r="A1" s="77"/>
      <c r="B1" s="33" t="s">
        <v>586</v>
      </c>
    </row>
    <row r="2" spans="1:2" ht="14">
      <c r="A2" s="78" t="s">
        <v>38</v>
      </c>
      <c r="B2" s="79"/>
    </row>
    <row r="3" spans="1:2" ht="14">
      <c r="A3" s="80" t="s">
        <v>39</v>
      </c>
      <c r="B3" s="81" t="str">
        <f>Cover!D3</f>
        <v>Veon Ltd</v>
      </c>
    </row>
    <row r="4" spans="1:2" ht="14">
      <c r="A4" s="80" t="s">
        <v>40</v>
      </c>
      <c r="B4" s="81" t="str">
        <f>Cover!D8</f>
        <v>SA-PEFC-FM-008568</v>
      </c>
    </row>
    <row r="5" spans="1:2" ht="14">
      <c r="A5" s="80" t="s">
        <v>80</v>
      </c>
      <c r="B5" s="81" t="str">
        <f>'1 Basic info'!C16</f>
        <v>Ireland</v>
      </c>
    </row>
    <row r="6" spans="1:2" ht="14">
      <c r="A6" s="80" t="s">
        <v>41</v>
      </c>
      <c r="B6" s="81">
        <f>'1 Basic info'!C92</f>
        <v>1</v>
      </c>
    </row>
    <row r="7" spans="1:2" ht="14">
      <c r="A7" s="80" t="s">
        <v>42</v>
      </c>
      <c r="B7" s="81">
        <f>'1 Basic info'!D92</f>
        <v>4087.35</v>
      </c>
    </row>
    <row r="8" spans="1:2" ht="14">
      <c r="A8" s="82" t="s">
        <v>154</v>
      </c>
      <c r="B8" s="83" t="s">
        <v>660</v>
      </c>
    </row>
    <row r="9" spans="1:2" ht="14">
      <c r="A9" s="50"/>
      <c r="B9" s="50"/>
    </row>
    <row r="10" spans="1:2" ht="14">
      <c r="A10" s="78" t="s">
        <v>155</v>
      </c>
      <c r="B10" s="79"/>
    </row>
    <row r="11" spans="1:2" ht="14">
      <c r="A11" s="80" t="s">
        <v>156</v>
      </c>
      <c r="B11" s="437" t="s">
        <v>11</v>
      </c>
    </row>
    <row r="12" spans="1:2" ht="14">
      <c r="A12" s="80" t="s">
        <v>157</v>
      </c>
      <c r="B12" s="437" t="s">
        <v>2354</v>
      </c>
    </row>
    <row r="13" spans="1:2" ht="14">
      <c r="A13" s="80" t="s">
        <v>203</v>
      </c>
      <c r="B13" s="437" t="s">
        <v>2451</v>
      </c>
    </row>
    <row r="14" spans="1:2" ht="28">
      <c r="A14" s="487" t="s">
        <v>587</v>
      </c>
      <c r="B14" s="437" t="s">
        <v>2451</v>
      </c>
    </row>
    <row r="15" spans="1:2" ht="14">
      <c r="A15" s="50"/>
      <c r="B15" s="50"/>
    </row>
    <row r="16" spans="1:2" s="50" customFormat="1" ht="14">
      <c r="A16" s="78" t="s">
        <v>158</v>
      </c>
      <c r="B16" s="79"/>
    </row>
    <row r="17" spans="1:2" s="50" customFormat="1" ht="14">
      <c r="A17" s="80" t="s">
        <v>508</v>
      </c>
      <c r="B17" s="437"/>
    </row>
    <row r="18" spans="1:2" s="50" customFormat="1" ht="14">
      <c r="A18" s="80" t="s">
        <v>509</v>
      </c>
      <c r="B18" s="437">
        <v>0</v>
      </c>
    </row>
    <row r="19" spans="1:2" s="50" customFormat="1" ht="14">
      <c r="A19" s="80" t="s">
        <v>510</v>
      </c>
      <c r="B19" s="437">
        <v>2</v>
      </c>
    </row>
    <row r="20" spans="1:2" s="50" customFormat="1" ht="14">
      <c r="A20" s="80" t="s">
        <v>30</v>
      </c>
      <c r="B20" s="437">
        <v>6</v>
      </c>
    </row>
    <row r="21" spans="1:2" s="50" customFormat="1" ht="14">
      <c r="A21" s="80" t="s">
        <v>159</v>
      </c>
      <c r="B21" s="437"/>
    </row>
    <row r="22" spans="1:2" s="50" customFormat="1" ht="14">
      <c r="A22" s="82" t="s">
        <v>160</v>
      </c>
      <c r="B22" s="486" t="s">
        <v>161</v>
      </c>
    </row>
    <row r="23" spans="1:2" s="50" customFormat="1" ht="14"/>
    <row r="24" spans="1:2" s="50" customFormat="1" ht="14">
      <c r="A24" s="78" t="s">
        <v>162</v>
      </c>
      <c r="B24" s="84"/>
    </row>
    <row r="25" spans="1:2" s="50" customFormat="1" ht="42">
      <c r="A25" s="667" t="s">
        <v>163</v>
      </c>
      <c r="B25" s="85" t="s">
        <v>588</v>
      </c>
    </row>
    <row r="26" spans="1:2" s="50" customFormat="1" ht="14">
      <c r="A26" s="668"/>
      <c r="B26" s="85"/>
    </row>
    <row r="27" spans="1:2" s="50" customFormat="1" ht="14">
      <c r="A27" s="80"/>
      <c r="B27" s="86"/>
    </row>
    <row r="28" spans="1:2" s="50" customFormat="1" ht="14">
      <c r="A28" s="82" t="s">
        <v>164</v>
      </c>
      <c r="B28" s="438">
        <v>45488</v>
      </c>
    </row>
    <row r="29" spans="1:2" s="50" customFormat="1" ht="14">
      <c r="B29" s="54"/>
    </row>
    <row r="30" spans="1:2" s="50" customFormat="1" ht="14">
      <c r="A30" s="78" t="s">
        <v>165</v>
      </c>
      <c r="B30" s="84"/>
    </row>
    <row r="31" spans="1:2" s="41" customFormat="1" ht="14">
      <c r="A31" s="668" t="s">
        <v>789</v>
      </c>
      <c r="B31" s="87" t="s">
        <v>2355</v>
      </c>
    </row>
    <row r="32" spans="1:2" s="41" customFormat="1" ht="14">
      <c r="A32" s="668"/>
      <c r="B32" s="85"/>
    </row>
    <row r="33" spans="1:2" s="41" customFormat="1" ht="14">
      <c r="A33" s="668"/>
      <c r="B33" s="439"/>
    </row>
    <row r="34" spans="1:2" s="41" customFormat="1" ht="45.75" customHeight="1">
      <c r="A34" s="80" t="s">
        <v>39</v>
      </c>
      <c r="B34" s="41" t="s">
        <v>2451</v>
      </c>
    </row>
    <row r="35" spans="1:2" s="41" customFormat="1" ht="58.5" customHeight="1">
      <c r="A35" s="87" t="s">
        <v>788</v>
      </c>
      <c r="B35" s="41" t="s">
        <v>2451</v>
      </c>
    </row>
    <row r="36" spans="1:2" ht="14">
      <c r="A36" s="82" t="s">
        <v>164</v>
      </c>
      <c r="B36" s="438">
        <v>45489</v>
      </c>
    </row>
    <row r="37" spans="1:2" s="88" customFormat="1" ht="10.5" customHeight="1">
      <c r="A37" s="50"/>
      <c r="B37" s="50"/>
    </row>
    <row r="38" spans="1:2" s="88" customFormat="1" ht="10.5" customHeight="1">
      <c r="A38" s="669" t="s">
        <v>611</v>
      </c>
      <c r="B38" s="669"/>
    </row>
    <row r="39" spans="1:2" s="88" customFormat="1" ht="10.5">
      <c r="A39" s="638" t="s">
        <v>612</v>
      </c>
      <c r="B39" s="638"/>
    </row>
    <row r="40" spans="1:2" s="88" customFormat="1" ht="10.5">
      <c r="A40" s="638" t="s">
        <v>589</v>
      </c>
      <c r="B40" s="638"/>
    </row>
    <row r="41" spans="1:2" s="88" customFormat="1" ht="10.5">
      <c r="A41" s="89"/>
      <c r="B41" s="89"/>
    </row>
    <row r="42" spans="1:2" s="88" customFormat="1" ht="10.5">
      <c r="A42" s="638" t="s">
        <v>57</v>
      </c>
      <c r="B42" s="638"/>
    </row>
    <row r="43" spans="1:2">
      <c r="A43" s="638" t="s">
        <v>58</v>
      </c>
      <c r="B43" s="638"/>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1"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election activeCell="B1" sqref="B1"/>
    </sheetView>
  </sheetViews>
  <sheetFormatPr defaultColWidth="9" defaultRowHeight="14"/>
  <cols>
    <col min="1" max="1" width="7.453125" style="299" customWidth="1"/>
    <col min="2" max="2" width="27.26953125" style="300" customWidth="1"/>
    <col min="3" max="3" width="31.453125" style="300" customWidth="1"/>
    <col min="4" max="4" width="41.1796875" style="301" customWidth="1"/>
    <col min="5" max="5" width="2.81640625" style="286" customWidth="1"/>
    <col min="6" max="11" width="9" style="297" hidden="1" customWidth="1"/>
    <col min="12" max="16384" width="9" style="297"/>
  </cols>
  <sheetData>
    <row r="1" spans="1:11" ht="28.5" thickBot="1">
      <c r="A1" s="282">
        <v>1</v>
      </c>
      <c r="B1" s="283" t="s">
        <v>698</v>
      </c>
      <c r="C1" s="284" t="s">
        <v>699</v>
      </c>
      <c r="D1" s="285"/>
      <c r="K1" s="297" t="s">
        <v>731</v>
      </c>
    </row>
    <row r="2" spans="1:11">
      <c r="A2" s="287">
        <v>1.1000000000000001</v>
      </c>
      <c r="B2" s="288" t="s">
        <v>62</v>
      </c>
      <c r="C2" s="288" t="s">
        <v>700</v>
      </c>
      <c r="D2" s="289" t="s">
        <v>423</v>
      </c>
      <c r="K2" s="297" t="s">
        <v>731</v>
      </c>
    </row>
    <row r="3" spans="1:11" ht="28">
      <c r="A3" s="290" t="s">
        <v>63</v>
      </c>
      <c r="B3" s="291" t="s">
        <v>64</v>
      </c>
      <c r="C3" s="292" t="str">
        <f>Cover!D8</f>
        <v>SA-PEFC-FM-008568</v>
      </c>
      <c r="D3" s="293" t="s">
        <v>701</v>
      </c>
      <c r="K3" s="297" t="s">
        <v>731</v>
      </c>
    </row>
    <row r="4" spans="1:11" ht="58.5" customHeight="1">
      <c r="A4" s="290" t="s">
        <v>527</v>
      </c>
      <c r="B4" s="294" t="s">
        <v>528</v>
      </c>
      <c r="C4" s="295" t="s">
        <v>702</v>
      </c>
      <c r="D4" s="293"/>
      <c r="K4" s="297" t="s">
        <v>731</v>
      </c>
    </row>
    <row r="5" spans="1:11" s="50" customFormat="1" ht="79.5" hidden="1" customHeight="1">
      <c r="A5" s="113" t="s">
        <v>703</v>
      </c>
      <c r="B5" s="296" t="s">
        <v>704</v>
      </c>
      <c r="C5" s="52"/>
      <c r="D5" s="114" t="s">
        <v>705</v>
      </c>
      <c r="E5" s="124"/>
      <c r="K5" s="50" t="s">
        <v>732</v>
      </c>
    </row>
    <row r="6" spans="1:11" s="50" customFormat="1" ht="69.75" hidden="1" customHeight="1">
      <c r="A6" s="113" t="s">
        <v>706</v>
      </c>
      <c r="B6" s="296" t="s">
        <v>707</v>
      </c>
      <c r="C6" s="52"/>
      <c r="D6" s="114" t="s">
        <v>705</v>
      </c>
      <c r="E6" s="124"/>
      <c r="K6" s="50" t="s">
        <v>732</v>
      </c>
    </row>
    <row r="7" spans="1:11" ht="115.5" hidden="1" customHeight="1">
      <c r="A7" s="290" t="s">
        <v>630</v>
      </c>
      <c r="B7" s="336" t="s">
        <v>741</v>
      </c>
      <c r="C7" s="337"/>
      <c r="D7" s="338" t="s">
        <v>742</v>
      </c>
      <c r="K7" s="297" t="s">
        <v>743</v>
      </c>
    </row>
    <row r="8" spans="1:11" s="34" customFormat="1" ht="70" hidden="1">
      <c r="A8" s="236" t="s">
        <v>708</v>
      </c>
      <c r="B8" s="298" t="s">
        <v>617</v>
      </c>
      <c r="C8" s="52"/>
      <c r="D8" s="248" t="s">
        <v>616</v>
      </c>
      <c r="E8" s="124"/>
      <c r="K8" s="34" t="s">
        <v>732</v>
      </c>
    </row>
    <row r="9" spans="1:11">
      <c r="K9" s="297" t="s">
        <v>731</v>
      </c>
    </row>
    <row r="10" spans="1:11" ht="14.5" thickBot="1">
      <c r="A10" s="287">
        <v>1.2</v>
      </c>
      <c r="B10" s="302" t="s">
        <v>709</v>
      </c>
      <c r="C10" s="302"/>
      <c r="D10" s="303"/>
      <c r="K10" s="297" t="s">
        <v>731</v>
      </c>
    </row>
    <row r="11" spans="1:11" ht="28.5" thickBot="1">
      <c r="A11" s="304" t="s">
        <v>65</v>
      </c>
      <c r="B11" s="305" t="s">
        <v>167</v>
      </c>
      <c r="C11" s="295" t="s">
        <v>790</v>
      </c>
      <c r="D11" s="306"/>
      <c r="K11" s="297" t="s">
        <v>731</v>
      </c>
    </row>
    <row r="12" spans="1:11" ht="28.5" thickBot="1">
      <c r="A12" s="304" t="s">
        <v>66</v>
      </c>
      <c r="B12" s="305" t="s">
        <v>593</v>
      </c>
      <c r="C12" s="295" t="s">
        <v>790</v>
      </c>
      <c r="D12" s="306"/>
      <c r="K12" s="297" t="s">
        <v>731</v>
      </c>
    </row>
    <row r="13" spans="1:11" ht="28.5" thickBot="1">
      <c r="A13" s="304" t="s">
        <v>68</v>
      </c>
      <c r="B13" s="300" t="s">
        <v>594</v>
      </c>
      <c r="C13" s="295" t="s">
        <v>794</v>
      </c>
      <c r="D13" s="306"/>
      <c r="K13" s="297" t="s">
        <v>731</v>
      </c>
    </row>
    <row r="14" spans="1:11" ht="28.5" thickBot="1">
      <c r="A14" s="304" t="s">
        <v>70</v>
      </c>
      <c r="B14" s="305" t="s">
        <v>67</v>
      </c>
      <c r="C14" s="295" t="s">
        <v>795</v>
      </c>
      <c r="D14" s="306"/>
      <c r="K14" s="297" t="s">
        <v>731</v>
      </c>
    </row>
    <row r="15" spans="1:11" ht="42.5" thickBot="1">
      <c r="A15" s="304" t="s">
        <v>72</v>
      </c>
      <c r="B15" s="305" t="s">
        <v>69</v>
      </c>
      <c r="C15" s="295" t="s">
        <v>796</v>
      </c>
      <c r="D15" s="307" t="s">
        <v>710</v>
      </c>
      <c r="G15" s="297" t="s">
        <v>733</v>
      </c>
      <c r="K15" s="297" t="s">
        <v>731</v>
      </c>
    </row>
    <row r="16" spans="1:11" ht="14.5" thickBot="1">
      <c r="A16" s="304" t="s">
        <v>122</v>
      </c>
      <c r="B16" s="305" t="s">
        <v>80</v>
      </c>
      <c r="C16" s="295" t="s">
        <v>791</v>
      </c>
      <c r="D16" s="306"/>
      <c r="G16" s="297" t="s">
        <v>734</v>
      </c>
      <c r="K16" s="297" t="s">
        <v>731</v>
      </c>
    </row>
    <row r="17" spans="1:11" ht="42.5" thickBot="1">
      <c r="A17" s="304" t="s">
        <v>16</v>
      </c>
      <c r="B17" s="305" t="s">
        <v>71</v>
      </c>
      <c r="C17" s="295" t="s">
        <v>797</v>
      </c>
      <c r="D17" s="306"/>
      <c r="G17" s="297" t="s">
        <v>735</v>
      </c>
      <c r="K17" s="297" t="s">
        <v>731</v>
      </c>
    </row>
    <row r="18" spans="1:11" ht="14.5" thickBot="1">
      <c r="A18" s="304" t="s">
        <v>181</v>
      </c>
      <c r="B18" s="305" t="s">
        <v>73</v>
      </c>
      <c r="C18" s="295"/>
      <c r="D18" s="306"/>
      <c r="G18" s="297" t="s">
        <v>736</v>
      </c>
      <c r="K18" s="297" t="s">
        <v>731</v>
      </c>
    </row>
    <row r="19" spans="1:11" ht="14.5" thickBot="1">
      <c r="A19" s="304" t="s">
        <v>182</v>
      </c>
      <c r="B19" s="305" t="s">
        <v>74</v>
      </c>
      <c r="C19" s="295" t="s">
        <v>798</v>
      </c>
      <c r="D19" s="306"/>
      <c r="G19" s="297" t="s">
        <v>737</v>
      </c>
      <c r="K19" s="297" t="s">
        <v>731</v>
      </c>
    </row>
    <row r="20" spans="1:11" ht="14.5" thickBot="1">
      <c r="A20" s="304" t="s">
        <v>424</v>
      </c>
      <c r="B20" s="305" t="s">
        <v>15</v>
      </c>
      <c r="C20" s="295"/>
      <c r="D20" s="306"/>
      <c r="G20" s="297" t="s">
        <v>738</v>
      </c>
      <c r="K20" s="297" t="s">
        <v>731</v>
      </c>
    </row>
    <row r="21" spans="1:11" ht="40.5" customHeight="1">
      <c r="A21" s="304" t="s">
        <v>595</v>
      </c>
      <c r="B21" s="300" t="s">
        <v>123</v>
      </c>
      <c r="C21" s="295" t="s">
        <v>799</v>
      </c>
      <c r="D21" s="308" t="s">
        <v>124</v>
      </c>
      <c r="K21" s="297" t="s">
        <v>731</v>
      </c>
    </row>
    <row r="22" spans="1:11" ht="42">
      <c r="A22" s="304" t="s">
        <v>596</v>
      </c>
      <c r="B22" s="309" t="s">
        <v>631</v>
      </c>
      <c r="C22" s="295"/>
      <c r="D22" s="308"/>
      <c r="K22" s="297" t="s">
        <v>731</v>
      </c>
    </row>
    <row r="23" spans="1:11">
      <c r="A23" s="304"/>
      <c r="C23" s="295"/>
      <c r="D23" s="306"/>
      <c r="K23" s="297" t="s">
        <v>731</v>
      </c>
    </row>
    <row r="24" spans="1:11" ht="14.5" thickBot="1">
      <c r="A24" s="287">
        <v>1.3</v>
      </c>
      <c r="B24" s="310" t="s">
        <v>75</v>
      </c>
      <c r="C24" s="311"/>
      <c r="D24" s="303"/>
      <c r="K24" s="297" t="s">
        <v>731</v>
      </c>
    </row>
    <row r="25" spans="1:11" ht="26.25" customHeight="1" thickBot="1">
      <c r="A25" s="304" t="s">
        <v>76</v>
      </c>
      <c r="B25" s="305" t="s">
        <v>77</v>
      </c>
      <c r="C25" s="295" t="s">
        <v>524</v>
      </c>
      <c r="D25" s="307" t="s">
        <v>711</v>
      </c>
      <c r="G25" s="297" t="s">
        <v>524</v>
      </c>
      <c r="K25" s="297" t="s">
        <v>731</v>
      </c>
    </row>
    <row r="26" spans="1:11" ht="101.25" customHeight="1">
      <c r="A26" s="304" t="s">
        <v>525</v>
      </c>
      <c r="B26" s="300" t="s">
        <v>526</v>
      </c>
      <c r="C26" s="295" t="s">
        <v>738</v>
      </c>
      <c r="D26" s="308" t="s">
        <v>712</v>
      </c>
      <c r="G26" s="297" t="s">
        <v>8</v>
      </c>
      <c r="K26" s="297" t="s">
        <v>731</v>
      </c>
    </row>
    <row r="27" spans="1:11" ht="101.25" customHeight="1">
      <c r="A27" s="304" t="s">
        <v>713</v>
      </c>
      <c r="B27" s="300" t="s">
        <v>526</v>
      </c>
      <c r="C27" s="295"/>
      <c r="D27" s="308" t="s">
        <v>714</v>
      </c>
      <c r="K27" s="297" t="s">
        <v>732</v>
      </c>
    </row>
    <row r="28" spans="1:11" ht="42.5" thickBot="1">
      <c r="A28" s="304" t="s">
        <v>600</v>
      </c>
      <c r="B28" s="300" t="s">
        <v>629</v>
      </c>
      <c r="C28" s="295" t="s">
        <v>790</v>
      </c>
      <c r="D28" s="308" t="s">
        <v>183</v>
      </c>
      <c r="K28" s="297" t="s">
        <v>731</v>
      </c>
    </row>
    <row r="29" spans="1:11" ht="34.5" customHeight="1" thickBot="1">
      <c r="A29" s="304" t="s">
        <v>597</v>
      </c>
      <c r="B29" s="305" t="s">
        <v>598</v>
      </c>
      <c r="C29" s="295" t="s">
        <v>384</v>
      </c>
      <c r="D29" s="308" t="s">
        <v>599</v>
      </c>
      <c r="K29" s="297" t="s">
        <v>731</v>
      </c>
    </row>
    <row r="30" spans="1:11" ht="28">
      <c r="A30" s="304" t="s">
        <v>78</v>
      </c>
      <c r="B30" s="300" t="s">
        <v>425</v>
      </c>
      <c r="C30" s="295">
        <v>1</v>
      </c>
      <c r="D30" s="308" t="s">
        <v>426</v>
      </c>
      <c r="K30" s="297" t="s">
        <v>731</v>
      </c>
    </row>
    <row r="31" spans="1:11">
      <c r="A31" s="304" t="s">
        <v>79</v>
      </c>
      <c r="B31" s="300" t="s">
        <v>80</v>
      </c>
      <c r="C31" s="295" t="s">
        <v>791</v>
      </c>
      <c r="D31" s="308"/>
      <c r="K31" s="297" t="s">
        <v>731</v>
      </c>
    </row>
    <row r="32" spans="1:11">
      <c r="A32" s="304" t="s">
        <v>81</v>
      </c>
      <c r="B32" s="300" t="s">
        <v>82</v>
      </c>
      <c r="C32" s="295" t="s">
        <v>800</v>
      </c>
      <c r="D32" s="306"/>
      <c r="K32" s="297" t="s">
        <v>731</v>
      </c>
    </row>
    <row r="33" spans="1:11" ht="42">
      <c r="A33" s="304" t="s">
        <v>83</v>
      </c>
      <c r="B33" s="300" t="s">
        <v>84</v>
      </c>
      <c r="C33" s="364" t="s">
        <v>801</v>
      </c>
      <c r="D33" s="308" t="s">
        <v>715</v>
      </c>
      <c r="K33" s="297" t="s">
        <v>731</v>
      </c>
    </row>
    <row r="34" spans="1:11" ht="58.5" customHeight="1">
      <c r="A34" s="304" t="s">
        <v>85</v>
      </c>
      <c r="B34" s="300" t="s">
        <v>86</v>
      </c>
      <c r="C34" s="364" t="s">
        <v>801</v>
      </c>
      <c r="D34" s="308" t="s">
        <v>716</v>
      </c>
      <c r="G34" s="297" t="s">
        <v>739</v>
      </c>
      <c r="K34" s="297" t="s">
        <v>731</v>
      </c>
    </row>
    <row r="35" spans="1:11" ht="14.5" thickBot="1">
      <c r="A35" s="304" t="s">
        <v>88</v>
      </c>
      <c r="B35" s="300" t="s">
        <v>87</v>
      </c>
      <c r="C35" s="295" t="s">
        <v>739</v>
      </c>
      <c r="D35" s="308" t="s">
        <v>717</v>
      </c>
      <c r="G35" s="297" t="s">
        <v>487</v>
      </c>
      <c r="K35" s="297" t="s">
        <v>731</v>
      </c>
    </row>
    <row r="36" spans="1:11" ht="14.5" thickBot="1">
      <c r="A36" s="304" t="s">
        <v>90</v>
      </c>
      <c r="B36" s="305" t="s">
        <v>89</v>
      </c>
      <c r="C36" s="295" t="s">
        <v>488</v>
      </c>
      <c r="D36" s="308" t="s">
        <v>718</v>
      </c>
      <c r="G36" s="297" t="s">
        <v>740</v>
      </c>
      <c r="K36" s="300" t="s">
        <v>731</v>
      </c>
    </row>
    <row r="37" spans="1:11">
      <c r="A37" s="304"/>
      <c r="C37" s="52"/>
      <c r="D37" s="306"/>
      <c r="G37" s="297" t="s">
        <v>488</v>
      </c>
      <c r="K37" s="300" t="s">
        <v>731</v>
      </c>
    </row>
    <row r="38" spans="1:11" ht="16" hidden="1">
      <c r="A38" s="290" t="s">
        <v>51</v>
      </c>
      <c r="B38" s="339" t="s">
        <v>744</v>
      </c>
      <c r="C38" s="70">
        <v>500</v>
      </c>
      <c r="D38" s="330" t="s">
        <v>745</v>
      </c>
      <c r="G38" s="297" t="s">
        <v>489</v>
      </c>
      <c r="K38" s="297" t="s">
        <v>746</v>
      </c>
    </row>
    <row r="39" spans="1:11" ht="28" hidden="1">
      <c r="A39" s="304"/>
      <c r="B39" s="340" t="s">
        <v>497</v>
      </c>
      <c r="C39" s="341"/>
      <c r="D39" s="342"/>
      <c r="G39" s="297" t="s">
        <v>490</v>
      </c>
      <c r="K39" s="297" t="s">
        <v>746</v>
      </c>
    </row>
    <row r="40" spans="1:11" ht="28" hidden="1">
      <c r="A40" s="304"/>
      <c r="B40" s="340" t="s">
        <v>498</v>
      </c>
      <c r="C40" s="341"/>
      <c r="D40" s="342"/>
      <c r="K40" s="297" t="s">
        <v>746</v>
      </c>
    </row>
    <row r="41" spans="1:11" hidden="1">
      <c r="A41" s="304"/>
      <c r="B41" s="340" t="s">
        <v>499</v>
      </c>
      <c r="C41" s="341"/>
      <c r="D41" s="342"/>
      <c r="K41" s="297" t="s">
        <v>746</v>
      </c>
    </row>
    <row r="42" spans="1:11" hidden="1">
      <c r="A42" s="304"/>
      <c r="B42" s="340" t="s">
        <v>500</v>
      </c>
      <c r="C42" s="341"/>
      <c r="D42" s="342"/>
      <c r="K42" s="297" t="s">
        <v>746</v>
      </c>
    </row>
    <row r="43" spans="1:11" hidden="1">
      <c r="A43" s="304"/>
      <c r="B43" s="340" t="s">
        <v>501</v>
      </c>
      <c r="C43" s="341"/>
      <c r="D43" s="342"/>
      <c r="K43" s="297" t="s">
        <v>746</v>
      </c>
    </row>
    <row r="44" spans="1:11" hidden="1">
      <c r="A44" s="304"/>
      <c r="B44" s="340" t="s">
        <v>492</v>
      </c>
      <c r="C44" s="341"/>
      <c r="D44" s="342"/>
      <c r="K44" s="297" t="s">
        <v>746</v>
      </c>
    </row>
    <row r="45" spans="1:11" hidden="1">
      <c r="A45" s="304"/>
      <c r="B45" s="291"/>
      <c r="C45" s="343"/>
      <c r="D45" s="344"/>
      <c r="K45" s="297" t="s">
        <v>746</v>
      </c>
    </row>
    <row r="46" spans="1:11" s="34" customFormat="1">
      <c r="A46" s="112" t="s">
        <v>719</v>
      </c>
      <c r="B46" s="246" t="s">
        <v>276</v>
      </c>
      <c r="C46" s="70">
        <v>500</v>
      </c>
      <c r="D46" s="235"/>
      <c r="E46" s="124"/>
      <c r="G46" s="34" t="s">
        <v>488</v>
      </c>
      <c r="K46" s="34" t="s">
        <v>732</v>
      </c>
    </row>
    <row r="47" spans="1:11">
      <c r="A47" s="304"/>
      <c r="B47" s="291"/>
      <c r="C47" s="312"/>
      <c r="D47" s="313"/>
      <c r="K47" s="297" t="s">
        <v>731</v>
      </c>
    </row>
    <row r="48" spans="1:11">
      <c r="A48" s="287">
        <v>1.4</v>
      </c>
      <c r="B48" s="310" t="s">
        <v>52</v>
      </c>
      <c r="C48" s="311"/>
      <c r="D48" s="314" t="s">
        <v>427</v>
      </c>
      <c r="K48" s="297" t="s">
        <v>731</v>
      </c>
    </row>
    <row r="49" spans="1:11" ht="28.5" thickBot="1">
      <c r="A49" s="290" t="s">
        <v>91</v>
      </c>
      <c r="B49" s="291" t="s">
        <v>92</v>
      </c>
      <c r="C49" s="292" t="s">
        <v>659</v>
      </c>
      <c r="D49" s="293" t="s">
        <v>428</v>
      </c>
      <c r="K49" s="297" t="s">
        <v>731</v>
      </c>
    </row>
    <row r="50" spans="1:11" ht="31.5" customHeight="1">
      <c r="A50" s="290"/>
      <c r="B50" s="640" t="s">
        <v>193</v>
      </c>
      <c r="C50" s="292" t="s">
        <v>659</v>
      </c>
      <c r="D50" s="307" t="s">
        <v>720</v>
      </c>
      <c r="K50" s="297" t="s">
        <v>731</v>
      </c>
    </row>
    <row r="51" spans="1:11" ht="31.5" customHeight="1">
      <c r="A51" s="290"/>
      <c r="B51" s="641"/>
      <c r="C51" s="292"/>
      <c r="D51" s="308" t="s">
        <v>721</v>
      </c>
      <c r="K51" s="297" t="s">
        <v>731</v>
      </c>
    </row>
    <row r="52" spans="1:11" ht="14.5" thickBot="1">
      <c r="A52" s="290"/>
      <c r="B52" s="642"/>
      <c r="C52" s="52"/>
      <c r="D52" s="315" t="s">
        <v>722</v>
      </c>
      <c r="K52" s="297" t="s">
        <v>732</v>
      </c>
    </row>
    <row r="53" spans="1:11" ht="28">
      <c r="A53" s="290"/>
      <c r="B53" s="643" t="s">
        <v>194</v>
      </c>
      <c r="C53" s="292" t="s">
        <v>659</v>
      </c>
      <c r="D53" s="307" t="s">
        <v>723</v>
      </c>
      <c r="K53" s="297" t="s">
        <v>731</v>
      </c>
    </row>
    <row r="54" spans="1:11" ht="14.5" thickBot="1">
      <c r="A54" s="290"/>
      <c r="B54" s="644"/>
      <c r="C54" s="295"/>
      <c r="D54" s="308" t="s">
        <v>724</v>
      </c>
      <c r="K54" s="297" t="s">
        <v>731</v>
      </c>
    </row>
    <row r="55" spans="1:11" s="34" customFormat="1" ht="42">
      <c r="A55" s="112"/>
      <c r="B55" s="316" t="s">
        <v>541</v>
      </c>
      <c r="C55" s="52" t="s">
        <v>802</v>
      </c>
      <c r="D55" s="114" t="s">
        <v>542</v>
      </c>
      <c r="E55" s="124"/>
      <c r="K55" s="34" t="s">
        <v>732</v>
      </c>
    </row>
    <row r="56" spans="1:11">
      <c r="A56" s="290"/>
      <c r="B56" s="294"/>
      <c r="C56" s="295"/>
      <c r="D56" s="308"/>
    </row>
    <row r="57" spans="1:11" ht="14.5" thickBot="1">
      <c r="A57" s="290" t="s">
        <v>93</v>
      </c>
      <c r="B57" s="294" t="s">
        <v>98</v>
      </c>
      <c r="C57" s="317">
        <f>D92</f>
        <v>4087.35</v>
      </c>
      <c r="D57" s="318"/>
      <c r="K57" s="297" t="s">
        <v>731</v>
      </c>
    </row>
    <row r="58" spans="1:11" ht="28.5" hidden="1" thickBot="1">
      <c r="A58" s="290" t="s">
        <v>747</v>
      </c>
      <c r="B58" s="294" t="s">
        <v>748</v>
      </c>
      <c r="C58" s="317"/>
      <c r="D58" s="307" t="s">
        <v>749</v>
      </c>
      <c r="K58" s="297" t="s">
        <v>743</v>
      </c>
    </row>
    <row r="59" spans="1:11" ht="28.5" hidden="1" thickBot="1">
      <c r="A59" s="290" t="s">
        <v>750</v>
      </c>
      <c r="B59" s="294" t="s">
        <v>751</v>
      </c>
      <c r="C59" s="317"/>
      <c r="D59" s="307"/>
      <c r="K59" s="297" t="s">
        <v>743</v>
      </c>
    </row>
    <row r="60" spans="1:11" ht="84.5" hidden="1" thickBot="1">
      <c r="A60" s="290" t="s">
        <v>752</v>
      </c>
      <c r="B60" s="294" t="s">
        <v>753</v>
      </c>
      <c r="C60" s="317"/>
      <c r="D60" s="307"/>
      <c r="K60" s="297" t="s">
        <v>743</v>
      </c>
    </row>
    <row r="61" spans="1:11" ht="98.5" hidden="1" thickBot="1">
      <c r="A61" s="299" t="s">
        <v>754</v>
      </c>
      <c r="B61" s="294" t="s">
        <v>755</v>
      </c>
      <c r="C61" s="317"/>
      <c r="D61" s="307"/>
      <c r="K61" s="297" t="s">
        <v>743</v>
      </c>
    </row>
    <row r="62" spans="1:11" ht="28.5" thickBot="1">
      <c r="A62" s="290" t="s">
        <v>95</v>
      </c>
      <c r="B62" s="319" t="s">
        <v>20</v>
      </c>
      <c r="C62" s="52" t="s">
        <v>492</v>
      </c>
      <c r="D62" s="308" t="s">
        <v>725</v>
      </c>
      <c r="G62" s="297" t="s">
        <v>491</v>
      </c>
      <c r="K62" s="297" t="s">
        <v>731</v>
      </c>
    </row>
    <row r="63" spans="1:11" ht="28">
      <c r="A63" s="290" t="s">
        <v>97</v>
      </c>
      <c r="B63" s="294" t="s">
        <v>100</v>
      </c>
      <c r="C63" s="52" t="s">
        <v>287</v>
      </c>
      <c r="D63" s="307" t="s">
        <v>429</v>
      </c>
      <c r="G63" s="297" t="s">
        <v>492</v>
      </c>
      <c r="K63" s="297" t="s">
        <v>731</v>
      </c>
    </row>
    <row r="64" spans="1:11" ht="105" hidden="1" customHeight="1">
      <c r="A64" s="290" t="s">
        <v>756</v>
      </c>
      <c r="B64" s="294" t="s">
        <v>757</v>
      </c>
      <c r="C64" s="300" t="s">
        <v>803</v>
      </c>
      <c r="D64" s="345" t="s">
        <v>758</v>
      </c>
      <c r="G64" s="297" t="s">
        <v>493</v>
      </c>
      <c r="K64" s="297" t="s">
        <v>743</v>
      </c>
    </row>
    <row r="65" spans="1:11" ht="49.5" hidden="1" customHeight="1">
      <c r="A65" s="290"/>
      <c r="B65" s="294" t="s">
        <v>759</v>
      </c>
      <c r="C65" s="317"/>
      <c r="D65" s="345"/>
      <c r="K65" s="297" t="s">
        <v>743</v>
      </c>
    </row>
    <row r="66" spans="1:11" ht="49.5" customHeight="1">
      <c r="A66" s="290"/>
      <c r="B66" s="316" t="s">
        <v>726</v>
      </c>
      <c r="C66" s="300" t="s">
        <v>804</v>
      </c>
      <c r="D66" s="249" t="s">
        <v>511</v>
      </c>
      <c r="K66" s="297" t="s">
        <v>732</v>
      </c>
    </row>
    <row r="67" spans="1:11" ht="28" hidden="1">
      <c r="A67" s="290" t="s">
        <v>760</v>
      </c>
      <c r="B67" s="324" t="s">
        <v>761</v>
      </c>
      <c r="C67" s="295"/>
      <c r="D67" s="345" t="s">
        <v>762</v>
      </c>
      <c r="K67" s="297" t="s">
        <v>743</v>
      </c>
    </row>
    <row r="68" spans="1:11" ht="28.5" hidden="1" customHeight="1">
      <c r="A68" s="346" t="s">
        <v>763</v>
      </c>
      <c r="B68" s="324" t="s">
        <v>764</v>
      </c>
      <c r="C68" s="295"/>
      <c r="D68" s="345" t="s">
        <v>762</v>
      </c>
      <c r="K68" s="297" t="s">
        <v>743</v>
      </c>
    </row>
    <row r="69" spans="1:11" ht="70" hidden="1">
      <c r="A69" s="347" t="s">
        <v>765</v>
      </c>
      <c r="B69" s="294" t="s">
        <v>766</v>
      </c>
      <c r="C69" s="295"/>
      <c r="D69" s="307" t="s">
        <v>767</v>
      </c>
      <c r="K69" s="297" t="s">
        <v>743</v>
      </c>
    </row>
    <row r="70" spans="1:11" ht="70" hidden="1">
      <c r="A70" s="347" t="s">
        <v>768</v>
      </c>
      <c r="B70" s="294" t="s">
        <v>769</v>
      </c>
      <c r="C70" s="295"/>
      <c r="D70" s="318"/>
      <c r="K70" s="297" t="s">
        <v>743</v>
      </c>
    </row>
    <row r="71" spans="1:11" hidden="1">
      <c r="A71" s="347" t="s">
        <v>770</v>
      </c>
      <c r="B71" s="294" t="s">
        <v>771</v>
      </c>
      <c r="C71" s="295"/>
      <c r="D71" s="308" t="s">
        <v>728</v>
      </c>
      <c r="K71" s="297" t="s">
        <v>743</v>
      </c>
    </row>
    <row r="72" spans="1:11" ht="28">
      <c r="A72" s="290" t="s">
        <v>99</v>
      </c>
      <c r="B72" s="294" t="s">
        <v>102</v>
      </c>
      <c r="C72" s="52" t="s">
        <v>805</v>
      </c>
      <c r="D72" s="308" t="s">
        <v>430</v>
      </c>
      <c r="K72" s="297" t="s">
        <v>731</v>
      </c>
    </row>
    <row r="73" spans="1:11">
      <c r="A73" s="290" t="s">
        <v>101</v>
      </c>
      <c r="B73" s="294" t="s">
        <v>104</v>
      </c>
      <c r="C73" s="52" t="s">
        <v>806</v>
      </c>
      <c r="D73" s="308" t="s">
        <v>14</v>
      </c>
      <c r="K73" s="297" t="s">
        <v>731</v>
      </c>
    </row>
    <row r="74" spans="1:11" ht="28">
      <c r="A74" s="290" t="s">
        <v>103</v>
      </c>
      <c r="B74" s="294" t="s">
        <v>138</v>
      </c>
      <c r="C74" s="506">
        <v>64304</v>
      </c>
      <c r="D74" s="318"/>
      <c r="K74" s="297" t="s">
        <v>731</v>
      </c>
    </row>
    <row r="75" spans="1:11" ht="28">
      <c r="A75" s="290"/>
      <c r="B75" s="294" t="s">
        <v>118</v>
      </c>
      <c r="C75" s="506" t="s">
        <v>2392</v>
      </c>
      <c r="D75" s="318"/>
      <c r="K75" s="297" t="s">
        <v>731</v>
      </c>
    </row>
    <row r="76" spans="1:11" ht="70" hidden="1">
      <c r="A76" s="290" t="s">
        <v>772</v>
      </c>
      <c r="B76" s="294" t="s">
        <v>773</v>
      </c>
      <c r="C76" s="52" t="s">
        <v>289</v>
      </c>
      <c r="D76" s="318"/>
      <c r="K76" s="297" t="s">
        <v>743</v>
      </c>
    </row>
    <row r="77" spans="1:11" ht="42">
      <c r="A77" s="290" t="s">
        <v>105</v>
      </c>
      <c r="B77" s="294" t="s">
        <v>139</v>
      </c>
      <c r="C77" s="52" t="s">
        <v>289</v>
      </c>
      <c r="D77" s="308" t="s">
        <v>35</v>
      </c>
      <c r="K77" s="297" t="s">
        <v>731</v>
      </c>
    </row>
    <row r="78" spans="1:11" ht="14.5" thickBot="1">
      <c r="A78" s="290" t="s">
        <v>106</v>
      </c>
      <c r="B78" s="294" t="s">
        <v>140</v>
      </c>
      <c r="C78" s="52" t="s">
        <v>807</v>
      </c>
      <c r="D78" s="308" t="s">
        <v>141</v>
      </c>
      <c r="K78" s="297" t="s">
        <v>731</v>
      </c>
    </row>
    <row r="79" spans="1:11" ht="28.5" thickBot="1">
      <c r="A79" s="290" t="s">
        <v>192</v>
      </c>
      <c r="B79" s="319" t="s">
        <v>94</v>
      </c>
      <c r="C79" s="322" t="s">
        <v>2391</v>
      </c>
      <c r="D79" s="320" t="s">
        <v>115</v>
      </c>
      <c r="K79" s="297" t="s">
        <v>731</v>
      </c>
    </row>
    <row r="80" spans="1:11">
      <c r="A80" s="290"/>
      <c r="B80" s="321" t="s">
        <v>727</v>
      </c>
      <c r="C80" s="52">
        <v>38</v>
      </c>
      <c r="D80" s="323"/>
      <c r="K80" s="297" t="s">
        <v>731</v>
      </c>
    </row>
    <row r="81" spans="1:11" ht="28">
      <c r="A81" s="290" t="s">
        <v>18</v>
      </c>
      <c r="B81" s="324" t="s">
        <v>96</v>
      </c>
      <c r="C81" s="295" t="s">
        <v>808</v>
      </c>
      <c r="D81" s="323" t="s">
        <v>115</v>
      </c>
      <c r="K81" s="297" t="s">
        <v>731</v>
      </c>
    </row>
    <row r="82" spans="1:11">
      <c r="A82" s="290"/>
      <c r="B82" s="321" t="s">
        <v>727</v>
      </c>
      <c r="C82" s="322"/>
      <c r="D82" s="323"/>
      <c r="K82" s="297" t="s">
        <v>731</v>
      </c>
    </row>
    <row r="83" spans="1:11">
      <c r="A83" s="290" t="s">
        <v>19</v>
      </c>
      <c r="B83" s="294" t="s">
        <v>142</v>
      </c>
      <c r="C83" s="295" t="s">
        <v>660</v>
      </c>
      <c r="D83" s="308" t="s">
        <v>728</v>
      </c>
      <c r="K83" s="297" t="s">
        <v>731</v>
      </c>
    </row>
    <row r="84" spans="1:11" ht="14.5" hidden="1" thickBot="1">
      <c r="A84" s="290" t="s">
        <v>774</v>
      </c>
      <c r="B84" s="319" t="s">
        <v>775</v>
      </c>
      <c r="C84" s="295"/>
      <c r="D84" s="308" t="s">
        <v>728</v>
      </c>
      <c r="K84" s="297" t="s">
        <v>743</v>
      </c>
    </row>
    <row r="85" spans="1:11" ht="14.5" hidden="1" thickBot="1">
      <c r="A85" s="290" t="s">
        <v>776</v>
      </c>
      <c r="B85" s="319" t="s">
        <v>777</v>
      </c>
      <c r="C85" s="295"/>
      <c r="D85" s="308" t="s">
        <v>728</v>
      </c>
      <c r="K85" s="297" t="s">
        <v>743</v>
      </c>
    </row>
    <row r="86" spans="1:11">
      <c r="A86" s="290"/>
      <c r="B86" s="325"/>
      <c r="C86" s="326"/>
      <c r="D86" s="327"/>
      <c r="K86" s="297" t="s">
        <v>731</v>
      </c>
    </row>
    <row r="87" spans="1:11">
      <c r="A87" s="328" t="s">
        <v>431</v>
      </c>
      <c r="B87" s="329" t="s">
        <v>143</v>
      </c>
      <c r="C87" s="330" t="s">
        <v>144</v>
      </c>
      <c r="D87" s="330" t="s">
        <v>145</v>
      </c>
      <c r="E87" s="331"/>
      <c r="K87" s="297" t="s">
        <v>731</v>
      </c>
    </row>
    <row r="88" spans="1:11">
      <c r="A88" s="304"/>
      <c r="B88" s="332" t="s">
        <v>146</v>
      </c>
      <c r="C88" s="333"/>
      <c r="D88" s="333"/>
      <c r="K88" s="297" t="s">
        <v>731</v>
      </c>
    </row>
    <row r="89" spans="1:11">
      <c r="A89" s="304"/>
      <c r="B89" s="332" t="s">
        <v>147</v>
      </c>
      <c r="C89" s="333"/>
      <c r="D89" s="333"/>
      <c r="K89" s="297" t="s">
        <v>731</v>
      </c>
    </row>
    <row r="90" spans="1:11">
      <c r="A90" s="304"/>
      <c r="B90" s="332" t="s">
        <v>148</v>
      </c>
      <c r="C90" s="333">
        <v>1</v>
      </c>
      <c r="D90" s="333">
        <v>4087.35</v>
      </c>
      <c r="K90" s="297" t="s">
        <v>731</v>
      </c>
    </row>
    <row r="91" spans="1:11">
      <c r="A91" s="304"/>
      <c r="B91" s="332" t="s">
        <v>149</v>
      </c>
      <c r="C91" s="333"/>
      <c r="D91" s="333"/>
      <c r="K91" s="297" t="s">
        <v>731</v>
      </c>
    </row>
    <row r="92" spans="1:11">
      <c r="A92" s="304"/>
      <c r="B92" s="332" t="s">
        <v>150</v>
      </c>
      <c r="C92" s="333">
        <f>SUM(C88:C91)</f>
        <v>1</v>
      </c>
      <c r="D92" s="333">
        <f>SUM(D88:D91)</f>
        <v>4087.35</v>
      </c>
      <c r="K92" s="297" t="s">
        <v>731</v>
      </c>
    </row>
    <row r="93" spans="1:11">
      <c r="A93" s="334"/>
      <c r="D93" s="306"/>
      <c r="K93" s="297" t="s">
        <v>731</v>
      </c>
    </row>
    <row r="94" spans="1:11" ht="33.75" hidden="1" customHeight="1">
      <c r="A94" s="328" t="s">
        <v>778</v>
      </c>
      <c r="B94" s="645" t="s">
        <v>779</v>
      </c>
      <c r="C94" s="646"/>
      <c r="D94" s="647"/>
      <c r="E94" s="331"/>
      <c r="K94" s="297" t="s">
        <v>743</v>
      </c>
    </row>
    <row r="95" spans="1:11" ht="90" hidden="1" customHeight="1">
      <c r="A95" s="348"/>
      <c r="B95" s="349" t="s">
        <v>780</v>
      </c>
      <c r="C95" s="350" t="s">
        <v>145</v>
      </c>
      <c r="D95" s="350" t="s">
        <v>781</v>
      </c>
      <c r="E95" s="331"/>
      <c r="K95" s="297" t="s">
        <v>743</v>
      </c>
    </row>
    <row r="96" spans="1:11" ht="42" hidden="1">
      <c r="A96" s="304"/>
      <c r="B96" s="351" t="s">
        <v>782</v>
      </c>
      <c r="C96" s="352" t="s">
        <v>783</v>
      </c>
      <c r="D96" s="352" t="s">
        <v>784</v>
      </c>
      <c r="K96" s="297" t="s">
        <v>743</v>
      </c>
    </row>
    <row r="97" spans="1:27" ht="42" hidden="1">
      <c r="A97" s="304"/>
      <c r="B97" s="351" t="s">
        <v>785</v>
      </c>
      <c r="C97" s="352" t="s">
        <v>783</v>
      </c>
      <c r="D97" s="352" t="s">
        <v>786</v>
      </c>
      <c r="K97" s="297" t="s">
        <v>743</v>
      </c>
    </row>
    <row r="98" spans="1:27" hidden="1">
      <c r="A98" s="304"/>
      <c r="B98" s="353"/>
      <c r="C98" s="341"/>
      <c r="D98" s="342"/>
      <c r="K98" s="297" t="s">
        <v>743</v>
      </c>
    </row>
    <row r="99" spans="1:27" hidden="1">
      <c r="A99" s="304"/>
      <c r="B99" s="353"/>
      <c r="C99" s="341"/>
      <c r="D99" s="342"/>
      <c r="K99" s="297" t="s">
        <v>743</v>
      </c>
    </row>
    <row r="100" spans="1:27" hidden="1">
      <c r="A100" s="304"/>
      <c r="B100" s="353"/>
      <c r="C100" s="341"/>
      <c r="D100" s="342"/>
      <c r="K100" s="297" t="s">
        <v>743</v>
      </c>
    </row>
    <row r="101" spans="1:27">
      <c r="B101" s="295"/>
      <c r="C101" s="295"/>
      <c r="D101" s="335"/>
    </row>
    <row r="110" spans="1:27">
      <c r="AA110" s="297" t="s">
        <v>729</v>
      </c>
    </row>
    <row r="111" spans="1:27">
      <c r="AA111" s="297" t="s">
        <v>730</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8">
    <dataValidation type="list" allowBlank="1" showInputMessage="1" showErrorMessage="1" sqref="C67:C68 C71 C83:C85" xr:uid="{00000000-0002-0000-0100-000000000000}">
      <formula1>$AA$110:$AA$111</formula1>
    </dataValidation>
    <dataValidation type="list" allowBlank="1" showInputMessage="1" showErrorMessage="1" sqref="C27" xr:uid="{00000000-0002-0000-0100-000001000000}">
      <formula1>$G$15:$G$20</formula1>
    </dataValidation>
    <dataValidation type="list" allowBlank="1" showInputMessage="1" showErrorMessage="1" sqref="C26" xr:uid="{00000000-0002-0000-0100-000002000000}">
      <formula1>$G$10:$G$15</formula1>
    </dataValidation>
    <dataValidation type="list" allowBlank="1" showInputMessage="1" showErrorMessage="1" sqref="C25" xr:uid="{00000000-0002-0000-0100-000003000000}">
      <formula1>$G$20:$G$24</formula1>
    </dataValidation>
    <dataValidation type="list" allowBlank="1" showInputMessage="1" showErrorMessage="1" sqref="C37" xr:uid="{00000000-0002-0000-0100-000004000000}">
      <formula1>$G$31:$G$35</formula1>
    </dataValidation>
    <dataValidation type="list" allowBlank="1" showInputMessage="1" showErrorMessage="1" sqref="C35" xr:uid="{00000000-0002-0000-0100-000005000000}">
      <formula1>$G$28:$G$29</formula1>
    </dataValidation>
    <dataValidation type="list" allowBlank="1" showInputMessage="1" showErrorMessage="1" sqref="C36" xr:uid="{00000000-0002-0000-0100-000006000000}">
      <formula1>$G$30:$G$33</formula1>
    </dataValidation>
    <dataValidation type="list" allowBlank="1" showInputMessage="1" showErrorMessage="1" sqref="C62" xr:uid="{00000000-0002-0000-0100-000007000000}">
      <formula1>$G$41:$G$43</formula1>
    </dataValidation>
  </dataValidations>
  <pageMargins left="0.7" right="0.7" top="0.75" bottom="0.75" header="0.3" footer="0.3"/>
  <pageSetup paperSize="9" scale="81" orientation="portrait" r:id="rId1"/>
  <colBreaks count="1" manualBreakCount="1">
    <brk id="5" max="92" man="1"/>
  </col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BN101"/>
  <sheetViews>
    <sheetView view="pageBreakPreview" zoomScaleNormal="100" zoomScaleSheetLayoutView="100" workbookViewId="0">
      <selection activeCell="B1" sqref="B1:C1"/>
    </sheetView>
  </sheetViews>
  <sheetFormatPr defaultColWidth="8" defaultRowHeight="12.5"/>
  <cols>
    <col min="1" max="1" width="23.453125" style="93" customWidth="1"/>
    <col min="2" max="2" width="21.7265625" style="93" customWidth="1"/>
    <col min="3" max="3" width="15.453125" style="92" customWidth="1"/>
    <col min="4" max="4" width="24.453125" style="92" customWidth="1"/>
    <col min="5" max="12" width="8" style="92" customWidth="1"/>
    <col min="13" max="16384" width="8" style="93"/>
  </cols>
  <sheetData>
    <row r="1" spans="1:66" ht="143.25" customHeight="1">
      <c r="A1" s="257"/>
      <c r="B1" s="670" t="s">
        <v>422</v>
      </c>
      <c r="C1" s="670"/>
      <c r="D1" s="90"/>
      <c r="E1" s="91"/>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row>
    <row r="2" spans="1:66" ht="9.75" customHeight="1">
      <c r="A2" s="94"/>
      <c r="B2" s="94"/>
      <c r="C2" s="95"/>
      <c r="D2" s="95"/>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row>
    <row r="3" spans="1:66">
      <c r="A3" s="671" t="s">
        <v>282</v>
      </c>
      <c r="B3" s="671"/>
      <c r="C3" s="671"/>
      <c r="D3" s="671"/>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row>
    <row r="4" spans="1:66" ht="14.25" customHeight="1">
      <c r="A4" s="671"/>
      <c r="B4" s="671"/>
      <c r="C4" s="671"/>
      <c r="D4" s="671"/>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row>
    <row r="5" spans="1:66" ht="25.5" customHeight="1">
      <c r="A5" s="671" t="s">
        <v>420</v>
      </c>
      <c r="B5" s="671"/>
      <c r="C5" s="671"/>
      <c r="D5" s="671"/>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row>
    <row r="6" spans="1:66" ht="14">
      <c r="A6" s="672" t="s">
        <v>38</v>
      </c>
      <c r="B6" s="672"/>
      <c r="C6" s="672"/>
      <c r="D6" s="96"/>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row>
    <row r="7" spans="1:66" ht="14">
      <c r="A7" s="96" t="s">
        <v>39</v>
      </c>
      <c r="B7" s="674" t="str">
        <f>'1 Basic info'!C11</f>
        <v>Veon Ltd</v>
      </c>
      <c r="C7" s="674"/>
      <c r="D7" s="674"/>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row>
    <row r="8" spans="1:66" ht="14">
      <c r="A8" s="96" t="s">
        <v>130</v>
      </c>
      <c r="B8" s="674" t="str">
        <f>'1 Basic info'!C15</f>
        <v>1 Leopardstown Business Centre, Ballyogan Road, Dublin 18, D18 N578</v>
      </c>
      <c r="C8" s="674"/>
      <c r="D8" s="674"/>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row>
    <row r="9" spans="1:66" ht="14">
      <c r="A9" s="96" t="s">
        <v>80</v>
      </c>
      <c r="B9" s="97" t="str">
        <f>'1 Basic info'!C16</f>
        <v>Ireland</v>
      </c>
      <c r="C9" s="97"/>
      <c r="D9" s="97"/>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row>
    <row r="10" spans="1:66" ht="14">
      <c r="A10" s="96" t="s">
        <v>40</v>
      </c>
      <c r="B10" s="674" t="str">
        <f>Cover!D8</f>
        <v>SA-PEFC-FM-008568</v>
      </c>
      <c r="C10" s="674"/>
      <c r="D10" s="97"/>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row>
    <row r="11" spans="1:66" ht="14">
      <c r="A11" s="96" t="s">
        <v>77</v>
      </c>
      <c r="B11" s="674" t="str">
        <f>'1 Basic info'!C4</f>
        <v>PEFC Only</v>
      </c>
      <c r="C11" s="674"/>
      <c r="D11" s="97"/>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row>
    <row r="12" spans="1:66" ht="14">
      <c r="A12" s="96" t="s">
        <v>131</v>
      </c>
      <c r="B12" s="98">
        <f>Cover!D10</f>
        <v>44349</v>
      </c>
      <c r="C12" s="97" t="s">
        <v>132</v>
      </c>
      <c r="D12" s="98">
        <f>Cover!D11</f>
        <v>46174</v>
      </c>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row>
    <row r="13" spans="1:66" ht="9.75" customHeight="1">
      <c r="A13" s="96"/>
      <c r="B13" s="97"/>
      <c r="C13" s="99"/>
      <c r="D13" s="97"/>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row>
    <row r="14" spans="1:66" ht="18" customHeight="1">
      <c r="A14" s="672" t="s">
        <v>133</v>
      </c>
      <c r="B14" s="672"/>
      <c r="C14" s="672"/>
      <c r="D14" s="67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row>
    <row r="15" spans="1:66" s="103" customFormat="1" ht="14">
      <c r="A15" s="100" t="s">
        <v>283</v>
      </c>
      <c r="B15" s="101" t="s">
        <v>421</v>
      </c>
      <c r="C15" s="101" t="s">
        <v>134</v>
      </c>
      <c r="D15" s="101" t="s">
        <v>135</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row>
    <row r="16" spans="1:66" s="105" customFormat="1" ht="86" customHeight="1">
      <c r="A16" s="516" t="s">
        <v>2276</v>
      </c>
      <c r="B16" s="516" t="s">
        <v>289</v>
      </c>
      <c r="C16" s="516">
        <v>1010</v>
      </c>
      <c r="D16" s="516" t="s">
        <v>2277</v>
      </c>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row>
    <row r="17" spans="1:66" ht="14">
      <c r="A17" s="97"/>
      <c r="B17" s="106"/>
      <c r="C17" s="97"/>
      <c r="D17" s="106"/>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row>
    <row r="18" spans="1:66" ht="14">
      <c r="A18" s="107" t="s">
        <v>165</v>
      </c>
      <c r="B18" s="108"/>
      <c r="C18" s="109"/>
      <c r="D18" s="110"/>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row>
    <row r="19" spans="1:66" ht="14">
      <c r="A19" s="675" t="s">
        <v>39</v>
      </c>
      <c r="B19" s="674"/>
      <c r="C19" s="676" t="s">
        <v>2278</v>
      </c>
      <c r="D19" s="677"/>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row>
    <row r="20" spans="1:66" ht="14" hidden="1">
      <c r="A20" s="675" t="s">
        <v>166</v>
      </c>
      <c r="B20" s="674"/>
      <c r="C20" s="678"/>
      <c r="D20" s="679"/>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row>
    <row r="21" spans="1:66" ht="14">
      <c r="A21" s="680" t="s">
        <v>164</v>
      </c>
      <c r="B21" s="681"/>
      <c r="C21" s="435">
        <v>44349</v>
      </c>
      <c r="D21" s="436"/>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row>
    <row r="22" spans="1:66" ht="14">
      <c r="A22" s="96"/>
      <c r="B22" s="96"/>
      <c r="C22" s="99"/>
      <c r="D22" s="96"/>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row>
    <row r="23" spans="1:66">
      <c r="A23" s="682" t="s">
        <v>610</v>
      </c>
      <c r="B23" s="682"/>
      <c r="C23" s="682"/>
      <c r="D23" s="68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row>
    <row r="24" spans="1:66">
      <c r="A24" s="673" t="s">
        <v>612</v>
      </c>
      <c r="B24" s="673"/>
      <c r="C24" s="673"/>
      <c r="D24" s="673"/>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row>
    <row r="25" spans="1:66">
      <c r="A25" s="673" t="s">
        <v>590</v>
      </c>
      <c r="B25" s="673"/>
      <c r="C25" s="673"/>
      <c r="D25" s="673"/>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row>
    <row r="26" spans="1:66" ht="13.5" customHeight="1">
      <c r="A26" s="111"/>
      <c r="B26" s="111"/>
      <c r="C26" s="111"/>
      <c r="D26" s="111"/>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row>
    <row r="27" spans="1:66">
      <c r="A27" s="673" t="s">
        <v>57</v>
      </c>
      <c r="B27" s="673"/>
      <c r="C27" s="673"/>
      <c r="D27" s="673"/>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row>
    <row r="28" spans="1:66">
      <c r="A28" s="673" t="s">
        <v>58</v>
      </c>
      <c r="B28" s="673"/>
      <c r="C28" s="673"/>
      <c r="D28" s="673"/>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row>
    <row r="29" spans="1:66">
      <c r="A29" s="673" t="s">
        <v>378</v>
      </c>
      <c r="B29" s="673"/>
      <c r="C29" s="673"/>
      <c r="D29" s="673"/>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row>
    <row r="30" spans="1:66">
      <c r="A30" s="92"/>
      <c r="B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row>
    <row r="31" spans="1:66">
      <c r="A31" s="92"/>
      <c r="B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row>
    <row r="32" spans="1:66">
      <c r="A32" s="92"/>
      <c r="B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row>
    <row r="33" spans="1:66">
      <c r="A33" s="92"/>
      <c r="B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row>
    <row r="34" spans="1:66" s="92" customFormat="1"/>
    <row r="35" spans="1:66" s="92" customFormat="1"/>
    <row r="36" spans="1:66" s="92" customFormat="1"/>
    <row r="37" spans="1:66" s="92" customFormat="1"/>
    <row r="38" spans="1:66" s="92" customFormat="1"/>
    <row r="39" spans="1:66" s="92" customFormat="1"/>
    <row r="40" spans="1:66" s="92" customFormat="1"/>
    <row r="41" spans="1:66" s="92" customFormat="1"/>
    <row r="42" spans="1:66" s="92" customFormat="1"/>
    <row r="43" spans="1:66" s="92" customFormat="1"/>
    <row r="44" spans="1:66" s="92" customFormat="1"/>
    <row r="45" spans="1:66" s="92" customFormat="1"/>
    <row r="46" spans="1:66" s="92" customFormat="1"/>
    <row r="47" spans="1:66" s="92" customFormat="1"/>
    <row r="48" spans="1:66" s="92" customFormat="1"/>
    <row r="49" spans="1:31" s="92" customFormat="1"/>
    <row r="50" spans="1:31" s="92" customFormat="1"/>
    <row r="51" spans="1:31" s="92" customFormat="1"/>
    <row r="52" spans="1:31" s="92" customFormat="1"/>
    <row r="53" spans="1:31">
      <c r="A53" s="92"/>
      <c r="B53" s="92"/>
      <c r="M53" s="92"/>
      <c r="N53" s="92"/>
      <c r="O53" s="92"/>
      <c r="P53" s="92"/>
      <c r="Q53" s="92"/>
      <c r="R53" s="92"/>
      <c r="S53" s="92"/>
      <c r="T53" s="92"/>
      <c r="U53" s="92"/>
      <c r="V53" s="92"/>
      <c r="W53" s="92"/>
      <c r="X53" s="92"/>
      <c r="Y53" s="92"/>
      <c r="Z53" s="92"/>
      <c r="AA53" s="92"/>
      <c r="AB53" s="92"/>
      <c r="AC53" s="92"/>
      <c r="AD53" s="92"/>
      <c r="AE53" s="92"/>
    </row>
    <row r="54" spans="1:31">
      <c r="A54" s="92"/>
      <c r="B54" s="92"/>
      <c r="M54" s="92"/>
      <c r="N54" s="92"/>
      <c r="O54" s="92"/>
      <c r="P54" s="92"/>
      <c r="Q54" s="92"/>
      <c r="R54" s="92"/>
      <c r="S54" s="92"/>
      <c r="T54" s="92"/>
      <c r="U54" s="92"/>
      <c r="V54" s="92"/>
      <c r="W54" s="92"/>
      <c r="X54" s="92"/>
      <c r="Y54" s="92"/>
      <c r="Z54" s="92"/>
      <c r="AA54" s="92"/>
      <c r="AB54" s="92"/>
      <c r="AC54" s="92"/>
      <c r="AD54" s="92"/>
      <c r="AE54" s="92"/>
    </row>
    <row r="55" spans="1:31">
      <c r="A55" s="92"/>
      <c r="B55" s="92"/>
      <c r="M55" s="92"/>
      <c r="N55" s="92"/>
      <c r="O55" s="92"/>
      <c r="P55" s="92"/>
      <c r="Q55" s="92"/>
      <c r="R55" s="92"/>
      <c r="S55" s="92"/>
      <c r="T55" s="92"/>
      <c r="U55" s="92"/>
      <c r="V55" s="92"/>
      <c r="W55" s="92"/>
      <c r="X55" s="92"/>
      <c r="Y55" s="92"/>
      <c r="Z55" s="92"/>
      <c r="AA55" s="92"/>
      <c r="AB55" s="92"/>
      <c r="AC55" s="92"/>
      <c r="AD55" s="92"/>
      <c r="AE55" s="92"/>
    </row>
    <row r="56" spans="1:31">
      <c r="A56" s="92"/>
      <c r="B56" s="92"/>
      <c r="M56" s="92"/>
      <c r="N56" s="92"/>
      <c r="O56" s="92"/>
      <c r="P56" s="92"/>
      <c r="Q56" s="92"/>
      <c r="R56" s="92"/>
      <c r="S56" s="92"/>
      <c r="T56" s="92"/>
      <c r="U56" s="92"/>
      <c r="V56" s="92"/>
      <c r="W56" s="92"/>
      <c r="X56" s="92"/>
      <c r="Y56" s="92"/>
      <c r="Z56" s="92"/>
      <c r="AA56" s="92"/>
      <c r="AB56" s="92"/>
      <c r="AC56" s="92"/>
      <c r="AD56" s="92"/>
      <c r="AE56" s="92"/>
    </row>
    <row r="57" spans="1:31">
      <c r="A57" s="92"/>
      <c r="B57" s="92"/>
      <c r="M57" s="92"/>
      <c r="N57" s="92"/>
      <c r="O57" s="92"/>
      <c r="P57" s="92"/>
      <c r="Q57" s="92"/>
      <c r="R57" s="92"/>
      <c r="S57" s="92"/>
      <c r="T57" s="92"/>
      <c r="U57" s="92"/>
      <c r="V57" s="92"/>
      <c r="W57" s="92"/>
      <c r="X57" s="92"/>
      <c r="Y57" s="92"/>
      <c r="Z57" s="92"/>
      <c r="AA57" s="92"/>
      <c r="AB57" s="92"/>
      <c r="AC57" s="92"/>
      <c r="AD57" s="92"/>
      <c r="AE57" s="92"/>
    </row>
    <row r="58" spans="1:31">
      <c r="A58" s="92"/>
      <c r="B58" s="92"/>
      <c r="M58" s="92"/>
      <c r="N58" s="92"/>
      <c r="O58" s="92"/>
      <c r="P58" s="92"/>
      <c r="Q58" s="92"/>
      <c r="R58" s="92"/>
      <c r="S58" s="92"/>
      <c r="T58" s="92"/>
      <c r="U58" s="92"/>
      <c r="V58" s="92"/>
      <c r="W58" s="92"/>
      <c r="X58" s="92"/>
      <c r="Y58" s="92"/>
      <c r="Z58" s="92"/>
      <c r="AA58" s="92"/>
      <c r="AB58" s="92"/>
      <c r="AC58" s="92"/>
      <c r="AD58" s="92"/>
      <c r="AE58" s="92"/>
    </row>
    <row r="59" spans="1:31">
      <c r="A59" s="92"/>
      <c r="B59" s="92"/>
      <c r="M59" s="92"/>
      <c r="N59" s="92"/>
      <c r="O59" s="92"/>
      <c r="P59" s="92"/>
      <c r="Q59" s="92"/>
      <c r="R59" s="92"/>
      <c r="S59" s="92"/>
      <c r="T59" s="92"/>
      <c r="U59" s="92"/>
      <c r="V59" s="92"/>
      <c r="W59" s="92"/>
      <c r="X59" s="92"/>
      <c r="Y59" s="92"/>
      <c r="Z59" s="92"/>
      <c r="AA59" s="92"/>
      <c r="AB59" s="92"/>
      <c r="AC59" s="92"/>
      <c r="AD59" s="92"/>
      <c r="AE59" s="92"/>
    </row>
    <row r="60" spans="1:31">
      <c r="A60" s="92"/>
      <c r="B60" s="92"/>
      <c r="M60" s="92"/>
      <c r="N60" s="92"/>
      <c r="O60" s="92"/>
      <c r="P60" s="92"/>
      <c r="Q60" s="92"/>
      <c r="R60" s="92"/>
      <c r="S60" s="92"/>
      <c r="T60" s="92"/>
      <c r="U60" s="92"/>
      <c r="V60" s="92"/>
      <c r="W60" s="92"/>
      <c r="X60" s="92"/>
      <c r="Y60" s="92"/>
      <c r="Z60" s="92"/>
      <c r="AA60" s="92"/>
      <c r="AB60" s="92"/>
      <c r="AC60" s="92"/>
      <c r="AD60" s="92"/>
      <c r="AE60" s="92"/>
    </row>
    <row r="61" spans="1:31">
      <c r="A61" s="92"/>
      <c r="B61" s="92"/>
      <c r="M61" s="92"/>
      <c r="N61" s="92"/>
      <c r="O61" s="92"/>
      <c r="P61" s="92"/>
      <c r="Q61" s="92"/>
      <c r="R61" s="92"/>
      <c r="S61" s="92"/>
      <c r="T61" s="92"/>
      <c r="U61" s="92"/>
      <c r="V61" s="92"/>
      <c r="W61" s="92"/>
      <c r="X61" s="92"/>
      <c r="Y61" s="92"/>
      <c r="Z61" s="92"/>
      <c r="AA61" s="92"/>
      <c r="AB61" s="92"/>
      <c r="AC61" s="92"/>
      <c r="AD61" s="92"/>
      <c r="AE61" s="92"/>
    </row>
    <row r="62" spans="1:31">
      <c r="A62" s="92"/>
      <c r="B62" s="92"/>
      <c r="M62" s="92"/>
      <c r="N62" s="92"/>
      <c r="O62" s="92"/>
      <c r="P62" s="92"/>
      <c r="Q62" s="92"/>
      <c r="R62" s="92"/>
      <c r="S62" s="92"/>
      <c r="T62" s="92"/>
      <c r="U62" s="92"/>
      <c r="V62" s="92"/>
      <c r="W62" s="92"/>
      <c r="X62" s="92"/>
      <c r="Y62" s="92"/>
      <c r="Z62" s="92"/>
      <c r="AA62" s="92"/>
      <c r="AB62" s="92"/>
      <c r="AC62" s="92"/>
      <c r="AD62" s="92"/>
      <c r="AE62" s="92"/>
    </row>
    <row r="63" spans="1:31">
      <c r="A63" s="92"/>
      <c r="B63" s="92"/>
      <c r="M63" s="92"/>
      <c r="N63" s="92"/>
      <c r="O63" s="92"/>
      <c r="P63" s="92"/>
      <c r="Q63" s="92"/>
      <c r="R63" s="92"/>
      <c r="S63" s="92"/>
      <c r="T63" s="92"/>
      <c r="U63" s="92"/>
      <c r="V63" s="92"/>
      <c r="W63" s="92"/>
      <c r="X63" s="92"/>
      <c r="Y63" s="92"/>
      <c r="Z63" s="92"/>
      <c r="AA63" s="92"/>
      <c r="AB63" s="92"/>
      <c r="AC63" s="92"/>
      <c r="AD63" s="92"/>
      <c r="AE63" s="92"/>
    </row>
    <row r="64" spans="1:31">
      <c r="A64" s="92"/>
      <c r="B64" s="92"/>
      <c r="M64" s="92"/>
      <c r="N64" s="92"/>
      <c r="O64" s="92"/>
      <c r="P64" s="92"/>
      <c r="Q64" s="92"/>
      <c r="R64" s="92"/>
      <c r="S64" s="92"/>
      <c r="T64" s="92"/>
      <c r="U64" s="92"/>
      <c r="V64" s="92"/>
      <c r="W64" s="92"/>
      <c r="X64" s="92"/>
      <c r="Y64" s="92"/>
      <c r="Z64" s="92"/>
      <c r="AA64" s="92"/>
      <c r="AB64" s="92"/>
      <c r="AC64" s="92"/>
      <c r="AD64" s="92"/>
      <c r="AE64" s="92"/>
    </row>
    <row r="65" spans="1:31">
      <c r="A65" s="92"/>
      <c r="B65" s="92"/>
      <c r="M65" s="92"/>
      <c r="N65" s="92"/>
      <c r="O65" s="92"/>
      <c r="P65" s="92"/>
      <c r="Q65" s="92"/>
      <c r="R65" s="92"/>
      <c r="S65" s="92"/>
      <c r="T65" s="92"/>
      <c r="U65" s="92"/>
      <c r="V65" s="92"/>
      <c r="W65" s="92"/>
      <c r="X65" s="92"/>
      <c r="Y65" s="92"/>
      <c r="Z65" s="92"/>
      <c r="AA65" s="92"/>
      <c r="AB65" s="92"/>
      <c r="AC65" s="92"/>
      <c r="AD65" s="92"/>
      <c r="AE65" s="92"/>
    </row>
    <row r="66" spans="1:31">
      <c r="A66" s="92"/>
      <c r="B66" s="92"/>
      <c r="M66" s="92"/>
      <c r="N66" s="92"/>
      <c r="O66" s="92"/>
      <c r="P66" s="92"/>
      <c r="Q66" s="92"/>
      <c r="R66" s="92"/>
      <c r="S66" s="92"/>
      <c r="T66" s="92"/>
      <c r="U66" s="92"/>
      <c r="V66" s="92"/>
      <c r="W66" s="92"/>
      <c r="X66" s="92"/>
      <c r="Y66" s="92"/>
      <c r="Z66" s="92"/>
      <c r="AA66" s="92"/>
      <c r="AB66" s="92"/>
      <c r="AC66" s="92"/>
      <c r="AD66" s="92"/>
      <c r="AE66" s="92"/>
    </row>
    <row r="67" spans="1:31">
      <c r="A67" s="92"/>
      <c r="B67" s="92"/>
      <c r="M67" s="92"/>
      <c r="N67" s="92"/>
      <c r="O67" s="92"/>
      <c r="P67" s="92"/>
      <c r="Q67" s="92"/>
      <c r="R67" s="92"/>
      <c r="S67" s="92"/>
      <c r="T67" s="92"/>
      <c r="U67" s="92"/>
      <c r="V67" s="92"/>
      <c r="W67" s="92"/>
      <c r="X67" s="92"/>
      <c r="Y67" s="92"/>
      <c r="Z67" s="92"/>
      <c r="AA67" s="92"/>
      <c r="AB67" s="92"/>
      <c r="AC67" s="92"/>
      <c r="AD67" s="92"/>
      <c r="AE67" s="92"/>
    </row>
    <row r="68" spans="1:31">
      <c r="A68" s="92"/>
      <c r="B68" s="92"/>
      <c r="M68" s="92"/>
      <c r="N68" s="92"/>
      <c r="O68" s="92"/>
      <c r="P68" s="92"/>
      <c r="Q68" s="92"/>
      <c r="R68" s="92"/>
      <c r="S68" s="92"/>
      <c r="T68" s="92"/>
      <c r="U68" s="92"/>
      <c r="V68" s="92"/>
      <c r="W68" s="92"/>
      <c r="X68" s="92"/>
      <c r="Y68" s="92"/>
      <c r="Z68" s="92"/>
      <c r="AA68" s="92"/>
      <c r="AB68" s="92"/>
      <c r="AC68" s="92"/>
      <c r="AD68" s="92"/>
      <c r="AE68" s="92"/>
    </row>
    <row r="69" spans="1:31">
      <c r="A69" s="92"/>
      <c r="B69" s="92"/>
      <c r="M69" s="92"/>
      <c r="N69" s="92"/>
      <c r="O69" s="92"/>
      <c r="P69" s="92"/>
      <c r="Q69" s="92"/>
      <c r="R69" s="92"/>
      <c r="S69" s="92"/>
      <c r="T69" s="92"/>
      <c r="U69" s="92"/>
      <c r="V69" s="92"/>
      <c r="W69" s="92"/>
      <c r="X69" s="92"/>
      <c r="Y69" s="92"/>
      <c r="Z69" s="92"/>
      <c r="AA69" s="92"/>
      <c r="AB69" s="92"/>
      <c r="AC69" s="92"/>
      <c r="AD69" s="92"/>
      <c r="AE69" s="92"/>
    </row>
    <row r="70" spans="1:31">
      <c r="A70" s="92"/>
      <c r="B70" s="92"/>
      <c r="M70" s="92"/>
      <c r="N70" s="92"/>
      <c r="O70" s="92"/>
      <c r="P70" s="92"/>
      <c r="Q70" s="92"/>
      <c r="R70" s="92"/>
      <c r="S70" s="92"/>
      <c r="T70" s="92"/>
      <c r="U70" s="92"/>
      <c r="V70" s="92"/>
      <c r="W70" s="92"/>
      <c r="X70" s="92"/>
      <c r="Y70" s="92"/>
      <c r="Z70" s="92"/>
      <c r="AA70" s="92"/>
      <c r="AB70" s="92"/>
      <c r="AC70" s="92"/>
      <c r="AD70" s="92"/>
      <c r="AE70" s="92"/>
    </row>
    <row r="71" spans="1:31">
      <c r="A71" s="92"/>
      <c r="B71" s="92"/>
      <c r="M71" s="92"/>
      <c r="N71" s="92"/>
      <c r="O71" s="92"/>
      <c r="P71" s="92"/>
      <c r="Q71" s="92"/>
      <c r="R71" s="92"/>
      <c r="S71" s="92"/>
      <c r="T71" s="92"/>
      <c r="U71" s="92"/>
      <c r="V71" s="92"/>
      <c r="W71" s="92"/>
      <c r="X71" s="92"/>
      <c r="Y71" s="92"/>
      <c r="Z71" s="92"/>
      <c r="AA71" s="92"/>
      <c r="AB71" s="92"/>
      <c r="AC71" s="92"/>
      <c r="AD71" s="92"/>
      <c r="AE71" s="92"/>
    </row>
    <row r="72" spans="1:31">
      <c r="A72" s="92"/>
      <c r="B72" s="92"/>
      <c r="M72" s="92"/>
      <c r="N72" s="92"/>
      <c r="O72" s="92"/>
      <c r="P72" s="92"/>
      <c r="Q72" s="92"/>
      <c r="R72" s="92"/>
      <c r="S72" s="92"/>
      <c r="T72" s="92"/>
      <c r="U72" s="92"/>
      <c r="V72" s="92"/>
      <c r="W72" s="92"/>
      <c r="X72" s="92"/>
      <c r="Y72" s="92"/>
      <c r="Z72" s="92"/>
      <c r="AA72" s="92"/>
      <c r="AB72" s="92"/>
      <c r="AC72" s="92"/>
      <c r="AD72" s="92"/>
      <c r="AE72" s="92"/>
    </row>
    <row r="73" spans="1:31">
      <c r="A73" s="92"/>
      <c r="B73" s="92"/>
      <c r="M73" s="92"/>
      <c r="N73" s="92"/>
      <c r="O73" s="92"/>
      <c r="P73" s="92"/>
      <c r="Q73" s="92"/>
      <c r="R73" s="92"/>
      <c r="S73" s="92"/>
      <c r="T73" s="92"/>
      <c r="U73" s="92"/>
      <c r="V73" s="92"/>
      <c r="W73" s="92"/>
      <c r="X73" s="92"/>
      <c r="Y73" s="92"/>
      <c r="Z73" s="92"/>
      <c r="AA73" s="92"/>
      <c r="AB73" s="92"/>
      <c r="AC73" s="92"/>
      <c r="AD73" s="92"/>
      <c r="AE73" s="92"/>
    </row>
    <row r="74" spans="1:31">
      <c r="A74" s="92"/>
      <c r="B74" s="92"/>
      <c r="M74" s="92"/>
      <c r="N74" s="92"/>
      <c r="O74" s="92"/>
      <c r="P74" s="92"/>
      <c r="Q74" s="92"/>
      <c r="R74" s="92"/>
      <c r="S74" s="92"/>
      <c r="T74" s="92"/>
      <c r="U74" s="92"/>
      <c r="V74" s="92"/>
      <c r="W74" s="92"/>
      <c r="X74" s="92"/>
      <c r="Y74" s="92"/>
      <c r="Z74" s="92"/>
      <c r="AA74" s="92"/>
      <c r="AB74" s="92"/>
      <c r="AC74" s="92"/>
      <c r="AD74" s="92"/>
      <c r="AE74" s="92"/>
    </row>
    <row r="75" spans="1:31">
      <c r="A75" s="92"/>
      <c r="B75" s="92"/>
      <c r="M75" s="92"/>
      <c r="N75" s="92"/>
      <c r="O75" s="92"/>
      <c r="P75" s="92"/>
      <c r="Q75" s="92"/>
      <c r="R75" s="92"/>
      <c r="S75" s="92"/>
      <c r="T75" s="92"/>
      <c r="U75" s="92"/>
      <c r="V75" s="92"/>
      <c r="W75" s="92"/>
      <c r="X75" s="92"/>
      <c r="Y75" s="92"/>
      <c r="Z75" s="92"/>
      <c r="AA75" s="92"/>
      <c r="AB75" s="92"/>
      <c r="AC75" s="92"/>
      <c r="AD75" s="92"/>
      <c r="AE75" s="92"/>
    </row>
    <row r="76" spans="1:31">
      <c r="A76" s="92"/>
      <c r="B76" s="92"/>
      <c r="M76" s="92"/>
      <c r="N76" s="92"/>
      <c r="O76" s="92"/>
      <c r="P76" s="92"/>
      <c r="Q76" s="92"/>
      <c r="R76" s="92"/>
      <c r="S76" s="92"/>
      <c r="T76" s="92"/>
      <c r="U76" s="92"/>
      <c r="V76" s="92"/>
      <c r="W76" s="92"/>
      <c r="X76" s="92"/>
      <c r="Y76" s="92"/>
      <c r="Z76" s="92"/>
      <c r="AA76" s="92"/>
      <c r="AB76" s="92"/>
      <c r="AC76" s="92"/>
      <c r="AD76" s="92"/>
      <c r="AE76" s="92"/>
    </row>
    <row r="77" spans="1:31">
      <c r="A77" s="92"/>
      <c r="B77" s="92"/>
      <c r="M77" s="92"/>
      <c r="N77" s="92"/>
      <c r="O77" s="92"/>
      <c r="P77" s="92"/>
      <c r="Q77" s="92"/>
      <c r="R77" s="92"/>
      <c r="S77" s="92"/>
      <c r="T77" s="92"/>
      <c r="U77" s="92"/>
      <c r="V77" s="92"/>
      <c r="W77" s="92"/>
      <c r="X77" s="92"/>
      <c r="Y77" s="92"/>
      <c r="Z77" s="92"/>
      <c r="AA77" s="92"/>
      <c r="AB77" s="92"/>
      <c r="AC77" s="92"/>
      <c r="AD77" s="92"/>
      <c r="AE77" s="92"/>
    </row>
    <row r="78" spans="1:31">
      <c r="A78" s="92"/>
      <c r="B78" s="92"/>
      <c r="M78" s="92"/>
      <c r="N78" s="92"/>
      <c r="O78" s="92"/>
      <c r="P78" s="92"/>
      <c r="Q78" s="92"/>
      <c r="R78" s="92"/>
      <c r="S78" s="92"/>
      <c r="T78" s="92"/>
      <c r="U78" s="92"/>
      <c r="V78" s="92"/>
      <c r="W78" s="92"/>
      <c r="X78" s="92"/>
      <c r="Y78" s="92"/>
      <c r="Z78" s="92"/>
      <c r="AA78" s="92"/>
      <c r="AB78" s="92"/>
      <c r="AC78" s="92"/>
      <c r="AD78" s="92"/>
      <c r="AE78" s="92"/>
    </row>
    <row r="79" spans="1:31">
      <c r="A79" s="92"/>
      <c r="B79" s="92"/>
      <c r="M79" s="92"/>
      <c r="N79" s="92"/>
      <c r="O79" s="92"/>
      <c r="P79" s="92"/>
      <c r="Q79" s="92"/>
      <c r="R79" s="92"/>
      <c r="S79" s="92"/>
      <c r="T79" s="92"/>
      <c r="U79" s="92"/>
      <c r="V79" s="92"/>
      <c r="W79" s="92"/>
      <c r="X79" s="92"/>
      <c r="Y79" s="92"/>
      <c r="Z79" s="92"/>
      <c r="AA79" s="92"/>
      <c r="AB79" s="92"/>
      <c r="AC79" s="92"/>
      <c r="AD79" s="92"/>
      <c r="AE79" s="92"/>
    </row>
    <row r="80" spans="1:31">
      <c r="A80" s="92"/>
      <c r="B80" s="92"/>
      <c r="M80" s="92"/>
      <c r="N80" s="92"/>
      <c r="O80" s="92"/>
      <c r="P80" s="92"/>
      <c r="Q80" s="92"/>
      <c r="R80" s="92"/>
      <c r="S80" s="92"/>
      <c r="T80" s="92"/>
      <c r="U80" s="92"/>
      <c r="V80" s="92"/>
      <c r="W80" s="92"/>
      <c r="X80" s="92"/>
      <c r="Y80" s="92"/>
      <c r="Z80" s="92"/>
      <c r="AA80" s="92"/>
      <c r="AB80" s="92"/>
      <c r="AC80" s="92"/>
      <c r="AD80" s="92"/>
      <c r="AE80" s="92"/>
    </row>
    <row r="81" spans="1:31">
      <c r="A81" s="92"/>
      <c r="B81" s="92"/>
      <c r="M81" s="92"/>
      <c r="N81" s="92"/>
      <c r="O81" s="92"/>
      <c r="P81" s="92"/>
      <c r="Q81" s="92"/>
      <c r="R81" s="92"/>
      <c r="S81" s="92"/>
      <c r="T81" s="92"/>
      <c r="U81" s="92"/>
      <c r="V81" s="92"/>
      <c r="W81" s="92"/>
      <c r="X81" s="92"/>
      <c r="Y81" s="92"/>
      <c r="Z81" s="92"/>
      <c r="AA81" s="92"/>
      <c r="AB81" s="92"/>
      <c r="AC81" s="92"/>
      <c r="AD81" s="92"/>
      <c r="AE81" s="92"/>
    </row>
    <row r="82" spans="1:31">
      <c r="A82" s="92"/>
      <c r="B82" s="92"/>
      <c r="M82" s="92"/>
      <c r="N82" s="92"/>
      <c r="O82" s="92"/>
      <c r="P82" s="92"/>
      <c r="Q82" s="92"/>
      <c r="R82" s="92"/>
      <c r="S82" s="92"/>
      <c r="T82" s="92"/>
      <c r="U82" s="92"/>
      <c r="V82" s="92"/>
      <c r="W82" s="92"/>
      <c r="X82" s="92"/>
      <c r="Y82" s="92"/>
      <c r="Z82" s="92"/>
      <c r="AA82" s="92"/>
      <c r="AB82" s="92"/>
      <c r="AC82" s="92"/>
      <c r="AD82" s="92"/>
      <c r="AE82" s="92"/>
    </row>
    <row r="83" spans="1:31">
      <c r="A83" s="92"/>
      <c r="B83" s="92"/>
      <c r="M83" s="92"/>
      <c r="N83" s="92"/>
      <c r="O83" s="92"/>
      <c r="P83" s="92"/>
      <c r="Q83" s="92"/>
      <c r="R83" s="92"/>
      <c r="S83" s="92"/>
      <c r="T83" s="92"/>
      <c r="U83" s="92"/>
      <c r="V83" s="92"/>
      <c r="W83" s="92"/>
      <c r="X83" s="92"/>
      <c r="Y83" s="92"/>
      <c r="Z83" s="92"/>
      <c r="AA83" s="92"/>
      <c r="AB83" s="92"/>
      <c r="AC83" s="92"/>
      <c r="AD83" s="92"/>
      <c r="AE83" s="92"/>
    </row>
    <row r="84" spans="1:31">
      <c r="A84" s="92"/>
      <c r="B84" s="92"/>
      <c r="M84" s="92"/>
      <c r="N84" s="92"/>
      <c r="O84" s="92"/>
      <c r="P84" s="92"/>
      <c r="Q84" s="92"/>
      <c r="R84" s="92"/>
      <c r="S84" s="92"/>
      <c r="T84" s="92"/>
      <c r="U84" s="92"/>
      <c r="V84" s="92"/>
      <c r="W84" s="92"/>
      <c r="X84" s="92"/>
      <c r="Y84" s="92"/>
      <c r="Z84" s="92"/>
      <c r="AA84" s="92"/>
      <c r="AB84" s="92"/>
      <c r="AC84" s="92"/>
      <c r="AD84" s="92"/>
      <c r="AE84" s="92"/>
    </row>
    <row r="85" spans="1:31">
      <c r="A85" s="92"/>
      <c r="B85" s="92"/>
      <c r="M85" s="92"/>
      <c r="N85" s="92"/>
      <c r="O85" s="92"/>
      <c r="P85" s="92"/>
      <c r="Q85" s="92"/>
      <c r="R85" s="92"/>
      <c r="S85" s="92"/>
      <c r="T85" s="92"/>
      <c r="U85" s="92"/>
      <c r="V85" s="92"/>
      <c r="W85" s="92"/>
      <c r="X85" s="92"/>
      <c r="Y85" s="92"/>
      <c r="Z85" s="92"/>
      <c r="AA85" s="92"/>
      <c r="AB85" s="92"/>
      <c r="AC85" s="92"/>
      <c r="AD85" s="92"/>
      <c r="AE85" s="92"/>
    </row>
    <row r="86" spans="1:31">
      <c r="A86" s="92"/>
      <c r="B86" s="92"/>
      <c r="M86" s="92"/>
      <c r="N86" s="92"/>
      <c r="O86" s="92"/>
      <c r="P86" s="92"/>
      <c r="Q86" s="92"/>
      <c r="R86" s="92"/>
      <c r="S86" s="92"/>
      <c r="T86" s="92"/>
      <c r="U86" s="92"/>
      <c r="V86" s="92"/>
      <c r="W86" s="92"/>
      <c r="X86" s="92"/>
      <c r="Y86" s="92"/>
      <c r="Z86" s="92"/>
      <c r="AA86" s="92"/>
      <c r="AB86" s="92"/>
      <c r="AC86" s="92"/>
      <c r="AD86" s="92"/>
      <c r="AE86" s="92"/>
    </row>
    <row r="87" spans="1:31">
      <c r="A87" s="92"/>
      <c r="B87" s="92"/>
      <c r="M87" s="92"/>
      <c r="N87" s="92"/>
      <c r="O87" s="92"/>
      <c r="P87" s="92"/>
      <c r="Q87" s="92"/>
      <c r="R87" s="92"/>
      <c r="S87" s="92"/>
      <c r="T87" s="92"/>
      <c r="U87" s="92"/>
      <c r="V87" s="92"/>
      <c r="W87" s="92"/>
      <c r="X87" s="92"/>
      <c r="Y87" s="92"/>
      <c r="Z87" s="92"/>
      <c r="AA87" s="92"/>
      <c r="AB87" s="92"/>
      <c r="AC87" s="92"/>
      <c r="AD87" s="92"/>
      <c r="AE87" s="92"/>
    </row>
    <row r="88" spans="1:31">
      <c r="A88" s="92"/>
      <c r="B88" s="92"/>
      <c r="M88" s="92"/>
      <c r="N88" s="92"/>
      <c r="O88" s="92"/>
      <c r="P88" s="92"/>
      <c r="Q88" s="92"/>
      <c r="R88" s="92"/>
      <c r="S88" s="92"/>
      <c r="T88" s="92"/>
      <c r="U88" s="92"/>
      <c r="V88" s="92"/>
      <c r="W88" s="92"/>
      <c r="X88" s="92"/>
      <c r="Y88" s="92"/>
      <c r="Z88" s="92"/>
      <c r="AA88" s="92"/>
      <c r="AB88" s="92"/>
      <c r="AC88" s="92"/>
      <c r="AD88" s="92"/>
      <c r="AE88" s="92"/>
    </row>
    <row r="89" spans="1:31">
      <c r="A89" s="92"/>
      <c r="B89" s="92"/>
      <c r="M89" s="92"/>
      <c r="N89" s="92"/>
      <c r="O89" s="92"/>
      <c r="P89" s="92"/>
      <c r="Q89" s="92"/>
      <c r="R89" s="92"/>
      <c r="S89" s="92"/>
      <c r="T89" s="92"/>
      <c r="U89" s="92"/>
      <c r="V89" s="92"/>
      <c r="W89" s="92"/>
      <c r="X89" s="92"/>
      <c r="Y89" s="92"/>
      <c r="Z89" s="92"/>
      <c r="AA89" s="92"/>
      <c r="AB89" s="92"/>
      <c r="AC89" s="92"/>
      <c r="AD89" s="92"/>
      <c r="AE89" s="92"/>
    </row>
    <row r="90" spans="1:31">
      <c r="A90" s="92"/>
      <c r="B90" s="92"/>
      <c r="M90" s="92"/>
      <c r="N90" s="92"/>
      <c r="O90" s="92"/>
      <c r="P90" s="92"/>
      <c r="Q90" s="92"/>
      <c r="R90" s="92"/>
      <c r="S90" s="92"/>
      <c r="T90" s="92"/>
      <c r="U90" s="92"/>
      <c r="V90" s="92"/>
      <c r="W90" s="92"/>
      <c r="X90" s="92"/>
      <c r="Y90" s="92"/>
      <c r="Z90" s="92"/>
      <c r="AA90" s="92"/>
      <c r="AB90" s="92"/>
      <c r="AC90" s="92"/>
      <c r="AD90" s="92"/>
      <c r="AE90" s="92"/>
    </row>
    <row r="91" spans="1:31">
      <c r="A91" s="92"/>
      <c r="B91" s="92"/>
      <c r="M91" s="92"/>
      <c r="N91" s="92"/>
      <c r="O91" s="92"/>
      <c r="P91" s="92"/>
      <c r="Q91" s="92"/>
      <c r="R91" s="92"/>
      <c r="S91" s="92"/>
      <c r="T91" s="92"/>
      <c r="U91" s="92"/>
      <c r="V91" s="92"/>
      <c r="W91" s="92"/>
      <c r="X91" s="92"/>
      <c r="Y91" s="92"/>
      <c r="Z91" s="92"/>
      <c r="AA91" s="92"/>
      <c r="AB91" s="92"/>
      <c r="AC91" s="92"/>
      <c r="AD91" s="92"/>
      <c r="AE91" s="92"/>
    </row>
    <row r="92" spans="1:31">
      <c r="A92" s="92"/>
      <c r="B92" s="92"/>
      <c r="M92" s="92"/>
      <c r="N92" s="92"/>
      <c r="O92" s="92"/>
      <c r="P92" s="92"/>
      <c r="Q92" s="92"/>
      <c r="R92" s="92"/>
      <c r="S92" s="92"/>
      <c r="T92" s="92"/>
      <c r="U92" s="92"/>
      <c r="V92" s="92"/>
      <c r="W92" s="92"/>
      <c r="X92" s="92"/>
      <c r="Y92" s="92"/>
      <c r="Z92" s="92"/>
      <c r="AA92" s="92"/>
      <c r="AB92" s="92"/>
      <c r="AC92" s="92"/>
      <c r="AD92" s="92"/>
      <c r="AE92" s="92"/>
    </row>
    <row r="93" spans="1:31">
      <c r="A93" s="92"/>
      <c r="B93" s="92"/>
      <c r="M93" s="92"/>
      <c r="N93" s="92"/>
      <c r="O93" s="92"/>
      <c r="P93" s="92"/>
      <c r="Q93" s="92"/>
      <c r="R93" s="92"/>
      <c r="S93" s="92"/>
      <c r="T93" s="92"/>
      <c r="U93" s="92"/>
      <c r="V93" s="92"/>
      <c r="W93" s="92"/>
      <c r="X93" s="92"/>
      <c r="Y93" s="92"/>
      <c r="Z93" s="92"/>
      <c r="AA93" s="92"/>
      <c r="AB93" s="92"/>
      <c r="AC93" s="92"/>
      <c r="AD93" s="92"/>
      <c r="AE93" s="92"/>
    </row>
    <row r="94" spans="1:31">
      <c r="A94" s="92"/>
      <c r="B94" s="92"/>
      <c r="M94" s="92"/>
      <c r="N94" s="92"/>
      <c r="O94" s="92"/>
      <c r="P94" s="92"/>
      <c r="Q94" s="92"/>
      <c r="R94" s="92"/>
      <c r="S94" s="92"/>
      <c r="T94" s="92"/>
      <c r="U94" s="92"/>
      <c r="V94" s="92"/>
      <c r="W94" s="92"/>
      <c r="X94" s="92"/>
      <c r="Y94" s="92"/>
      <c r="Z94" s="92"/>
      <c r="AA94" s="92"/>
      <c r="AB94" s="92"/>
      <c r="AC94" s="92"/>
      <c r="AD94" s="92"/>
      <c r="AE94" s="92"/>
    </row>
    <row r="95" spans="1:31">
      <c r="A95" s="92"/>
      <c r="B95" s="92"/>
      <c r="M95" s="92"/>
      <c r="N95" s="92"/>
      <c r="O95" s="92"/>
      <c r="P95" s="92"/>
      <c r="Q95" s="92"/>
      <c r="R95" s="92"/>
      <c r="S95" s="92"/>
      <c r="T95" s="92"/>
      <c r="U95" s="92"/>
      <c r="V95" s="92"/>
      <c r="W95" s="92"/>
      <c r="X95" s="92"/>
      <c r="Y95" s="92"/>
      <c r="Z95" s="92"/>
      <c r="AA95" s="92"/>
      <c r="AB95" s="92"/>
      <c r="AC95" s="92"/>
      <c r="AD95" s="92"/>
      <c r="AE95" s="92"/>
    </row>
    <row r="96" spans="1:31">
      <c r="A96" s="92"/>
      <c r="B96" s="92"/>
      <c r="M96" s="92"/>
      <c r="N96" s="92"/>
      <c r="O96" s="92"/>
      <c r="P96" s="92"/>
      <c r="Q96" s="92"/>
      <c r="R96" s="92"/>
      <c r="S96" s="92"/>
      <c r="T96" s="92"/>
      <c r="U96" s="92"/>
      <c r="V96" s="92"/>
      <c r="W96" s="92"/>
      <c r="X96" s="92"/>
      <c r="Y96" s="92"/>
      <c r="Z96" s="92"/>
      <c r="AA96" s="92"/>
      <c r="AB96" s="92"/>
      <c r="AC96" s="92"/>
      <c r="AD96" s="92"/>
      <c r="AE96" s="92"/>
    </row>
    <row r="97" spans="1:31">
      <c r="A97" s="92"/>
      <c r="B97" s="92"/>
      <c r="M97" s="92"/>
      <c r="N97" s="92"/>
      <c r="O97" s="92"/>
      <c r="P97" s="92"/>
      <c r="Q97" s="92"/>
      <c r="R97" s="92"/>
      <c r="S97" s="92"/>
      <c r="T97" s="92"/>
      <c r="U97" s="92"/>
      <c r="V97" s="92"/>
      <c r="W97" s="92"/>
      <c r="X97" s="92"/>
      <c r="Y97" s="92"/>
      <c r="Z97" s="92"/>
      <c r="AA97" s="92"/>
      <c r="AB97" s="92"/>
      <c r="AC97" s="92"/>
      <c r="AD97" s="92"/>
      <c r="AE97" s="92"/>
    </row>
    <row r="98" spans="1:31">
      <c r="A98" s="92"/>
      <c r="B98" s="92"/>
    </row>
    <row r="99" spans="1:31">
      <c r="A99" s="92"/>
      <c r="B99" s="92"/>
    </row>
    <row r="100" spans="1:31">
      <c r="A100" s="92"/>
      <c r="B100" s="92"/>
    </row>
    <row r="101" spans="1:31">
      <c r="A101" s="92"/>
      <c r="B101" s="92"/>
    </row>
  </sheetData>
  <mergeCells count="20">
    <mergeCell ref="A29:D29"/>
    <mergeCell ref="A21:B21"/>
    <mergeCell ref="A23:D23"/>
    <mergeCell ref="A24:D24"/>
    <mergeCell ref="A25:D25"/>
    <mergeCell ref="A28:D28"/>
    <mergeCell ref="B1:C1"/>
    <mergeCell ref="A3:D4"/>
    <mergeCell ref="A5:D5"/>
    <mergeCell ref="A6:C6"/>
    <mergeCell ref="A27:D27"/>
    <mergeCell ref="B7:D7"/>
    <mergeCell ref="B8:D8"/>
    <mergeCell ref="B10:C10"/>
    <mergeCell ref="B11:C11"/>
    <mergeCell ref="A14:D14"/>
    <mergeCell ref="A19:B19"/>
    <mergeCell ref="C19:D19"/>
    <mergeCell ref="A20:B20"/>
    <mergeCell ref="C20:D20"/>
  </mergeCells>
  <phoneticPr fontId="7" type="noConversion"/>
  <pageMargins left="1.19" right="0.75" top="1" bottom="1" header="0.5" footer="0.5"/>
  <pageSetup paperSize="9" scale="96"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600"/>
  <sheetViews>
    <sheetView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2" t="s">
        <v>377</v>
      </c>
    </row>
    <row r="2" spans="1:12" ht="16.5" customHeight="1" thickBot="1">
      <c r="B2" s="685" t="s">
        <v>284</v>
      </c>
      <c r="C2" s="686"/>
      <c r="D2" s="686"/>
      <c r="E2" s="686"/>
      <c r="F2" s="11"/>
      <c r="G2" s="687" t="s">
        <v>285</v>
      </c>
      <c r="H2" s="687"/>
      <c r="I2" s="687"/>
      <c r="J2" s="687"/>
      <c r="K2" s="687"/>
      <c r="L2" s="688"/>
    </row>
    <row r="3" spans="1:12" ht="92.25" customHeight="1" thickTop="1" thickBot="1">
      <c r="B3" s="10"/>
      <c r="C3" s="10"/>
      <c r="D3" s="10"/>
      <c r="E3" s="10"/>
      <c r="F3" s="11"/>
      <c r="G3" s="12"/>
      <c r="H3" s="12"/>
      <c r="I3" s="12"/>
      <c r="J3" s="12"/>
      <c r="K3" s="12"/>
      <c r="L3" s="13"/>
    </row>
    <row r="4" spans="1:12" ht="40.5" customHeight="1" thickTop="1" thickBot="1">
      <c r="A4" s="5"/>
      <c r="B4" s="14" t="s">
        <v>286</v>
      </c>
      <c r="C4" s="689" t="s">
        <v>139</v>
      </c>
      <c r="D4" s="690"/>
      <c r="E4" s="691"/>
      <c r="F4" s="11"/>
      <c r="G4" s="15">
        <v>1</v>
      </c>
      <c r="H4" s="15" t="s">
        <v>287</v>
      </c>
      <c r="I4" s="692" t="s">
        <v>288</v>
      </c>
      <c r="J4" s="693"/>
      <c r="K4" s="693"/>
      <c r="L4" s="694"/>
    </row>
    <row r="5" spans="1:12" ht="36.75" customHeight="1" thickTop="1" thickBot="1">
      <c r="A5" s="6"/>
      <c r="B5" s="16">
        <v>1000</v>
      </c>
      <c r="C5" s="16" t="s">
        <v>289</v>
      </c>
      <c r="D5" s="16"/>
      <c r="E5" s="17"/>
      <c r="F5" s="11"/>
      <c r="G5" s="15">
        <v>2</v>
      </c>
      <c r="H5" s="15" t="s">
        <v>290</v>
      </c>
      <c r="I5" s="695" t="s">
        <v>291</v>
      </c>
      <c r="J5" s="696"/>
      <c r="K5" s="696"/>
      <c r="L5" s="18" t="s">
        <v>292</v>
      </c>
    </row>
    <row r="6" spans="1:12" ht="37" thickTop="1" thickBot="1">
      <c r="A6" s="6"/>
      <c r="B6" s="15">
        <v>1010</v>
      </c>
      <c r="C6" s="15"/>
      <c r="D6" s="15" t="s">
        <v>293</v>
      </c>
      <c r="E6" s="19"/>
      <c r="F6" s="11"/>
      <c r="G6" s="15">
        <v>3</v>
      </c>
      <c r="H6" s="20" t="s">
        <v>294</v>
      </c>
      <c r="I6" s="695"/>
      <c r="J6" s="696"/>
      <c r="K6" s="696"/>
      <c r="L6" s="21" t="s">
        <v>295</v>
      </c>
    </row>
    <row r="7" spans="1:12" ht="16" thickBot="1">
      <c r="A7" s="6"/>
      <c r="B7" s="15">
        <v>1020</v>
      </c>
      <c r="C7" s="15"/>
      <c r="D7" s="15" t="s">
        <v>296</v>
      </c>
      <c r="E7" s="19"/>
      <c r="F7" s="11"/>
      <c r="G7" s="22">
        <v>4</v>
      </c>
      <c r="H7" s="697" t="s">
        <v>297</v>
      </c>
      <c r="I7" s="698"/>
      <c r="J7" s="698"/>
      <c r="K7" s="698"/>
      <c r="L7" s="699"/>
    </row>
    <row r="8" spans="1:12" ht="18.5" thickBot="1">
      <c r="A8" s="6"/>
      <c r="B8" s="15">
        <v>1030</v>
      </c>
      <c r="C8" s="15"/>
      <c r="D8" s="15" t="s">
        <v>298</v>
      </c>
      <c r="E8" s="19"/>
    </row>
    <row r="9" spans="1:12" s="7" customFormat="1" ht="16" thickBot="1">
      <c r="A9" s="6"/>
      <c r="B9" s="15">
        <v>1040</v>
      </c>
      <c r="C9" s="15"/>
      <c r="D9" s="15" t="s">
        <v>299</v>
      </c>
      <c r="E9" s="19"/>
    </row>
    <row r="10" spans="1:12" s="7" customFormat="1" ht="20.25" customHeight="1" thickBot="1">
      <c r="A10" s="6"/>
      <c r="B10" s="22">
        <v>1050</v>
      </c>
      <c r="C10" s="22"/>
      <c r="D10" s="22" t="s">
        <v>300</v>
      </c>
      <c r="E10" s="23"/>
    </row>
    <row r="11" spans="1:12" ht="19" thickTop="1" thickBot="1">
      <c r="A11" s="6"/>
      <c r="B11" s="16">
        <v>2000</v>
      </c>
      <c r="C11" s="16" t="s">
        <v>301</v>
      </c>
      <c r="D11" s="16"/>
      <c r="E11" s="17"/>
    </row>
    <row r="12" spans="1:12" ht="37" thickTop="1" thickBot="1">
      <c r="A12" s="6"/>
      <c r="B12" s="15">
        <v>2010</v>
      </c>
      <c r="C12" s="15"/>
      <c r="D12" s="15" t="s">
        <v>302</v>
      </c>
      <c r="E12" s="19"/>
    </row>
    <row r="13" spans="1:12" ht="16" thickBot="1">
      <c r="A13" s="6"/>
      <c r="B13" s="22">
        <v>2020</v>
      </c>
      <c r="C13" s="22"/>
      <c r="D13" s="22" t="s">
        <v>303</v>
      </c>
      <c r="E13" s="23"/>
    </row>
    <row r="14" spans="1:12" ht="19" thickTop="1" thickBot="1">
      <c r="A14" s="6"/>
      <c r="B14" s="16">
        <v>3000</v>
      </c>
      <c r="C14" s="16" t="s">
        <v>304</v>
      </c>
      <c r="D14" s="16"/>
      <c r="E14" s="17"/>
    </row>
    <row r="15" spans="1:12" ht="31.5" customHeight="1" thickTop="1" thickBot="1">
      <c r="A15" s="6"/>
      <c r="B15" s="24">
        <v>3010</v>
      </c>
      <c r="C15" s="24"/>
      <c r="D15" s="24" t="s">
        <v>305</v>
      </c>
      <c r="E15" s="25"/>
    </row>
    <row r="16" spans="1:12" ht="16" thickBot="1">
      <c r="A16" s="6"/>
      <c r="B16" s="26">
        <v>3020</v>
      </c>
      <c r="C16" s="26"/>
      <c r="D16" s="26" t="s">
        <v>306</v>
      </c>
      <c r="E16" s="26"/>
    </row>
    <row r="17" spans="1:5" ht="19" thickTop="1" thickBot="1">
      <c r="A17" s="6"/>
      <c r="B17" s="16">
        <v>4000</v>
      </c>
      <c r="C17" s="16" t="s">
        <v>266</v>
      </c>
      <c r="D17" s="16"/>
      <c r="E17" s="17"/>
    </row>
    <row r="18" spans="1:5" ht="19" thickTop="1" thickBot="1">
      <c r="A18" s="6"/>
      <c r="B18" s="15">
        <v>4010</v>
      </c>
      <c r="C18" s="15"/>
      <c r="D18" s="15" t="s">
        <v>307</v>
      </c>
      <c r="E18" s="19"/>
    </row>
    <row r="19" spans="1:5" ht="18.5" thickBot="1">
      <c r="A19" s="6"/>
      <c r="B19" s="15">
        <v>4020</v>
      </c>
      <c r="C19" s="15"/>
      <c r="D19" s="15" t="s">
        <v>308</v>
      </c>
      <c r="E19" s="19"/>
    </row>
    <row r="20" spans="1:5" ht="18.5" thickBot="1">
      <c r="A20" s="6"/>
      <c r="B20" s="15">
        <v>4030</v>
      </c>
      <c r="C20" s="15"/>
      <c r="D20" s="15" t="s">
        <v>309</v>
      </c>
      <c r="E20" s="19"/>
    </row>
    <row r="21" spans="1:5" ht="27.5" thickBot="1">
      <c r="A21" s="6"/>
      <c r="B21" s="15">
        <v>4040</v>
      </c>
      <c r="C21" s="15"/>
      <c r="D21" s="15" t="s">
        <v>310</v>
      </c>
      <c r="E21" s="19"/>
    </row>
    <row r="22" spans="1:5" ht="27.75" customHeight="1" thickBot="1">
      <c r="A22" s="6"/>
      <c r="B22" s="15">
        <v>4050</v>
      </c>
      <c r="C22" s="15"/>
      <c r="D22" s="15" t="s">
        <v>311</v>
      </c>
      <c r="E22" s="19"/>
    </row>
    <row r="23" spans="1:5" ht="16" thickBot="1">
      <c r="A23" s="6"/>
      <c r="B23" s="15">
        <v>4060</v>
      </c>
      <c r="C23" s="15"/>
      <c r="D23" s="15" t="s">
        <v>312</v>
      </c>
      <c r="E23" s="19"/>
    </row>
    <row r="24" spans="1:5" ht="27.5" thickBot="1">
      <c r="A24" s="6"/>
      <c r="B24" s="15">
        <v>4070</v>
      </c>
      <c r="C24" s="15"/>
      <c r="D24" s="15" t="s">
        <v>313</v>
      </c>
      <c r="E24" s="19"/>
    </row>
    <row r="25" spans="1:5" ht="16" thickBot="1">
      <c r="A25" s="6"/>
      <c r="B25" s="22">
        <v>4080</v>
      </c>
      <c r="C25" s="22"/>
      <c r="D25" s="22" t="s">
        <v>314</v>
      </c>
      <c r="E25" s="23"/>
    </row>
    <row r="26" spans="1:5" ht="19" thickTop="1" thickBot="1">
      <c r="A26" s="6"/>
      <c r="B26" s="16">
        <v>5000</v>
      </c>
      <c r="C26" s="16" t="s">
        <v>315</v>
      </c>
      <c r="D26" s="16"/>
      <c r="E26" s="17"/>
    </row>
    <row r="27" spans="1:5" ht="16.5" thickTop="1" thickBot="1">
      <c r="A27" s="6"/>
      <c r="B27" s="15">
        <v>5010</v>
      </c>
      <c r="C27" s="15"/>
      <c r="D27" s="15" t="s">
        <v>316</v>
      </c>
      <c r="E27" s="19"/>
    </row>
    <row r="28" spans="1:5" ht="16" thickBot="1">
      <c r="A28" s="6"/>
      <c r="B28" s="15">
        <v>5020</v>
      </c>
      <c r="C28" s="15"/>
      <c r="D28" s="15" t="s">
        <v>267</v>
      </c>
      <c r="E28" s="19"/>
    </row>
    <row r="29" spans="1:5" ht="16" thickBot="1">
      <c r="A29" s="6"/>
      <c r="B29" s="15">
        <v>5030</v>
      </c>
      <c r="C29" s="15"/>
      <c r="D29" s="15" t="s">
        <v>317</v>
      </c>
      <c r="E29" s="19"/>
    </row>
    <row r="30" spans="1:5" ht="16" thickBot="1">
      <c r="A30" s="6"/>
      <c r="B30" s="15">
        <v>5031</v>
      </c>
      <c r="C30" s="15"/>
      <c r="D30" s="15"/>
      <c r="E30" s="19" t="s">
        <v>318</v>
      </c>
    </row>
    <row r="31" spans="1:5" ht="18.5" thickBot="1">
      <c r="A31" s="6"/>
      <c r="B31" s="15">
        <v>5032</v>
      </c>
      <c r="C31" s="15"/>
      <c r="D31" s="15"/>
      <c r="E31" s="19" t="s">
        <v>319</v>
      </c>
    </row>
    <row r="32" spans="1:5" ht="16" thickBot="1">
      <c r="A32" s="6"/>
      <c r="B32" s="15">
        <v>5040</v>
      </c>
      <c r="C32" s="15"/>
      <c r="D32" s="15" t="s">
        <v>268</v>
      </c>
      <c r="E32" s="19"/>
    </row>
    <row r="33" spans="1:5" ht="16" thickBot="1">
      <c r="A33" s="6"/>
      <c r="B33" s="15">
        <v>5041</v>
      </c>
      <c r="C33" s="15"/>
      <c r="D33" s="15"/>
      <c r="E33" s="19" t="s">
        <v>320</v>
      </c>
    </row>
    <row r="34" spans="1:5" ht="16" thickBot="1">
      <c r="A34" s="6"/>
      <c r="B34" s="15">
        <v>5042</v>
      </c>
      <c r="C34" s="15"/>
      <c r="D34" s="15"/>
      <c r="E34" s="19" t="s">
        <v>321</v>
      </c>
    </row>
    <row r="35" spans="1:5" ht="16" thickBot="1">
      <c r="A35" s="6"/>
      <c r="B35" s="15">
        <v>5043</v>
      </c>
      <c r="C35" s="15"/>
      <c r="D35" s="15"/>
      <c r="E35" s="19" t="s">
        <v>269</v>
      </c>
    </row>
    <row r="36" spans="1:5" ht="60.75" customHeight="1" thickBot="1">
      <c r="A36" s="6"/>
      <c r="B36" s="15">
        <v>5043</v>
      </c>
      <c r="C36" s="15"/>
      <c r="D36" s="15"/>
      <c r="E36" s="19" t="s">
        <v>322</v>
      </c>
    </row>
    <row r="37" spans="1:5" ht="20.25" customHeight="1" thickBot="1">
      <c r="A37" s="6"/>
      <c r="B37" s="22">
        <v>5044</v>
      </c>
      <c r="C37" s="22"/>
      <c r="D37" s="22"/>
      <c r="E37" s="23" t="s">
        <v>323</v>
      </c>
    </row>
    <row r="38" spans="1:5" ht="15.75" customHeight="1" thickTop="1" thickBot="1">
      <c r="A38" s="6"/>
      <c r="B38" s="16">
        <v>6000</v>
      </c>
      <c r="C38" s="16" t="s">
        <v>270</v>
      </c>
      <c r="D38" s="16"/>
      <c r="E38" s="17"/>
    </row>
    <row r="39" spans="1:5" ht="16.5" customHeight="1" thickTop="1" thickBot="1">
      <c r="A39" s="6"/>
      <c r="B39" s="15">
        <v>6010</v>
      </c>
      <c r="C39" s="15"/>
      <c r="D39" s="15" t="s">
        <v>324</v>
      </c>
      <c r="E39" s="19"/>
    </row>
    <row r="40" spans="1:5" ht="16" thickBot="1">
      <c r="A40" s="6"/>
      <c r="B40" s="15">
        <v>6020</v>
      </c>
      <c r="C40" s="15"/>
      <c r="D40" s="15" t="s">
        <v>325</v>
      </c>
      <c r="E40" s="19"/>
    </row>
    <row r="41" spans="1:5" ht="16" thickBot="1">
      <c r="A41" s="6"/>
      <c r="B41" s="15">
        <v>6030</v>
      </c>
      <c r="C41" s="15"/>
      <c r="D41" s="15" t="s">
        <v>326</v>
      </c>
      <c r="E41" s="19"/>
    </row>
    <row r="42" spans="1:5" ht="16" thickBot="1">
      <c r="A42" s="6"/>
      <c r="B42" s="15">
        <v>6040</v>
      </c>
      <c r="C42" s="15"/>
      <c r="D42" s="15" t="s">
        <v>327</v>
      </c>
      <c r="E42" s="19"/>
    </row>
    <row r="43" spans="1:5" ht="18.5" thickBot="1">
      <c r="A43" s="6"/>
      <c r="B43" s="15">
        <v>6041</v>
      </c>
      <c r="C43" s="15"/>
      <c r="D43" s="15"/>
      <c r="E43" s="19" t="s">
        <v>328</v>
      </c>
    </row>
    <row r="44" spans="1:5" ht="18.5" thickBot="1">
      <c r="A44" s="6"/>
      <c r="B44" s="15">
        <v>6042</v>
      </c>
      <c r="C44" s="15"/>
      <c r="D44" s="15"/>
      <c r="E44" s="19" t="s">
        <v>329</v>
      </c>
    </row>
    <row r="45" spans="1:5" ht="27.5" thickBot="1">
      <c r="A45" s="6"/>
      <c r="B45" s="15">
        <v>6043</v>
      </c>
      <c r="C45" s="15"/>
      <c r="D45" s="15"/>
      <c r="E45" s="19" t="s">
        <v>330</v>
      </c>
    </row>
    <row r="46" spans="1:5" ht="51" customHeight="1" thickBot="1">
      <c r="A46" s="6"/>
      <c r="B46" s="15">
        <v>6044</v>
      </c>
      <c r="C46" s="15"/>
      <c r="D46" s="15"/>
      <c r="E46" s="19" t="s">
        <v>331</v>
      </c>
    </row>
    <row r="47" spans="1:5" ht="16" thickBot="1">
      <c r="A47" s="6"/>
      <c r="B47" s="22">
        <v>6050</v>
      </c>
      <c r="C47" s="22"/>
      <c r="D47" s="22" t="s">
        <v>332</v>
      </c>
      <c r="E47" s="23"/>
    </row>
    <row r="48" spans="1:5" ht="19" thickTop="1" thickBot="1">
      <c r="A48" s="6"/>
      <c r="B48" s="16">
        <v>7000</v>
      </c>
      <c r="C48" s="16" t="s">
        <v>333</v>
      </c>
      <c r="D48" s="16"/>
      <c r="E48" s="17"/>
    </row>
    <row r="49" spans="1:5" ht="19.5" customHeight="1" thickTop="1" thickBot="1">
      <c r="A49" s="6"/>
      <c r="B49" s="15">
        <v>7010</v>
      </c>
      <c r="C49" s="15"/>
      <c r="D49" s="15" t="s">
        <v>334</v>
      </c>
      <c r="E49" s="19"/>
    </row>
    <row r="50" spans="1:5" ht="26.25" customHeight="1" thickBot="1">
      <c r="A50" s="6"/>
      <c r="B50" s="15">
        <v>7011</v>
      </c>
      <c r="C50" s="15"/>
      <c r="D50" s="15"/>
      <c r="E50" s="19" t="s">
        <v>271</v>
      </c>
    </row>
    <row r="51" spans="1:5" ht="21.75" customHeight="1" thickBot="1">
      <c r="A51" s="6"/>
      <c r="B51" s="15">
        <v>7012</v>
      </c>
      <c r="C51" s="15"/>
      <c r="D51" s="15"/>
      <c r="E51" s="19" t="s">
        <v>335</v>
      </c>
    </row>
    <row r="52" spans="1:5" ht="18.5" thickBot="1">
      <c r="A52" s="6"/>
      <c r="B52" s="15">
        <v>7013</v>
      </c>
      <c r="C52" s="15"/>
      <c r="D52" s="15"/>
      <c r="E52" s="19" t="s">
        <v>336</v>
      </c>
    </row>
    <row r="53" spans="1:5" ht="21" customHeight="1" thickBot="1">
      <c r="A53" s="6"/>
      <c r="B53" s="15">
        <v>7014</v>
      </c>
      <c r="C53" s="15"/>
      <c r="D53" s="15"/>
      <c r="E53" s="19" t="s">
        <v>337</v>
      </c>
    </row>
    <row r="54" spans="1:5" ht="18.5" thickBot="1">
      <c r="A54" s="6"/>
      <c r="B54" s="15">
        <v>7020</v>
      </c>
      <c r="C54" s="15"/>
      <c r="D54" s="15" t="s">
        <v>338</v>
      </c>
      <c r="E54" s="19"/>
    </row>
    <row r="55" spans="1:5" ht="18.5" thickBot="1">
      <c r="A55" s="6"/>
      <c r="B55" s="15">
        <v>7030</v>
      </c>
      <c r="C55" s="15"/>
      <c r="D55" s="15" t="s">
        <v>339</v>
      </c>
      <c r="E55" s="19"/>
    </row>
    <row r="56" spans="1:5" ht="46.5" customHeight="1" thickBot="1">
      <c r="A56" s="6"/>
      <c r="B56" s="15">
        <v>7031</v>
      </c>
      <c r="C56" s="15"/>
      <c r="D56" s="15"/>
      <c r="E56" s="19" t="s">
        <v>340</v>
      </c>
    </row>
    <row r="57" spans="1:5" ht="18.5" thickBot="1">
      <c r="A57" s="6"/>
      <c r="B57" s="15">
        <v>7032</v>
      </c>
      <c r="C57" s="15"/>
      <c r="D57" s="15"/>
      <c r="E57" s="19" t="s">
        <v>341</v>
      </c>
    </row>
    <row r="58" spans="1:5" ht="18.5" thickBot="1">
      <c r="A58" s="6"/>
      <c r="B58" s="15">
        <v>7033</v>
      </c>
      <c r="C58" s="15"/>
      <c r="D58" s="15"/>
      <c r="E58" s="19" t="s">
        <v>342</v>
      </c>
    </row>
    <row r="59" spans="1:5" ht="27.5" thickBot="1">
      <c r="A59" s="6"/>
      <c r="B59" s="15">
        <v>7034</v>
      </c>
      <c r="C59" s="15"/>
      <c r="D59" s="15"/>
      <c r="E59" s="19" t="s">
        <v>343</v>
      </c>
    </row>
    <row r="60" spans="1:5" ht="18.5" thickBot="1">
      <c r="A60" s="6"/>
      <c r="B60" s="15">
        <v>7040</v>
      </c>
      <c r="C60" s="15"/>
      <c r="D60" s="15" t="s">
        <v>344</v>
      </c>
      <c r="E60" s="19"/>
    </row>
    <row r="61" spans="1:5" ht="18.5" thickBot="1">
      <c r="A61" s="6"/>
      <c r="B61" s="15">
        <v>7050</v>
      </c>
      <c r="C61" s="15"/>
      <c r="D61" s="15" t="s">
        <v>345</v>
      </c>
      <c r="E61" s="19"/>
    </row>
    <row r="62" spans="1:5" ht="16" thickBot="1">
      <c r="A62" s="6"/>
      <c r="B62" s="22">
        <v>7060</v>
      </c>
      <c r="C62" s="22"/>
      <c r="D62" s="22" t="s">
        <v>346</v>
      </c>
      <c r="E62" s="23"/>
    </row>
    <row r="63" spans="1:5" ht="19" thickTop="1" thickBot="1">
      <c r="A63" s="6"/>
      <c r="B63" s="16">
        <v>8000</v>
      </c>
      <c r="C63" s="16" t="s">
        <v>347</v>
      </c>
      <c r="D63" s="16"/>
      <c r="E63" s="17"/>
    </row>
    <row r="64" spans="1:5" ht="19" thickTop="1" thickBot="1">
      <c r="A64" s="6"/>
      <c r="B64" s="15">
        <v>8010</v>
      </c>
      <c r="C64" s="15"/>
      <c r="D64" s="15" t="s">
        <v>348</v>
      </c>
      <c r="E64" s="19"/>
    </row>
    <row r="65" spans="1:5" ht="18.5" thickBot="1">
      <c r="A65" s="6"/>
      <c r="B65" s="15">
        <v>8011</v>
      </c>
      <c r="C65" s="15"/>
      <c r="D65" s="15"/>
      <c r="E65" s="19" t="s">
        <v>349</v>
      </c>
    </row>
    <row r="66" spans="1:5" ht="15.65" customHeight="1" thickBot="1">
      <c r="A66" s="6"/>
      <c r="B66" s="15">
        <v>8012</v>
      </c>
      <c r="C66" s="15"/>
      <c r="D66" s="15"/>
      <c r="E66" s="19" t="s">
        <v>350</v>
      </c>
    </row>
    <row r="67" spans="1:5" ht="16" thickBot="1">
      <c r="A67" s="6"/>
      <c r="B67" s="15">
        <v>8013</v>
      </c>
      <c r="C67" s="15"/>
      <c r="D67" s="15"/>
      <c r="E67" s="19" t="s">
        <v>351</v>
      </c>
    </row>
    <row r="68" spans="1:5" ht="16" thickBot="1">
      <c r="A68" s="6"/>
      <c r="B68" s="15">
        <v>8020</v>
      </c>
      <c r="C68" s="15"/>
      <c r="D68" s="15" t="s">
        <v>352</v>
      </c>
      <c r="E68" s="19"/>
    </row>
    <row r="69" spans="1:5" ht="16" thickBot="1">
      <c r="A69" s="6"/>
      <c r="B69" s="15">
        <v>8030</v>
      </c>
      <c r="C69" s="15"/>
      <c r="D69" s="15" t="s">
        <v>353</v>
      </c>
      <c r="E69" s="19"/>
    </row>
    <row r="70" spans="1:5" ht="31.4" customHeight="1" thickBot="1">
      <c r="A70" s="6"/>
      <c r="B70" s="15">
        <v>8031</v>
      </c>
      <c r="C70" s="15"/>
      <c r="D70" s="15"/>
      <c r="E70" s="19" t="s">
        <v>354</v>
      </c>
    </row>
    <row r="71" spans="1:5" ht="15.75" customHeight="1" thickBot="1">
      <c r="A71" s="6"/>
      <c r="B71" s="15">
        <v>8032</v>
      </c>
      <c r="C71" s="15"/>
      <c r="D71" s="15"/>
      <c r="E71" s="19" t="s">
        <v>355</v>
      </c>
    </row>
    <row r="72" spans="1:5" ht="18.5" thickBot="1">
      <c r="A72" s="6"/>
      <c r="B72" s="15">
        <v>8033</v>
      </c>
      <c r="C72" s="15"/>
      <c r="D72" s="15"/>
      <c r="E72" s="19" t="s">
        <v>356</v>
      </c>
    </row>
    <row r="73" spans="1:5" ht="16" thickBot="1">
      <c r="A73" s="6"/>
      <c r="B73" s="15">
        <v>8034</v>
      </c>
      <c r="C73" s="15"/>
      <c r="D73" s="15"/>
      <c r="E73" s="19" t="s">
        <v>357</v>
      </c>
    </row>
    <row r="74" spans="1:5" ht="15.75" customHeight="1" thickBot="1">
      <c r="A74" s="6"/>
      <c r="B74" s="15">
        <v>8035</v>
      </c>
      <c r="C74" s="15"/>
      <c r="D74" s="15"/>
      <c r="E74" s="19" t="s">
        <v>358</v>
      </c>
    </row>
    <row r="75" spans="1:5" ht="16" thickBot="1">
      <c r="A75" s="6"/>
      <c r="B75" s="15">
        <v>8040</v>
      </c>
      <c r="C75" s="15"/>
      <c r="D75" s="15" t="s">
        <v>359</v>
      </c>
      <c r="E75" s="19"/>
    </row>
    <row r="76" spans="1:5" ht="18.5" thickBot="1">
      <c r="A76" s="6"/>
      <c r="B76" s="15">
        <v>8050</v>
      </c>
      <c r="C76" s="15"/>
      <c r="D76" s="15" t="s">
        <v>360</v>
      </c>
      <c r="E76" s="19"/>
    </row>
    <row r="77" spans="1:5" ht="16" thickBot="1">
      <c r="A77" s="6"/>
      <c r="B77" s="15">
        <v>8051</v>
      </c>
      <c r="C77" s="15"/>
      <c r="D77" s="15"/>
      <c r="E77" s="19" t="s">
        <v>361</v>
      </c>
    </row>
    <row r="78" spans="1:5" ht="16" thickBot="1">
      <c r="A78" s="6"/>
      <c r="B78" s="15">
        <v>8052</v>
      </c>
      <c r="C78" s="15"/>
      <c r="D78" s="15"/>
      <c r="E78" s="19" t="s">
        <v>362</v>
      </c>
    </row>
    <row r="79" spans="1:5" ht="16" thickBot="1">
      <c r="A79" s="6"/>
      <c r="B79" s="15">
        <v>8053</v>
      </c>
      <c r="C79" s="15"/>
      <c r="D79" s="15"/>
      <c r="E79" s="19" t="s">
        <v>363</v>
      </c>
    </row>
    <row r="80" spans="1:5" ht="48" customHeight="1" thickBot="1">
      <c r="A80" s="6"/>
      <c r="B80" s="15">
        <v>8054</v>
      </c>
      <c r="C80" s="15"/>
      <c r="D80" s="15"/>
      <c r="E80" s="19" t="s">
        <v>272</v>
      </c>
    </row>
    <row r="81" spans="1:5" ht="16" thickBot="1">
      <c r="A81" s="6"/>
      <c r="B81" s="15">
        <v>8055</v>
      </c>
      <c r="C81" s="15"/>
      <c r="D81" s="15"/>
      <c r="E81" s="19" t="s">
        <v>314</v>
      </c>
    </row>
    <row r="82" spans="1:5" ht="16" thickBot="1">
      <c r="A82" s="6"/>
      <c r="B82" s="22">
        <v>8060</v>
      </c>
      <c r="C82" s="22"/>
      <c r="D82" s="22" t="s">
        <v>314</v>
      </c>
      <c r="E82" s="23"/>
    </row>
    <row r="83" spans="1:5" ht="19" thickTop="1" thickBot="1">
      <c r="A83" s="6"/>
      <c r="B83" s="16">
        <v>9000</v>
      </c>
      <c r="C83" s="16" t="s">
        <v>364</v>
      </c>
      <c r="D83" s="16"/>
      <c r="E83" s="17"/>
    </row>
    <row r="84" spans="1:5" ht="20.25" customHeight="1" thickTop="1" thickBot="1">
      <c r="A84" s="6"/>
      <c r="B84" s="15">
        <v>9010</v>
      </c>
      <c r="C84" s="15"/>
      <c r="D84" s="15" t="s">
        <v>365</v>
      </c>
      <c r="E84" s="19"/>
    </row>
    <row r="85" spans="1:5" ht="27.5" thickBot="1">
      <c r="A85" s="6"/>
      <c r="B85" s="15">
        <v>9020</v>
      </c>
      <c r="C85" s="15"/>
      <c r="D85" s="15" t="s">
        <v>366</v>
      </c>
      <c r="E85" s="19"/>
    </row>
    <row r="86" spans="1:5" ht="31.4" customHeight="1" thickBot="1">
      <c r="A86" s="6"/>
      <c r="B86" s="15">
        <v>9021</v>
      </c>
      <c r="C86" s="15"/>
      <c r="D86" s="15"/>
      <c r="E86" s="19" t="s">
        <v>273</v>
      </c>
    </row>
    <row r="87" spans="1:5" ht="78.25" customHeight="1" thickBot="1">
      <c r="A87" s="6"/>
      <c r="B87" s="15">
        <v>9022</v>
      </c>
      <c r="C87" s="15"/>
      <c r="D87" s="15"/>
      <c r="E87" s="19" t="s">
        <v>274</v>
      </c>
    </row>
    <row r="88" spans="1:5" ht="16" thickBot="1">
      <c r="A88" s="6"/>
      <c r="B88" s="15">
        <v>9023</v>
      </c>
      <c r="C88" s="15"/>
      <c r="D88" s="15"/>
      <c r="E88" s="19" t="s">
        <v>367</v>
      </c>
    </row>
    <row r="89" spans="1:5" ht="16" thickBot="1">
      <c r="A89" s="6"/>
      <c r="B89" s="22">
        <v>9030</v>
      </c>
      <c r="C89" s="22"/>
      <c r="D89" s="22" t="s">
        <v>314</v>
      </c>
      <c r="E89" s="23"/>
    </row>
    <row r="90" spans="1:5" ht="16.5" thickTop="1" thickBot="1">
      <c r="A90" s="6"/>
      <c r="B90" s="16">
        <v>11000</v>
      </c>
      <c r="C90" s="683" t="s">
        <v>368</v>
      </c>
      <c r="D90" s="684"/>
      <c r="E90" s="17"/>
    </row>
    <row r="91" spans="1:5" ht="19" thickTop="1" thickBot="1">
      <c r="A91" s="6"/>
      <c r="B91" s="15">
        <v>11010</v>
      </c>
      <c r="C91" s="15"/>
      <c r="D91" s="15" t="s">
        <v>369</v>
      </c>
      <c r="E91" s="19"/>
    </row>
    <row r="92" spans="1:5" ht="18.5" thickBot="1">
      <c r="A92" s="6"/>
      <c r="B92" s="15">
        <v>11020</v>
      </c>
      <c r="C92" s="15"/>
      <c r="D92" s="15" t="s">
        <v>370</v>
      </c>
      <c r="E92" s="19"/>
    </row>
    <row r="93" spans="1:5" ht="16" thickBot="1">
      <c r="A93" s="6"/>
      <c r="B93" s="16">
        <v>12000</v>
      </c>
      <c r="C93" s="16" t="s">
        <v>371</v>
      </c>
      <c r="D93" s="16"/>
      <c r="E93" s="17"/>
    </row>
    <row r="94" spans="1:5" ht="25.5" customHeight="1" thickTop="1" thickBot="1">
      <c r="A94" s="6"/>
      <c r="B94" s="16">
        <v>13000</v>
      </c>
      <c r="C94" s="16" t="s">
        <v>372</v>
      </c>
      <c r="D94" s="16"/>
      <c r="E94" s="17"/>
    </row>
    <row r="95" spans="1:5" ht="16" thickTop="1">
      <c r="A95" s="8"/>
      <c r="B95" s="27">
        <v>14000</v>
      </c>
      <c r="C95" s="27" t="s">
        <v>314</v>
      </c>
      <c r="D95" s="27"/>
      <c r="E95" s="28"/>
    </row>
    <row r="96" spans="1:5">
      <c r="A96" s="8"/>
    </row>
    <row r="97" spans="1:7">
      <c r="A97" s="8"/>
      <c r="C97" s="29"/>
      <c r="D97" s="29"/>
      <c r="E97" s="29"/>
      <c r="F97" s="29"/>
      <c r="G97" s="29"/>
    </row>
    <row r="98" spans="1:7" ht="45" customHeight="1">
      <c r="A98" s="8"/>
      <c r="C98" s="30"/>
      <c r="D98" s="31"/>
      <c r="E98" s="31"/>
      <c r="F98" s="31"/>
      <c r="G98" s="31"/>
    </row>
    <row r="99" spans="1:7" ht="42" customHeight="1">
      <c r="A99" s="8"/>
      <c r="C99" s="30"/>
      <c r="D99" s="31"/>
      <c r="E99" s="31"/>
      <c r="F99" s="31"/>
      <c r="G99" s="31"/>
    </row>
    <row r="100" spans="1:7" ht="50.25" customHeight="1">
      <c r="A100" s="8"/>
      <c r="C100" s="30"/>
      <c r="D100" s="31"/>
      <c r="E100" s="31"/>
      <c r="F100" s="31"/>
      <c r="G100" s="31"/>
    </row>
    <row r="101" spans="1:7">
      <c r="A101" s="6"/>
      <c r="C101" s="30"/>
      <c r="D101" s="30"/>
      <c r="E101" s="30"/>
      <c r="F101" s="30"/>
      <c r="G101" s="30"/>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4"/>
  <sheetViews>
    <sheetView workbookViewId="0">
      <selection activeCell="F12" sqref="F12"/>
    </sheetView>
  </sheetViews>
  <sheetFormatPr defaultRowHeight="14"/>
  <sheetData>
    <row r="1" spans="1:14" ht="14.5">
      <c r="A1" s="254" t="s">
        <v>561</v>
      </c>
      <c r="B1" s="254"/>
      <c r="C1" s="254"/>
      <c r="D1" s="254"/>
      <c r="E1" s="254"/>
      <c r="F1" s="254"/>
      <c r="G1" s="254"/>
      <c r="H1" s="254"/>
      <c r="I1" s="255"/>
      <c r="J1" s="255"/>
      <c r="K1" s="255"/>
      <c r="L1" s="255"/>
      <c r="M1" s="255"/>
      <c r="N1" s="255"/>
    </row>
    <row r="2" spans="1:14" ht="14.5">
      <c r="A2" s="256">
        <v>1</v>
      </c>
      <c r="B2" s="255"/>
      <c r="C2" s="255" t="s">
        <v>573</v>
      </c>
      <c r="D2" s="255"/>
      <c r="E2" s="255"/>
      <c r="F2" s="255"/>
      <c r="G2" s="255"/>
      <c r="H2" s="255"/>
      <c r="I2" s="255"/>
      <c r="J2" s="255"/>
      <c r="K2" s="255"/>
      <c r="L2" s="255"/>
      <c r="M2" s="255"/>
      <c r="N2" s="255"/>
    </row>
    <row r="3" spans="1:14" ht="14.5">
      <c r="A3" s="256">
        <v>2</v>
      </c>
      <c r="B3" s="255"/>
      <c r="C3" s="255" t="s">
        <v>550</v>
      </c>
      <c r="D3" s="255"/>
      <c r="E3" s="255"/>
      <c r="F3" s="255"/>
      <c r="G3" s="255"/>
      <c r="H3" s="255"/>
      <c r="I3" s="255"/>
      <c r="J3" s="255"/>
      <c r="K3" s="255"/>
      <c r="L3" s="255"/>
      <c r="M3" s="255"/>
      <c r="N3" s="255"/>
    </row>
    <row r="4" spans="1:14" ht="14.5">
      <c r="A4" s="256">
        <v>3</v>
      </c>
      <c r="B4" s="255"/>
      <c r="C4" s="255" t="s">
        <v>613</v>
      </c>
      <c r="D4" s="255"/>
      <c r="E4" s="255"/>
      <c r="F4" s="255"/>
      <c r="G4" s="255"/>
      <c r="H4" s="255"/>
      <c r="I4" s="255"/>
      <c r="J4" s="255"/>
      <c r="K4" s="255"/>
      <c r="L4" s="255"/>
      <c r="M4" s="255"/>
      <c r="N4" s="255"/>
    </row>
    <row r="5" spans="1:14" ht="14.5">
      <c r="A5" s="256">
        <v>4</v>
      </c>
      <c r="B5" s="255"/>
      <c r="C5" s="255" t="s">
        <v>565</v>
      </c>
      <c r="D5" s="255"/>
      <c r="E5" s="255"/>
      <c r="F5" s="255"/>
      <c r="G5" s="255"/>
      <c r="H5" s="255"/>
      <c r="I5" s="255"/>
      <c r="J5" s="255"/>
      <c r="K5" s="255"/>
      <c r="L5" s="255"/>
      <c r="M5" s="255"/>
      <c r="N5" s="255"/>
    </row>
    <row r="6" spans="1:14" ht="14.5">
      <c r="A6" s="256">
        <v>5</v>
      </c>
      <c r="B6" s="255"/>
      <c r="C6" s="255" t="s">
        <v>551</v>
      </c>
      <c r="D6" s="255"/>
      <c r="E6" s="255"/>
      <c r="F6" s="255"/>
      <c r="G6" s="255"/>
      <c r="H6" s="255"/>
      <c r="I6" s="255"/>
      <c r="J6" s="255"/>
      <c r="K6" s="255"/>
      <c r="L6" s="255"/>
      <c r="M6" s="255"/>
      <c r="N6" s="255"/>
    </row>
    <row r="7" spans="1:14" ht="14.5">
      <c r="A7" s="256">
        <v>6</v>
      </c>
      <c r="B7" s="255"/>
      <c r="C7" s="255" t="s">
        <v>552</v>
      </c>
      <c r="D7" s="255"/>
      <c r="E7" s="255"/>
      <c r="F7" s="255"/>
      <c r="G7" s="255"/>
      <c r="H7" s="255"/>
      <c r="I7" s="255"/>
      <c r="J7" s="255"/>
      <c r="K7" s="255"/>
      <c r="L7" s="255"/>
      <c r="M7" s="255"/>
      <c r="N7" s="255"/>
    </row>
    <row r="8" spans="1:14" ht="14.5">
      <c r="A8" s="256">
        <v>7</v>
      </c>
      <c r="B8" s="255"/>
      <c r="C8" s="255" t="s">
        <v>566</v>
      </c>
      <c r="D8" s="255"/>
      <c r="E8" s="255"/>
      <c r="F8" s="255"/>
      <c r="G8" s="255"/>
      <c r="H8" s="255"/>
      <c r="I8" s="255"/>
      <c r="J8" s="255"/>
      <c r="K8" s="255"/>
      <c r="L8" s="255"/>
      <c r="M8" s="255"/>
      <c r="N8" s="255"/>
    </row>
    <row r="9" spans="1:14" ht="14.5">
      <c r="A9" s="256">
        <v>8</v>
      </c>
      <c r="B9" s="255"/>
      <c r="C9" s="255" t="s">
        <v>553</v>
      </c>
      <c r="D9" s="255"/>
      <c r="E9" s="255"/>
      <c r="F9" s="255"/>
      <c r="G9" s="255"/>
      <c r="H9" s="255"/>
      <c r="I9" s="255"/>
      <c r="J9" s="255"/>
      <c r="K9" s="255"/>
      <c r="L9" s="255"/>
      <c r="M9" s="255"/>
      <c r="N9" s="255"/>
    </row>
    <row r="10" spans="1:14" ht="14.5">
      <c r="A10" s="256">
        <v>9</v>
      </c>
      <c r="B10" s="255"/>
      <c r="C10" s="255" t="s">
        <v>554</v>
      </c>
      <c r="D10" s="255"/>
      <c r="E10" s="255"/>
      <c r="F10" s="255"/>
      <c r="G10" s="255"/>
      <c r="H10" s="255"/>
      <c r="I10" s="255"/>
      <c r="J10" s="255"/>
      <c r="K10" s="255"/>
      <c r="L10" s="255"/>
      <c r="M10" s="255"/>
      <c r="N10" s="255"/>
    </row>
    <row r="11" spans="1:14" ht="14.5">
      <c r="A11" s="256">
        <v>10</v>
      </c>
      <c r="B11" s="255"/>
      <c r="C11" s="255" t="s">
        <v>567</v>
      </c>
      <c r="D11" s="255"/>
      <c r="E11" s="255"/>
      <c r="F11" s="255"/>
      <c r="G11" s="255"/>
      <c r="H11" s="255"/>
      <c r="I11" s="255"/>
      <c r="J11" s="255"/>
      <c r="K11" s="255"/>
      <c r="L11" s="255"/>
      <c r="M11" s="255"/>
      <c r="N11" s="255"/>
    </row>
    <row r="12" spans="1:14" ht="14.5">
      <c r="A12" s="256">
        <v>11</v>
      </c>
      <c r="B12" s="255"/>
      <c r="C12" s="255" t="s">
        <v>568</v>
      </c>
      <c r="D12" s="255"/>
      <c r="E12" s="255"/>
      <c r="F12" s="255"/>
      <c r="G12" s="255"/>
      <c r="H12" s="255"/>
      <c r="I12" s="255"/>
      <c r="J12" s="255"/>
      <c r="K12" s="255"/>
      <c r="L12" s="255"/>
      <c r="M12" s="255"/>
      <c r="N12" s="255"/>
    </row>
    <row r="13" spans="1:14" ht="14.5">
      <c r="A13" s="256">
        <v>12</v>
      </c>
      <c r="B13" s="255"/>
      <c r="C13" s="255" t="s">
        <v>555</v>
      </c>
      <c r="D13" s="255"/>
      <c r="E13" s="255"/>
      <c r="F13" s="255"/>
      <c r="G13" s="255"/>
      <c r="H13" s="255"/>
      <c r="I13" s="255"/>
      <c r="J13" s="255"/>
      <c r="K13" s="255"/>
      <c r="L13" s="255"/>
      <c r="M13" s="255"/>
      <c r="N13" s="255"/>
    </row>
    <row r="14" spans="1:14" ht="14.5">
      <c r="A14" s="256">
        <v>13</v>
      </c>
      <c r="B14" s="255"/>
      <c r="C14" s="255" t="s">
        <v>556</v>
      </c>
      <c r="D14" s="255"/>
      <c r="E14" s="255"/>
      <c r="F14" s="255"/>
      <c r="G14" s="255"/>
      <c r="H14" s="255"/>
      <c r="I14" s="255"/>
      <c r="J14" s="255"/>
      <c r="K14" s="255"/>
      <c r="L14" s="255"/>
      <c r="M14" s="255"/>
      <c r="N14" s="255"/>
    </row>
    <row r="15" spans="1:14" ht="14.5">
      <c r="A15" s="256">
        <v>14</v>
      </c>
      <c r="B15" s="255"/>
      <c r="C15" s="255" t="s">
        <v>557</v>
      </c>
      <c r="D15" s="255"/>
      <c r="E15" s="255"/>
      <c r="F15" s="255"/>
      <c r="G15" s="255"/>
      <c r="H15" s="255"/>
      <c r="I15" s="255"/>
      <c r="J15" s="255"/>
      <c r="K15" s="255"/>
      <c r="L15" s="255"/>
      <c r="M15" s="255"/>
      <c r="N15" s="255"/>
    </row>
    <row r="16" spans="1:14" ht="14.5">
      <c r="A16" s="256">
        <v>15</v>
      </c>
      <c r="B16" s="255"/>
      <c r="C16" s="255" t="s">
        <v>569</v>
      </c>
      <c r="D16" s="255"/>
      <c r="E16" s="255"/>
      <c r="F16" s="255"/>
      <c r="G16" s="255"/>
      <c r="H16" s="255"/>
      <c r="I16" s="255"/>
      <c r="J16" s="255"/>
      <c r="K16" s="255"/>
      <c r="L16" s="255"/>
      <c r="M16" s="255"/>
      <c r="N16" s="255"/>
    </row>
    <row r="17" spans="1:14" ht="14.5">
      <c r="A17" s="256"/>
      <c r="B17" s="255"/>
      <c r="C17" s="255"/>
      <c r="D17" s="255"/>
      <c r="E17" s="255"/>
      <c r="F17" s="255"/>
      <c r="G17" s="255"/>
      <c r="H17" s="255"/>
      <c r="I17" s="255"/>
      <c r="J17" s="255"/>
      <c r="K17" s="255"/>
      <c r="L17" s="255"/>
      <c r="M17" s="255"/>
      <c r="N17" s="255"/>
    </row>
    <row r="18" spans="1:14" ht="14.5">
      <c r="A18" s="254" t="s">
        <v>562</v>
      </c>
      <c r="B18" s="254"/>
      <c r="C18" s="254"/>
      <c r="D18" s="254"/>
      <c r="E18" s="254"/>
      <c r="F18" s="254"/>
      <c r="G18" s="254"/>
      <c r="H18" s="254"/>
      <c r="I18" s="255"/>
      <c r="J18" s="255"/>
      <c r="K18" s="255"/>
      <c r="L18" s="255"/>
      <c r="M18" s="255"/>
      <c r="N18" s="255"/>
    </row>
    <row r="19" spans="1:14" ht="14.5">
      <c r="A19" s="256">
        <v>1</v>
      </c>
      <c r="B19" s="255"/>
      <c r="C19" s="255" t="s">
        <v>558</v>
      </c>
      <c r="D19" s="255"/>
      <c r="E19" s="255"/>
      <c r="F19" s="255"/>
      <c r="G19" s="255"/>
      <c r="H19" s="255"/>
      <c r="I19" s="255"/>
      <c r="J19" s="255"/>
      <c r="K19" s="255"/>
      <c r="L19" s="255"/>
      <c r="M19" s="255"/>
      <c r="N19" s="255"/>
    </row>
    <row r="20" spans="1:14" ht="14.5">
      <c r="A20" s="256">
        <v>2</v>
      </c>
      <c r="B20" s="255"/>
      <c r="C20" s="255" t="s">
        <v>559</v>
      </c>
      <c r="D20" s="255"/>
      <c r="E20" s="255"/>
      <c r="F20" s="255"/>
      <c r="G20" s="255"/>
      <c r="H20" s="255"/>
      <c r="I20" s="255"/>
      <c r="J20" s="255"/>
      <c r="K20" s="255"/>
      <c r="L20" s="255"/>
      <c r="M20" s="255"/>
      <c r="N20" s="255"/>
    </row>
    <row r="21" spans="1:14" ht="14.5">
      <c r="A21" s="256">
        <v>3</v>
      </c>
      <c r="B21" s="255"/>
      <c r="C21" s="255" t="s">
        <v>571</v>
      </c>
      <c r="D21" s="255"/>
      <c r="E21" s="255"/>
      <c r="F21" s="255"/>
      <c r="G21" s="255"/>
      <c r="H21" s="255"/>
      <c r="I21" s="255"/>
      <c r="J21" s="255"/>
      <c r="K21" s="255"/>
      <c r="L21" s="255"/>
      <c r="M21" s="255"/>
      <c r="N21" s="255"/>
    </row>
    <row r="22" spans="1:14" ht="14.5">
      <c r="A22" s="256">
        <v>4</v>
      </c>
      <c r="B22" s="255"/>
      <c r="C22" s="255" t="s">
        <v>570</v>
      </c>
      <c r="D22" s="255"/>
      <c r="E22" s="255"/>
      <c r="F22" s="255"/>
      <c r="G22" s="255"/>
      <c r="H22" s="255"/>
      <c r="I22" s="255"/>
      <c r="J22" s="255"/>
      <c r="K22" s="255"/>
      <c r="L22" s="255"/>
      <c r="M22" s="255"/>
      <c r="N22" s="255"/>
    </row>
    <row r="23" spans="1:14" ht="14.5">
      <c r="A23" s="256">
        <v>5</v>
      </c>
      <c r="B23" s="255"/>
      <c r="C23" s="255" t="s">
        <v>560</v>
      </c>
      <c r="D23" s="255"/>
      <c r="E23" s="255"/>
      <c r="F23" s="255"/>
      <c r="G23" s="255"/>
      <c r="H23" s="255"/>
      <c r="I23" s="255"/>
      <c r="J23" s="255"/>
      <c r="K23" s="255"/>
      <c r="L23" s="255"/>
      <c r="M23" s="255"/>
      <c r="N23" s="255"/>
    </row>
    <row r="24" spans="1:14" ht="14.5">
      <c r="A24" s="256">
        <v>6</v>
      </c>
      <c r="B24" s="255"/>
      <c r="C24" s="255" t="s">
        <v>557</v>
      </c>
      <c r="D24" s="255"/>
      <c r="E24" s="255"/>
      <c r="F24" s="255"/>
      <c r="G24" s="255"/>
      <c r="H24" s="255"/>
      <c r="I24" s="255"/>
      <c r="J24" s="255"/>
      <c r="K24" s="255"/>
      <c r="L24" s="255"/>
      <c r="M24" s="255"/>
      <c r="N24" s="25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83"/>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
  <cols>
    <col min="1" max="1" width="9.81640625" style="52" customWidth="1"/>
    <col min="2" max="2" width="7.1796875" style="52" customWidth="1"/>
    <col min="3" max="3" width="36.7265625" style="52" customWidth="1"/>
    <col min="4" max="4" width="9.7265625" style="55" customWidth="1"/>
    <col min="5" max="7" width="30.7265625" style="52" customWidth="1"/>
    <col min="8" max="8" width="12.26953125" style="52" customWidth="1"/>
    <col min="9" max="9" width="29.26953125" style="52" customWidth="1"/>
    <col min="10" max="10" width="7.1796875" style="52" customWidth="1"/>
    <col min="11" max="11" width="14" style="52" customWidth="1"/>
    <col min="12" max="12" width="3" style="52" customWidth="1"/>
    <col min="13" max="13" width="9" style="34"/>
    <col min="14" max="14" width="9" style="34" customWidth="1"/>
    <col min="15" max="16384" width="9" style="34"/>
  </cols>
  <sheetData>
    <row r="1" spans="1:14" s="71" customFormat="1" ht="21" hidden="1" customHeight="1">
      <c r="A1" s="653" t="s">
        <v>505</v>
      </c>
      <c r="B1" s="653"/>
      <c r="C1" s="653"/>
      <c r="D1" s="228"/>
      <c r="E1" s="124"/>
      <c r="F1" s="124"/>
      <c r="G1" s="124"/>
      <c r="H1" s="124"/>
      <c r="I1" s="124"/>
      <c r="J1" s="124"/>
      <c r="K1" s="124"/>
      <c r="L1" s="124"/>
      <c r="N1" s="71" t="s">
        <v>506</v>
      </c>
    </row>
    <row r="2" spans="1:14" s="71" customFormat="1" ht="13.5" hidden="1" customHeight="1">
      <c r="A2" s="124"/>
      <c r="B2" s="124"/>
      <c r="C2" s="124"/>
      <c r="D2" s="228"/>
      <c r="E2" s="124"/>
      <c r="F2" s="124"/>
      <c r="G2" s="124"/>
      <c r="H2" s="124"/>
      <c r="I2" s="124"/>
      <c r="J2" s="124"/>
      <c r="K2" s="124"/>
      <c r="L2" s="124"/>
      <c r="N2" s="71" t="s">
        <v>197</v>
      </c>
    </row>
    <row r="3" spans="1:14" s="71" customFormat="1" hidden="1">
      <c r="A3" s="124"/>
      <c r="B3" s="124"/>
      <c r="C3" s="124"/>
      <c r="D3" s="228"/>
      <c r="E3" s="124"/>
      <c r="F3" s="124"/>
      <c r="G3" s="124"/>
      <c r="H3" s="124"/>
      <c r="I3" s="124"/>
      <c r="J3" s="124"/>
      <c r="K3" s="124"/>
      <c r="L3" s="124"/>
      <c r="N3" s="71" t="s">
        <v>502</v>
      </c>
    </row>
    <row r="4" spans="1:14" s="116" customFormat="1" ht="24" customHeight="1">
      <c r="A4" s="620">
        <v>2</v>
      </c>
      <c r="B4" s="621" t="s">
        <v>432</v>
      </c>
      <c r="C4" s="622"/>
      <c r="D4" s="654" t="str">
        <f>'1 Basic info'!C11</f>
        <v>Veon Ltd</v>
      </c>
      <c r="E4" s="654"/>
      <c r="F4" s="654"/>
      <c r="G4" s="654"/>
      <c r="H4" s="654"/>
      <c r="I4" s="622" t="str">
        <f>Cover!D8</f>
        <v>SA-PEFC-FM-008568</v>
      </c>
      <c r="J4" s="622"/>
      <c r="K4" s="226"/>
      <c r="L4" s="115"/>
    </row>
    <row r="5" spans="1:14" ht="49.5" customHeight="1">
      <c r="A5" s="227" t="s">
        <v>32</v>
      </c>
      <c r="B5" s="227" t="s">
        <v>59</v>
      </c>
      <c r="C5" s="227" t="s">
        <v>503</v>
      </c>
      <c r="D5" s="225" t="s">
        <v>196</v>
      </c>
      <c r="E5" s="227" t="s">
        <v>504</v>
      </c>
      <c r="F5" s="253" t="s">
        <v>545</v>
      </c>
      <c r="G5" s="253" t="s">
        <v>544</v>
      </c>
      <c r="H5" s="227" t="s">
        <v>45</v>
      </c>
      <c r="I5" s="227" t="s">
        <v>543</v>
      </c>
      <c r="J5" s="227" t="s">
        <v>33</v>
      </c>
      <c r="K5" s="226" t="s">
        <v>507</v>
      </c>
      <c r="L5" s="57"/>
    </row>
    <row r="6" spans="1:14" ht="15" customHeight="1">
      <c r="A6" s="58"/>
      <c r="B6" s="53"/>
      <c r="C6" s="53"/>
      <c r="D6" s="229"/>
      <c r="E6" s="53"/>
      <c r="F6" s="655" t="s">
        <v>563</v>
      </c>
      <c r="G6" s="655"/>
      <c r="H6" s="53"/>
      <c r="I6" s="53"/>
      <c r="J6" s="53"/>
      <c r="K6" s="53"/>
      <c r="L6" s="57"/>
    </row>
    <row r="7" spans="1:14" ht="15" customHeight="1">
      <c r="A7" s="650" t="s">
        <v>897</v>
      </c>
      <c r="B7" s="651"/>
      <c r="C7" s="651"/>
      <c r="D7" s="651"/>
      <c r="E7" s="651"/>
      <c r="F7" s="651"/>
      <c r="G7" s="651"/>
      <c r="H7" s="651"/>
      <c r="I7" s="651"/>
      <c r="J7" s="651"/>
      <c r="K7" s="652"/>
      <c r="L7" s="57"/>
    </row>
    <row r="8" spans="1:14" ht="70">
      <c r="A8" s="365">
        <v>2020.01</v>
      </c>
      <c r="B8" s="365" t="s">
        <v>506</v>
      </c>
      <c r="C8" s="365" t="s">
        <v>809</v>
      </c>
      <c r="D8" s="366" t="s">
        <v>810</v>
      </c>
      <c r="E8" s="365" t="s">
        <v>811</v>
      </c>
      <c r="F8" s="365" t="s">
        <v>812</v>
      </c>
      <c r="G8" s="365" t="s">
        <v>813</v>
      </c>
      <c r="H8" s="365" t="s">
        <v>814</v>
      </c>
      <c r="I8" s="365" t="s">
        <v>815</v>
      </c>
      <c r="J8" s="365" t="s">
        <v>198</v>
      </c>
      <c r="K8" s="367">
        <v>44274</v>
      </c>
      <c r="L8" s="59"/>
    </row>
    <row r="9" spans="1:14" ht="70">
      <c r="A9" s="365">
        <v>2020.02</v>
      </c>
      <c r="B9" s="365" t="s">
        <v>506</v>
      </c>
      <c r="C9" s="366" t="s">
        <v>816</v>
      </c>
      <c r="D9" s="366" t="s">
        <v>817</v>
      </c>
      <c r="E9" s="365" t="s">
        <v>818</v>
      </c>
      <c r="F9" s="365"/>
      <c r="G9" s="365" t="s">
        <v>819</v>
      </c>
      <c r="H9" s="365" t="s">
        <v>814</v>
      </c>
      <c r="I9" s="365" t="s">
        <v>820</v>
      </c>
      <c r="J9" s="365" t="s">
        <v>198</v>
      </c>
      <c r="K9" s="367">
        <v>44274</v>
      </c>
      <c r="L9" s="60"/>
    </row>
    <row r="10" spans="1:14" s="71" customFormat="1" ht="42">
      <c r="A10" s="365">
        <v>2020.03</v>
      </c>
      <c r="B10" s="365" t="s">
        <v>506</v>
      </c>
      <c r="C10" s="366" t="s">
        <v>816</v>
      </c>
      <c r="D10" s="366" t="s">
        <v>821</v>
      </c>
      <c r="E10" s="365" t="s">
        <v>822</v>
      </c>
      <c r="F10" s="365"/>
      <c r="G10" s="365" t="s">
        <v>823</v>
      </c>
      <c r="H10" s="365" t="s">
        <v>814</v>
      </c>
      <c r="I10" s="365" t="s">
        <v>824</v>
      </c>
      <c r="J10" s="365" t="s">
        <v>198</v>
      </c>
      <c r="K10" s="367">
        <v>44274</v>
      </c>
      <c r="L10" s="129"/>
    </row>
    <row r="11" spans="1:14" ht="15" customHeight="1">
      <c r="A11" s="365">
        <v>2020.04</v>
      </c>
      <c r="B11" s="365" t="s">
        <v>506</v>
      </c>
      <c r="C11" s="366" t="s">
        <v>816</v>
      </c>
      <c r="D11" s="366" t="s">
        <v>825</v>
      </c>
      <c r="E11" s="365" t="s">
        <v>826</v>
      </c>
      <c r="F11" s="365" t="s">
        <v>827</v>
      </c>
      <c r="G11" s="365" t="s">
        <v>828</v>
      </c>
      <c r="H11" s="365" t="s">
        <v>814</v>
      </c>
      <c r="I11" s="365" t="s">
        <v>829</v>
      </c>
      <c r="J11" s="365" t="s">
        <v>198</v>
      </c>
      <c r="K11" s="367">
        <v>44274</v>
      </c>
      <c r="L11" s="60"/>
    </row>
    <row r="12" spans="1:14" ht="154">
      <c r="A12" s="365">
        <v>2020.05</v>
      </c>
      <c r="B12" s="365" t="s">
        <v>506</v>
      </c>
      <c r="C12" s="366" t="s">
        <v>816</v>
      </c>
      <c r="D12" s="366" t="s">
        <v>830</v>
      </c>
      <c r="E12" s="365" t="s">
        <v>831</v>
      </c>
      <c r="F12" s="365"/>
      <c r="G12" s="365" t="s">
        <v>832</v>
      </c>
      <c r="H12" s="365" t="s">
        <v>814</v>
      </c>
      <c r="I12" s="365" t="s">
        <v>833</v>
      </c>
      <c r="J12" s="365" t="s">
        <v>198</v>
      </c>
      <c r="K12" s="367">
        <v>44274</v>
      </c>
      <c r="L12" s="60"/>
    </row>
    <row r="13" spans="1:14" ht="140">
      <c r="A13" s="365">
        <v>2020.06</v>
      </c>
      <c r="B13" s="365" t="s">
        <v>506</v>
      </c>
      <c r="C13" s="368" t="s">
        <v>834</v>
      </c>
      <c r="D13" s="366" t="s">
        <v>835</v>
      </c>
      <c r="E13" s="365" t="s">
        <v>836</v>
      </c>
      <c r="F13" s="365" t="s">
        <v>837</v>
      </c>
      <c r="G13" s="365" t="s">
        <v>838</v>
      </c>
      <c r="H13" s="365" t="s">
        <v>814</v>
      </c>
      <c r="I13" s="369" t="s">
        <v>839</v>
      </c>
      <c r="J13" s="365" t="s">
        <v>198</v>
      </c>
      <c r="K13" s="367">
        <v>44274</v>
      </c>
    </row>
    <row r="14" spans="1:14" ht="84">
      <c r="A14" s="365">
        <v>2020.07</v>
      </c>
      <c r="B14" s="365" t="s">
        <v>506</v>
      </c>
      <c r="C14" s="366" t="s">
        <v>816</v>
      </c>
      <c r="D14" s="366" t="s">
        <v>840</v>
      </c>
      <c r="E14" s="365" t="s">
        <v>841</v>
      </c>
      <c r="F14" s="365" t="s">
        <v>842</v>
      </c>
      <c r="G14" s="365" t="s">
        <v>843</v>
      </c>
      <c r="H14" s="365" t="s">
        <v>814</v>
      </c>
      <c r="I14" s="365" t="s">
        <v>844</v>
      </c>
      <c r="J14" s="365" t="s">
        <v>198</v>
      </c>
      <c r="K14" s="367">
        <v>44274</v>
      </c>
    </row>
    <row r="15" spans="1:14" ht="210">
      <c r="A15" s="365">
        <v>2020.08</v>
      </c>
      <c r="B15" s="365" t="s">
        <v>506</v>
      </c>
      <c r="C15" s="370" t="s">
        <v>809</v>
      </c>
      <c r="D15" s="366" t="s">
        <v>845</v>
      </c>
      <c r="E15" s="365" t="s">
        <v>846</v>
      </c>
      <c r="F15" s="365"/>
      <c r="G15" s="365" t="s">
        <v>847</v>
      </c>
      <c r="H15" s="365" t="s">
        <v>814</v>
      </c>
      <c r="I15" s="365" t="s">
        <v>848</v>
      </c>
      <c r="J15" s="365" t="s">
        <v>198</v>
      </c>
      <c r="K15" s="367">
        <v>44274</v>
      </c>
    </row>
    <row r="16" spans="1:14" s="52" customFormat="1" ht="15" customHeight="1">
      <c r="A16" s="650" t="s">
        <v>199</v>
      </c>
      <c r="B16" s="651"/>
      <c r="C16" s="651"/>
      <c r="D16" s="651"/>
      <c r="E16" s="651"/>
      <c r="F16" s="651"/>
      <c r="G16" s="651"/>
      <c r="H16" s="651"/>
      <c r="I16" s="651"/>
      <c r="J16" s="651"/>
      <c r="K16" s="652"/>
      <c r="M16" s="34"/>
      <c r="N16" s="34"/>
    </row>
    <row r="17" spans="1:14" s="52" customFormat="1" ht="224">
      <c r="A17" s="371">
        <v>2021.01</v>
      </c>
      <c r="B17" s="372" t="s">
        <v>197</v>
      </c>
      <c r="C17" s="372" t="s">
        <v>849</v>
      </c>
      <c r="D17" s="373" t="s">
        <v>850</v>
      </c>
      <c r="E17" s="372" t="s">
        <v>851</v>
      </c>
      <c r="F17" s="372" t="s">
        <v>852</v>
      </c>
      <c r="G17" s="372" t="s">
        <v>853</v>
      </c>
      <c r="H17" s="366" t="s">
        <v>854</v>
      </c>
      <c r="I17" s="615" t="s">
        <v>2537</v>
      </c>
      <c r="J17" s="372" t="s">
        <v>198</v>
      </c>
      <c r="K17" s="374">
        <v>44490</v>
      </c>
      <c r="M17" s="34"/>
      <c r="N17" s="34"/>
    </row>
    <row r="18" spans="1:14" s="52" customFormat="1" ht="409.5">
      <c r="A18" s="371">
        <v>2021.02</v>
      </c>
      <c r="B18" s="371" t="s">
        <v>197</v>
      </c>
      <c r="C18" s="63" t="s">
        <v>855</v>
      </c>
      <c r="D18" s="375" t="s">
        <v>856</v>
      </c>
      <c r="E18" s="63" t="s">
        <v>857</v>
      </c>
      <c r="F18" s="63" t="s">
        <v>858</v>
      </c>
      <c r="G18" s="63" t="s">
        <v>859</v>
      </c>
      <c r="H18" s="63" t="s">
        <v>854</v>
      </c>
      <c r="I18" s="616" t="s">
        <v>2538</v>
      </c>
      <c r="J18" s="63" t="s">
        <v>198</v>
      </c>
      <c r="K18" s="376">
        <v>44644</v>
      </c>
      <c r="M18" s="34"/>
      <c r="N18" s="34"/>
    </row>
    <row r="19" spans="1:14" s="52" customFormat="1" ht="196">
      <c r="A19" s="371">
        <v>2021.03</v>
      </c>
      <c r="B19" s="371" t="s">
        <v>506</v>
      </c>
      <c r="C19" s="63" t="s">
        <v>860</v>
      </c>
      <c r="D19" s="375" t="s">
        <v>861</v>
      </c>
      <c r="E19" s="63" t="s">
        <v>384</v>
      </c>
      <c r="F19" s="63" t="s">
        <v>862</v>
      </c>
      <c r="G19" s="63" t="s">
        <v>862</v>
      </c>
      <c r="H19" s="64"/>
      <c r="I19" s="617" t="s">
        <v>2539</v>
      </c>
      <c r="J19" s="63" t="s">
        <v>198</v>
      </c>
      <c r="K19" s="376">
        <v>44490</v>
      </c>
      <c r="M19" s="34"/>
      <c r="N19" s="34"/>
    </row>
    <row r="20" spans="1:14" s="52" customFormat="1" ht="406">
      <c r="A20" s="377">
        <v>2021.04</v>
      </c>
      <c r="B20" s="63" t="s">
        <v>197</v>
      </c>
      <c r="C20" s="63" t="s">
        <v>863</v>
      </c>
      <c r="D20" s="375" t="s">
        <v>864</v>
      </c>
      <c r="E20" s="63" t="s">
        <v>865</v>
      </c>
      <c r="F20" s="63" t="s">
        <v>866</v>
      </c>
      <c r="G20" s="63" t="s">
        <v>867</v>
      </c>
      <c r="H20" s="63" t="s">
        <v>854</v>
      </c>
      <c r="I20" s="617" t="s">
        <v>2540</v>
      </c>
      <c r="J20" s="63" t="s">
        <v>198</v>
      </c>
      <c r="K20" s="376">
        <v>44644</v>
      </c>
      <c r="M20" s="34"/>
      <c r="N20" s="34"/>
    </row>
    <row r="21" spans="1:14" s="52" customFormat="1" ht="15" customHeight="1">
      <c r="A21" s="650" t="s">
        <v>868</v>
      </c>
      <c r="B21" s="651"/>
      <c r="C21" s="651"/>
      <c r="D21" s="651"/>
      <c r="E21" s="651"/>
      <c r="F21" s="651"/>
      <c r="G21" s="651"/>
      <c r="H21" s="651"/>
      <c r="I21" s="651"/>
      <c r="J21" s="651"/>
      <c r="K21" s="652"/>
      <c r="M21" s="34"/>
      <c r="N21" s="34"/>
    </row>
    <row r="22" spans="1:14" s="52" customFormat="1" ht="336">
      <c r="A22" s="618">
        <v>2021.5</v>
      </c>
      <c r="B22" s="371" t="s">
        <v>197</v>
      </c>
      <c r="C22" s="63" t="s">
        <v>869</v>
      </c>
      <c r="D22" s="375" t="s">
        <v>870</v>
      </c>
      <c r="E22" s="378" t="s">
        <v>871</v>
      </c>
      <c r="F22" s="63" t="s">
        <v>872</v>
      </c>
      <c r="G22" s="63" t="s">
        <v>873</v>
      </c>
      <c r="H22" s="63" t="s">
        <v>854</v>
      </c>
      <c r="I22" s="63" t="s">
        <v>874</v>
      </c>
      <c r="J22" s="63" t="s">
        <v>198</v>
      </c>
      <c r="K22" s="376">
        <v>44644</v>
      </c>
      <c r="M22" s="34"/>
      <c r="N22" s="34"/>
    </row>
    <row r="23" spans="1:14" s="52" customFormat="1" ht="392">
      <c r="A23" s="50">
        <v>2021.6</v>
      </c>
      <c r="B23" s="371" t="s">
        <v>506</v>
      </c>
      <c r="C23" s="379" t="s">
        <v>875</v>
      </c>
      <c r="D23" s="380" t="s">
        <v>876</v>
      </c>
      <c r="E23" s="63" t="s">
        <v>384</v>
      </c>
      <c r="F23" s="63" t="s">
        <v>862</v>
      </c>
      <c r="G23" s="63" t="s">
        <v>862</v>
      </c>
      <c r="H23" s="63" t="s">
        <v>384</v>
      </c>
      <c r="I23" s="63" t="s">
        <v>877</v>
      </c>
      <c r="J23" s="63"/>
      <c r="K23" s="63"/>
      <c r="M23" s="34"/>
      <c r="N23" s="34"/>
    </row>
    <row r="24" spans="1:14" s="52" customFormat="1" ht="252">
      <c r="A24" s="377">
        <v>2021.7</v>
      </c>
      <c r="B24" s="63" t="s">
        <v>197</v>
      </c>
      <c r="C24" s="63" t="s">
        <v>878</v>
      </c>
      <c r="D24" s="375" t="s">
        <v>879</v>
      </c>
      <c r="E24" s="63" t="s">
        <v>880</v>
      </c>
      <c r="F24" s="63" t="s">
        <v>881</v>
      </c>
      <c r="G24" s="63" t="s">
        <v>882</v>
      </c>
      <c r="H24" s="63" t="s">
        <v>854</v>
      </c>
      <c r="I24" s="63" t="s">
        <v>883</v>
      </c>
      <c r="J24" s="63" t="s">
        <v>198</v>
      </c>
      <c r="K24" s="376">
        <v>44644</v>
      </c>
      <c r="M24" s="34"/>
      <c r="N24" s="34"/>
    </row>
    <row r="25" spans="1:14" s="52" customFormat="1" ht="15" customHeight="1">
      <c r="A25" s="650" t="s">
        <v>200</v>
      </c>
      <c r="B25" s="651"/>
      <c r="C25" s="651"/>
      <c r="D25" s="651"/>
      <c r="E25" s="651"/>
      <c r="F25" s="651"/>
      <c r="G25" s="651"/>
      <c r="H25" s="651"/>
      <c r="I25" s="651"/>
      <c r="J25" s="651"/>
      <c r="K25" s="652"/>
      <c r="M25" s="34"/>
      <c r="N25" s="34"/>
    </row>
    <row r="26" spans="1:14" s="52" customFormat="1" ht="333.75" customHeight="1">
      <c r="A26" s="371">
        <v>2022.01</v>
      </c>
      <c r="B26" s="371" t="s">
        <v>197</v>
      </c>
      <c r="C26" s="63" t="s">
        <v>884</v>
      </c>
      <c r="D26" s="375" t="s">
        <v>65</v>
      </c>
      <c r="E26" s="63" t="s">
        <v>885</v>
      </c>
      <c r="F26" s="63" t="s">
        <v>886</v>
      </c>
      <c r="G26" s="63" t="s">
        <v>887</v>
      </c>
      <c r="H26" s="63" t="s">
        <v>854</v>
      </c>
      <c r="I26" s="63" t="s">
        <v>2330</v>
      </c>
      <c r="J26" s="63" t="s">
        <v>198</v>
      </c>
      <c r="K26" s="376"/>
      <c r="M26" s="34"/>
      <c r="N26" s="34"/>
    </row>
    <row r="27" spans="1:14" s="52" customFormat="1" ht="266">
      <c r="A27" s="371">
        <v>2022.02</v>
      </c>
      <c r="B27" s="371" t="s">
        <v>197</v>
      </c>
      <c r="C27" s="63" t="s">
        <v>888</v>
      </c>
      <c r="D27" s="375" t="s">
        <v>870</v>
      </c>
      <c r="E27" s="63" t="s">
        <v>889</v>
      </c>
      <c r="F27" s="63" t="s">
        <v>890</v>
      </c>
      <c r="G27" s="63" t="s">
        <v>891</v>
      </c>
      <c r="H27" s="63" t="s">
        <v>854</v>
      </c>
      <c r="I27" s="63" t="s">
        <v>2331</v>
      </c>
      <c r="J27" s="63" t="s">
        <v>198</v>
      </c>
      <c r="K27" s="376"/>
      <c r="M27" s="34"/>
      <c r="N27" s="34"/>
    </row>
    <row r="28" spans="1:14" s="52" customFormat="1" ht="210">
      <c r="A28" s="371">
        <v>2022.03</v>
      </c>
      <c r="B28" s="371" t="s">
        <v>197</v>
      </c>
      <c r="C28" s="63" t="s">
        <v>892</v>
      </c>
      <c r="D28" s="375" t="s">
        <v>893</v>
      </c>
      <c r="E28" s="63" t="s">
        <v>894</v>
      </c>
      <c r="F28" s="63" t="s">
        <v>895</v>
      </c>
      <c r="G28" s="63" t="s">
        <v>896</v>
      </c>
      <c r="H28" s="63" t="s">
        <v>854</v>
      </c>
      <c r="I28" s="63" t="s">
        <v>2332</v>
      </c>
      <c r="J28" s="63" t="s">
        <v>198</v>
      </c>
      <c r="K28" s="376"/>
      <c r="M28" s="34"/>
      <c r="N28" s="34"/>
    </row>
    <row r="29" spans="1:14" s="52" customFormat="1">
      <c r="A29" s="648" t="s">
        <v>2281</v>
      </c>
      <c r="B29" s="649"/>
      <c r="C29" s="649"/>
      <c r="D29" s="649"/>
      <c r="E29" s="649"/>
      <c r="F29" s="649"/>
      <c r="G29" s="649"/>
      <c r="H29" s="649"/>
      <c r="I29" s="649"/>
      <c r="J29" s="649"/>
      <c r="K29" s="649"/>
      <c r="M29" s="34"/>
      <c r="N29" s="34"/>
    </row>
    <row r="30" spans="1:14" ht="126">
      <c r="A30" s="63">
        <v>2023.1</v>
      </c>
      <c r="B30" s="449" t="s">
        <v>197</v>
      </c>
      <c r="C30" s="63" t="s">
        <v>2310</v>
      </c>
      <c r="D30" s="375" t="s">
        <v>1315</v>
      </c>
      <c r="E30" s="63" t="s">
        <v>2311</v>
      </c>
      <c r="F30" s="63" t="s">
        <v>2356</v>
      </c>
      <c r="G30" s="63" t="s">
        <v>2416</v>
      </c>
      <c r="H30" s="63" t="s">
        <v>2358</v>
      </c>
      <c r="I30" s="63" t="s">
        <v>2423</v>
      </c>
      <c r="J30" s="63" t="s">
        <v>198</v>
      </c>
      <c r="K30" s="376">
        <v>45397</v>
      </c>
    </row>
    <row r="31" spans="1:14" ht="127.5" customHeight="1" thickBot="1">
      <c r="A31" s="136">
        <v>2023.2</v>
      </c>
      <c r="B31" s="147" t="s">
        <v>197</v>
      </c>
      <c r="C31" s="136" t="s">
        <v>2337</v>
      </c>
      <c r="D31" s="507" t="s">
        <v>1368</v>
      </c>
      <c r="E31" s="136" t="s">
        <v>2313</v>
      </c>
      <c r="F31" s="136" t="s">
        <v>2357</v>
      </c>
      <c r="G31" s="136" t="s">
        <v>2431</v>
      </c>
      <c r="H31" s="136" t="s">
        <v>2358</v>
      </c>
      <c r="I31" s="136" t="s">
        <v>2430</v>
      </c>
      <c r="J31" s="136" t="s">
        <v>198</v>
      </c>
      <c r="K31" s="376">
        <v>45397</v>
      </c>
    </row>
    <row r="32" spans="1:14" ht="17.25" customHeight="1" thickBot="1">
      <c r="A32" s="509"/>
      <c r="B32" s="510"/>
      <c r="C32" s="623" t="s">
        <v>2408</v>
      </c>
      <c r="D32" s="511"/>
      <c r="E32" s="512"/>
      <c r="F32" s="512"/>
      <c r="G32" s="512"/>
      <c r="H32" s="512"/>
      <c r="I32" s="512"/>
      <c r="J32" s="512"/>
      <c r="K32" s="513"/>
    </row>
    <row r="33" spans="1:14" s="52" customFormat="1" ht="140">
      <c r="A33" s="137">
        <v>2024.1</v>
      </c>
      <c r="B33" s="234" t="s">
        <v>197</v>
      </c>
      <c r="C33" s="137" t="s">
        <v>2412</v>
      </c>
      <c r="D33" s="508" t="s">
        <v>2387</v>
      </c>
      <c r="E33" s="137" t="s">
        <v>2386</v>
      </c>
      <c r="F33" s="619" t="s">
        <v>2439</v>
      </c>
      <c r="G33" s="619" t="s">
        <v>2440</v>
      </c>
      <c r="H33" s="137" t="s">
        <v>2358</v>
      </c>
      <c r="I33" s="137"/>
      <c r="J33" s="137"/>
      <c r="K33" s="137"/>
      <c r="M33" s="34"/>
      <c r="N33" s="34"/>
    </row>
    <row r="34" spans="1:14" s="52" customFormat="1" ht="272.25" customHeight="1">
      <c r="A34" s="63">
        <v>2024.2</v>
      </c>
      <c r="B34" s="449" t="s">
        <v>506</v>
      </c>
      <c r="C34" s="63" t="s">
        <v>2400</v>
      </c>
      <c r="D34" s="375" t="s">
        <v>2396</v>
      </c>
      <c r="E34" s="63" t="s">
        <v>2399</v>
      </c>
      <c r="F34" s="619" t="s">
        <v>2441</v>
      </c>
      <c r="G34" s="619" t="s">
        <v>2442</v>
      </c>
      <c r="H34" s="63" t="s">
        <v>384</v>
      </c>
      <c r="I34" s="63"/>
      <c r="J34" s="63"/>
      <c r="K34" s="63"/>
      <c r="M34" s="34"/>
      <c r="N34" s="34"/>
    </row>
    <row r="35" spans="1:14" s="52" customFormat="1" ht="140">
      <c r="A35" s="63">
        <v>2024.3</v>
      </c>
      <c r="B35" s="449" t="s">
        <v>506</v>
      </c>
      <c r="C35" s="63" t="s">
        <v>2401</v>
      </c>
      <c r="D35" s="375" t="s">
        <v>2397</v>
      </c>
      <c r="E35" s="63" t="s">
        <v>2405</v>
      </c>
      <c r="F35" s="619" t="s">
        <v>2447</v>
      </c>
      <c r="G35" s="619" t="s">
        <v>2448</v>
      </c>
      <c r="H35" s="63" t="s">
        <v>384</v>
      </c>
      <c r="I35" s="63"/>
      <c r="J35" s="63"/>
      <c r="K35" s="63"/>
      <c r="M35" s="34"/>
      <c r="N35" s="34"/>
    </row>
    <row r="36" spans="1:14" s="52" customFormat="1" ht="211.5" customHeight="1">
      <c r="A36" s="63">
        <v>2024.4</v>
      </c>
      <c r="B36" s="449" t="s">
        <v>197</v>
      </c>
      <c r="C36" s="63" t="s">
        <v>2404</v>
      </c>
      <c r="D36" s="375" t="s">
        <v>2398</v>
      </c>
      <c r="E36" s="63" t="s">
        <v>2417</v>
      </c>
      <c r="F36" s="63" t="s">
        <v>2449</v>
      </c>
      <c r="G36" s="63" t="s">
        <v>2450</v>
      </c>
      <c r="H36" s="137" t="s">
        <v>2358</v>
      </c>
      <c r="I36" s="63"/>
      <c r="J36" s="63"/>
      <c r="K36" s="63"/>
      <c r="M36" s="34"/>
      <c r="N36" s="34"/>
    </row>
    <row r="37" spans="1:14" s="52" customFormat="1" ht="238">
      <c r="A37" s="63">
        <v>2024.5</v>
      </c>
      <c r="B37" s="449" t="s">
        <v>506</v>
      </c>
      <c r="C37" s="63" t="s">
        <v>2410</v>
      </c>
      <c r="D37" s="375" t="s">
        <v>2389</v>
      </c>
      <c r="E37" s="63" t="s">
        <v>2390</v>
      </c>
      <c r="F37" s="619" t="s">
        <v>2443</v>
      </c>
      <c r="G37" s="619" t="s">
        <v>2444</v>
      </c>
      <c r="H37" s="63" t="s">
        <v>384</v>
      </c>
      <c r="I37" s="63"/>
      <c r="J37" s="63"/>
      <c r="K37" s="63"/>
      <c r="M37" s="34"/>
      <c r="N37" s="34"/>
    </row>
    <row r="38" spans="1:14" s="52" customFormat="1" ht="406">
      <c r="A38" s="63">
        <v>2024.6</v>
      </c>
      <c r="B38" s="449" t="s">
        <v>506</v>
      </c>
      <c r="C38" s="63" t="s">
        <v>2406</v>
      </c>
      <c r="D38" s="375" t="s">
        <v>2403</v>
      </c>
      <c r="E38" s="63" t="s">
        <v>2402</v>
      </c>
      <c r="F38" s="619" t="s">
        <v>2445</v>
      </c>
      <c r="G38" s="619" t="s">
        <v>2446</v>
      </c>
      <c r="H38" s="63" t="s">
        <v>384</v>
      </c>
      <c r="I38" s="63"/>
      <c r="J38" s="63"/>
      <c r="K38" s="63"/>
      <c r="M38" s="34"/>
      <c r="N38" s="34"/>
    </row>
    <row r="39" spans="1:14" s="52" customFormat="1">
      <c r="B39" s="54"/>
      <c r="D39" s="55"/>
      <c r="M39" s="34"/>
      <c r="N39" s="34"/>
    </row>
    <row r="40" spans="1:14" s="52" customFormat="1">
      <c r="B40" s="54"/>
      <c r="D40" s="55"/>
      <c r="M40" s="34"/>
      <c r="N40" s="34"/>
    </row>
    <row r="41" spans="1:14" s="52" customFormat="1">
      <c r="B41" s="54"/>
      <c r="D41" s="55"/>
      <c r="M41" s="34"/>
      <c r="N41" s="34"/>
    </row>
    <row r="42" spans="1:14" s="52" customFormat="1">
      <c r="B42" s="54"/>
      <c r="D42" s="55"/>
      <c r="M42" s="34"/>
      <c r="N42" s="34"/>
    </row>
    <row r="43" spans="1:14" s="52" customFormat="1">
      <c r="B43" s="54"/>
      <c r="D43" s="55"/>
      <c r="M43" s="34"/>
      <c r="N43" s="34"/>
    </row>
    <row r="44" spans="1:14" s="52" customFormat="1">
      <c r="B44" s="54"/>
      <c r="D44" s="55"/>
      <c r="M44" s="34"/>
      <c r="N44" s="34"/>
    </row>
    <row r="45" spans="1:14" s="52" customFormat="1">
      <c r="B45" s="54"/>
      <c r="D45" s="55"/>
      <c r="M45" s="34"/>
      <c r="N45" s="34"/>
    </row>
    <row r="46" spans="1:14" s="52" customFormat="1">
      <c r="B46" s="54"/>
      <c r="D46" s="55"/>
      <c r="M46" s="34"/>
      <c r="N46" s="34"/>
    </row>
    <row r="47" spans="1:14" s="52" customFormat="1">
      <c r="B47" s="54"/>
      <c r="D47" s="55"/>
      <c r="M47" s="34"/>
      <c r="N47" s="34"/>
    </row>
    <row r="48" spans="1:14" s="52" customFormat="1">
      <c r="B48" s="54"/>
      <c r="D48" s="55"/>
      <c r="M48" s="34"/>
      <c r="N48" s="34"/>
    </row>
    <row r="49" spans="2:14" s="52" customFormat="1">
      <c r="B49" s="54"/>
      <c r="D49" s="55"/>
      <c r="M49" s="34"/>
      <c r="N49" s="34"/>
    </row>
    <row r="50" spans="2:14">
      <c r="B50" s="54"/>
    </row>
    <row r="51" spans="2:14">
      <c r="B51" s="54"/>
    </row>
    <row r="52" spans="2:14">
      <c r="B52" s="54"/>
    </row>
    <row r="53" spans="2:14">
      <c r="B53" s="54"/>
    </row>
    <row r="54" spans="2:14">
      <c r="B54" s="54"/>
    </row>
    <row r="55" spans="2:14">
      <c r="B55" s="54"/>
    </row>
    <row r="56" spans="2:14">
      <c r="B56" s="54"/>
    </row>
    <row r="57" spans="2:14">
      <c r="B57" s="54"/>
    </row>
    <row r="58" spans="2:14">
      <c r="B58" s="54"/>
    </row>
    <row r="59" spans="2:14">
      <c r="B59" s="54"/>
    </row>
    <row r="60" spans="2:14">
      <c r="B60" s="54"/>
    </row>
    <row r="61" spans="2:14">
      <c r="B61" s="54"/>
    </row>
    <row r="62" spans="2:14">
      <c r="B62" s="54"/>
    </row>
    <row r="63" spans="2:14">
      <c r="B63" s="54"/>
    </row>
    <row r="64" spans="2:14">
      <c r="B64" s="54"/>
    </row>
    <row r="65" spans="2:2">
      <c r="B65" s="54"/>
    </row>
    <row r="66" spans="2:2">
      <c r="B66" s="54"/>
    </row>
    <row r="67" spans="2:2">
      <c r="B67" s="54"/>
    </row>
    <row r="68" spans="2:2">
      <c r="B68" s="54"/>
    </row>
    <row r="69" spans="2:2">
      <c r="B69" s="54"/>
    </row>
    <row r="70" spans="2:2">
      <c r="B70" s="54"/>
    </row>
    <row r="71" spans="2:2">
      <c r="B71" s="54"/>
    </row>
    <row r="72" spans="2:2">
      <c r="B72" s="54"/>
    </row>
    <row r="73" spans="2:2">
      <c r="B73" s="54"/>
    </row>
    <row r="74" spans="2:2">
      <c r="B74" s="54"/>
    </row>
    <row r="75" spans="2:2">
      <c r="B75" s="54"/>
    </row>
    <row r="76" spans="2:2">
      <c r="B76" s="54"/>
    </row>
    <row r="77" spans="2:2">
      <c r="B77" s="54"/>
    </row>
    <row r="78" spans="2:2">
      <c r="B78" s="54"/>
    </row>
    <row r="79" spans="2:2">
      <c r="B79" s="54"/>
    </row>
    <row r="80" spans="2:2">
      <c r="B80" s="54"/>
    </row>
    <row r="81" spans="2:2">
      <c r="B81" s="54"/>
    </row>
    <row r="82" spans="2:2">
      <c r="B82" s="54"/>
    </row>
    <row r="83" spans="2:2">
      <c r="B83" s="54"/>
    </row>
  </sheetData>
  <mergeCells count="8">
    <mergeCell ref="A29:K29"/>
    <mergeCell ref="A21:K21"/>
    <mergeCell ref="A25:K25"/>
    <mergeCell ref="A1:C1"/>
    <mergeCell ref="D4:H4"/>
    <mergeCell ref="A7:K7"/>
    <mergeCell ref="F6:G6"/>
    <mergeCell ref="A16:K16"/>
  </mergeCells>
  <conditionalFormatting sqref="A17:A19 A24">
    <cfRule type="colorScale" priority="121">
      <colorScale>
        <cfvo type="min"/>
        <cfvo type="percentile" val="50"/>
        <cfvo type="max"/>
        <color rgb="FFF8696B"/>
        <color rgb="FFFFEB84"/>
        <color rgb="FF63BE7B"/>
      </colorScale>
    </cfRule>
  </conditionalFormatting>
  <conditionalFormatting sqref="A20">
    <cfRule type="colorScale" priority="111">
      <colorScale>
        <cfvo type="min"/>
        <cfvo type="percentile" val="50"/>
        <cfvo type="max"/>
        <color rgb="FFF8696B"/>
        <color rgb="FFFFEB84"/>
        <color rgb="FF63BE7B"/>
      </colorScale>
    </cfRule>
  </conditionalFormatting>
  <conditionalFormatting sqref="A26">
    <cfRule type="colorScale" priority="92">
      <colorScale>
        <cfvo type="min"/>
        <cfvo type="percentile" val="50"/>
        <cfvo type="max"/>
        <color rgb="FFF8696B"/>
        <color rgb="FFFFEB84"/>
        <color rgb="FF63BE7B"/>
      </colorScale>
    </cfRule>
  </conditionalFormatting>
  <conditionalFormatting sqref="A27">
    <cfRule type="colorScale" priority="82">
      <colorScale>
        <cfvo type="min"/>
        <cfvo type="percentile" val="50"/>
        <cfvo type="max"/>
        <color rgb="FFF8696B"/>
        <color rgb="FFFFEB84"/>
        <color rgb="FF63BE7B"/>
      </colorScale>
    </cfRule>
  </conditionalFormatting>
  <conditionalFormatting sqref="A28">
    <cfRule type="colorScale" priority="72">
      <colorScale>
        <cfvo type="min"/>
        <cfvo type="percentile" val="50"/>
        <cfvo type="max"/>
        <color rgb="FFF8696B"/>
        <color rgb="FFFFEB84"/>
        <color rgb="FF63BE7B"/>
      </colorScale>
    </cfRule>
  </conditionalFormatting>
  <conditionalFormatting sqref="A31:A33 A37:A83 C39:K83 B38:B83">
    <cfRule type="expression" dxfId="54" priority="45" stopIfTrue="1">
      <formula>ISNUMBER(SEARCH("Closed",$J31))</formula>
    </cfRule>
  </conditionalFormatting>
  <conditionalFormatting sqref="C39:K83 A38:B83">
    <cfRule type="expression" dxfId="53" priority="134" stopIfTrue="1">
      <formula>IF(OR($B38="Major",$B38="Pre-Condition"), TRUE, FALSE)</formula>
    </cfRule>
  </conditionalFormatting>
  <conditionalFormatting sqref="A17:G17 B18:G18 A18:A19 B19:H19 F22:G22 I22:K22 C22:D23 B22:B24 A24">
    <cfRule type="expression" dxfId="52" priority="118" stopIfTrue="1">
      <formula>ISNUMBER(SEARCH("Closed",$J17))</formula>
    </cfRule>
    <cfRule type="expression" dxfId="51" priority="119" stopIfTrue="1">
      <formula>IF($B17="Minor", TRUE, FALSE)</formula>
    </cfRule>
    <cfRule type="expression" dxfId="50" priority="120" stopIfTrue="1">
      <formula>IF(OR($B17="Major",$B17="Pre-Condition"), TRUE, FALSE)</formula>
    </cfRule>
  </conditionalFormatting>
  <conditionalFormatting sqref="A20:G20">
    <cfRule type="expression" dxfId="49" priority="108" stopIfTrue="1">
      <formula>ISNUMBER(SEARCH("Closed",$J20))</formula>
    </cfRule>
    <cfRule type="expression" dxfId="48" priority="109" stopIfTrue="1">
      <formula>IF($B20="Minor", TRUE, FALSE)</formula>
    </cfRule>
    <cfRule type="expression" dxfId="47" priority="110" stopIfTrue="1">
      <formula>IF(OR($B20="Major",$B20="Pre-Condition"), TRUE, FALSE)</formula>
    </cfRule>
  </conditionalFormatting>
  <conditionalFormatting sqref="A31:G35">
    <cfRule type="expression" dxfId="46" priority="46" stopIfTrue="1">
      <formula>IF($B31="Minor", TRUE, FALSE)</formula>
    </cfRule>
    <cfRule type="expression" dxfId="45" priority="47" stopIfTrue="1">
      <formula>IF(OR($B31="Major",$B31="Pre-Condition"), TRUE, FALSE)</formula>
    </cfRule>
  </conditionalFormatting>
  <conditionalFormatting sqref="A37:G37">
    <cfRule type="expression" dxfId="44" priority="31" stopIfTrue="1">
      <formula>IF($B37="Minor", TRUE, FALSE)</formula>
    </cfRule>
    <cfRule type="expression" dxfId="43" priority="32" stopIfTrue="1">
      <formula>IF(OR($B37="Major",$B37="Pre-Condition"), TRUE, FALSE)</formula>
    </cfRule>
  </conditionalFormatting>
  <conditionalFormatting sqref="A34:H36">
    <cfRule type="expression" dxfId="42" priority="1" stopIfTrue="1">
      <formula>ISNUMBER(SEARCH("Closed",$J34))</formula>
    </cfRule>
  </conditionalFormatting>
  <conditionalFormatting sqref="A26:K28">
    <cfRule type="expression" dxfId="41" priority="39" stopIfTrue="1">
      <formula>ISNUMBER(SEARCH("Closed",$J26))</formula>
    </cfRule>
    <cfRule type="expression" dxfId="40" priority="40" stopIfTrue="1">
      <formula>IF($B26="Minor", TRUE, FALSE)</formula>
    </cfRule>
    <cfRule type="expression" dxfId="39" priority="41" stopIfTrue="1">
      <formula>IF(OR($B26="Major",$B26="Pre-Condition"), TRUE, FALSE)</formula>
    </cfRule>
  </conditionalFormatting>
  <conditionalFormatting sqref="A30:K30">
    <cfRule type="expression" dxfId="38" priority="60" stopIfTrue="1">
      <formula>ISNUMBER(SEARCH("Closed",$J30))</formula>
    </cfRule>
    <cfRule type="expression" dxfId="37" priority="61" stopIfTrue="1">
      <formula>IF($B30="Minor", TRUE, FALSE)</formula>
    </cfRule>
    <cfRule type="expression" dxfId="36" priority="62" stopIfTrue="1">
      <formula>IF(OR($B30="Major",$B30="Pre-Condition"), TRUE, FALSE)</formula>
    </cfRule>
  </conditionalFormatting>
  <conditionalFormatting sqref="C39:K83 A38:B83">
    <cfRule type="expression" dxfId="35" priority="133" stopIfTrue="1">
      <formula>IF($B38="Minor", TRUE, FALSE)</formula>
    </cfRule>
  </conditionalFormatting>
  <conditionalFormatting sqref="B33:H33">
    <cfRule type="expression" dxfId="34" priority="36" stopIfTrue="1">
      <formula>ISNUMBER(SEARCH("Closed",$J33))</formula>
    </cfRule>
  </conditionalFormatting>
  <conditionalFormatting sqref="B37:H37">
    <cfRule type="expression" dxfId="33" priority="20" stopIfTrue="1">
      <formula>ISNUMBER(SEARCH("Closed",$J37))</formula>
    </cfRule>
  </conditionalFormatting>
  <conditionalFormatting sqref="B31:K32">
    <cfRule type="expression" dxfId="32" priority="14" stopIfTrue="1">
      <formula>ISNUMBER(SEARCH("Closed",$J31))</formula>
    </cfRule>
  </conditionalFormatting>
  <conditionalFormatting sqref="C38:H38">
    <cfRule type="expression" dxfId="31" priority="17" stopIfTrue="1">
      <formula>ISNUMBER(SEARCH("Closed",$J38))</formula>
    </cfRule>
  </conditionalFormatting>
  <conditionalFormatting sqref="C24:K24">
    <cfRule type="expression" dxfId="30" priority="54" stopIfTrue="1">
      <formula>ISNUMBER(SEARCH("Closed",$J24))</formula>
    </cfRule>
    <cfRule type="expression" dxfId="29" priority="55" stopIfTrue="1">
      <formula>IF($B24="Minor", TRUE, FALSE)</formula>
    </cfRule>
    <cfRule type="expression" dxfId="28" priority="56" stopIfTrue="1">
      <formula>IF(OR($B24="Major",$B24="Pre-Condition"), TRUE, FALSE)</formula>
    </cfRule>
  </conditionalFormatting>
  <conditionalFormatting sqref="C38:K38">
    <cfRule type="expression" dxfId="27" priority="18" stopIfTrue="1">
      <formula>IF($B38="Minor", TRUE, FALSE)</formula>
    </cfRule>
    <cfRule type="expression" dxfId="26" priority="19" stopIfTrue="1">
      <formula>IF(OR($B38="Major",$B38="Pre-Condition"), TRUE, FALSE)</formula>
    </cfRule>
  </conditionalFormatting>
  <conditionalFormatting sqref="E23:K23">
    <cfRule type="expression" dxfId="25" priority="93" stopIfTrue="1">
      <formula>ISNUMBER(SEARCH("Closed",$J23))</formula>
    </cfRule>
    <cfRule type="expression" dxfId="24" priority="94" stopIfTrue="1">
      <formula>IF($B23="Minor", TRUE, FALSE)</formula>
    </cfRule>
    <cfRule type="expression" dxfId="23" priority="95" stopIfTrue="1">
      <formula>IF(OR($B23="Major",$B23="Pre-Condition"), TRUE, FALSE)</formula>
    </cfRule>
  </conditionalFormatting>
  <conditionalFormatting sqref="H18">
    <cfRule type="expression" dxfId="22" priority="115" stopIfTrue="1">
      <formula>ISNUMBER(SEARCH("Closed",$I18))</formula>
    </cfRule>
    <cfRule type="expression" dxfId="21" priority="116" stopIfTrue="1">
      <formula>IF($B18="Minor", TRUE, FALSE)</formula>
    </cfRule>
    <cfRule type="expression" dxfId="20" priority="117" stopIfTrue="1">
      <formula>IF(OR($B18="Major",$B18="Pre-Condition"), TRUE, FALSE)</formula>
    </cfRule>
  </conditionalFormatting>
  <conditionalFormatting sqref="H20">
    <cfRule type="expression" dxfId="19" priority="102" stopIfTrue="1">
      <formula>ISNUMBER(SEARCH("Closed",$I20))</formula>
    </cfRule>
    <cfRule type="expression" dxfId="18" priority="103" stopIfTrue="1">
      <formula>IF($B20="Minor", TRUE, FALSE)</formula>
    </cfRule>
    <cfRule type="expression" dxfId="17" priority="104" stopIfTrue="1">
      <formula>IF(OR($B20="Major",$B20="Pre-Condition"), TRUE, FALSE)</formula>
    </cfRule>
  </conditionalFormatting>
  <conditionalFormatting sqref="H22">
    <cfRule type="expression" dxfId="16" priority="96" stopIfTrue="1">
      <formula>ISNUMBER(SEARCH("Closed",$I22))</formula>
    </cfRule>
    <cfRule type="expression" dxfId="15" priority="97" stopIfTrue="1">
      <formula>IF($B22="Minor", TRUE, FALSE)</formula>
    </cfRule>
    <cfRule type="expression" dxfId="14" priority="98" stopIfTrue="1">
      <formula>IF(OR($B22="Major",$B22="Pre-Condition"), TRUE, FALSE)</formula>
    </cfRule>
  </conditionalFormatting>
  <conditionalFormatting sqref="H33">
    <cfRule type="expression" dxfId="13" priority="37" stopIfTrue="1">
      <formula>IF($B33="Minor", TRUE, FALSE)</formula>
    </cfRule>
    <cfRule type="expression" dxfId="12" priority="38" stopIfTrue="1">
      <formula>IF(OR($B33="Major",$B33="Pre-Condition"), TRUE, FALSE)</formula>
    </cfRule>
  </conditionalFormatting>
  <conditionalFormatting sqref="H34:H36">
    <cfRule type="expression" dxfId="11" priority="2" stopIfTrue="1">
      <formula>IF($B34="Minor", TRUE, FALSE)</formula>
    </cfRule>
    <cfRule type="expression" dxfId="10" priority="3" stopIfTrue="1">
      <formula>IF(OR($B34="Major",$B34="Pre-Condition"), TRUE, FALSE)</formula>
    </cfRule>
  </conditionalFormatting>
  <conditionalFormatting sqref="H31:K32">
    <cfRule type="expression" dxfId="9" priority="15" stopIfTrue="1">
      <formula>IF($B31="Minor", TRUE, FALSE)</formula>
    </cfRule>
    <cfRule type="expression" dxfId="8" priority="16" stopIfTrue="1">
      <formula>IF(OR($B31="Major",$B31="Pre-Condition"), TRUE, FALSE)</formula>
    </cfRule>
  </conditionalFormatting>
  <conditionalFormatting sqref="H37:K37">
    <cfRule type="expression" dxfId="7" priority="21" stopIfTrue="1">
      <formula>IF($B37="Minor", TRUE, FALSE)</formula>
    </cfRule>
    <cfRule type="expression" dxfId="6" priority="22" stopIfTrue="1">
      <formula>IF(OR($B37="Major",$B37="Pre-Condition"), TRUE, FALSE)</formula>
    </cfRule>
  </conditionalFormatting>
  <conditionalFormatting sqref="I33:K36 A36:G36">
    <cfRule type="expression" dxfId="5" priority="12" stopIfTrue="1">
      <formula>IF($B33="Minor", TRUE, FALSE)</formula>
    </cfRule>
    <cfRule type="expression" dxfId="4" priority="13" stopIfTrue="1">
      <formula>IF(OR($B33="Major",$B33="Pre-Condition"), TRUE, FALSE)</formula>
    </cfRule>
  </conditionalFormatting>
  <conditionalFormatting sqref="I33:K38">
    <cfRule type="expression" dxfId="3" priority="11" stopIfTrue="1">
      <formula>ISNUMBER(SEARCH("Closed",$J33))</formula>
    </cfRule>
  </conditionalFormatting>
  <conditionalFormatting sqref="J17:K20">
    <cfRule type="expression" dxfId="2" priority="105" stopIfTrue="1">
      <formula>ISNUMBER(SEARCH("Closed",$J17))</formula>
    </cfRule>
    <cfRule type="expression" dxfId="1" priority="106" stopIfTrue="1">
      <formula>IF($B17="Minor", TRUE, FALSE)</formula>
    </cfRule>
    <cfRule type="expression" dxfId="0" priority="107" stopIfTrue="1">
      <formula>IF(OR($B17="Major",$B17="Pre-Condition"), TRUE, FALSE)</formula>
    </cfRule>
  </conditionalFormatting>
  <dataValidations count="1">
    <dataValidation type="list" allowBlank="1" showInputMessage="1" showErrorMessage="1" sqref="B22:B24 B17:B20 B26:B28 WVJ30:WVJ32 IX30:IX32 ST30:ST32 ACP30:ACP32 AML30:AML32 AWH30:AWH32 BGD30:BGD32 BPZ30:BPZ32 BZV30:BZV32 CJR30:CJR32 CTN30:CTN32 DDJ30:DDJ32 DNF30:DNF32 DXB30:DXB32 EGX30:EGX32 EQT30:EQT32 FAP30:FAP32 FKL30:FKL32 FUH30:FUH32 GED30:GED32 GNZ30:GNZ32 GXV30:GXV32 HHR30:HHR32 HRN30:HRN32 IBJ30:IBJ32 ILF30:ILF32 IVB30:IVB32 JEX30:JEX32 JOT30:JOT32 JYP30:JYP32 KIL30:KIL32 KSH30:KSH32 LCD30:LCD32 LLZ30:LLZ32 LVV30:LVV32 MFR30:MFR32 MPN30:MPN32 MZJ30:MZJ32 NJF30:NJF32 NTB30:NTB32 OCX30:OCX32 OMT30:OMT32 OWP30:OWP32 PGL30:PGL32 PQH30:PQH32 QAD30:QAD32 QJZ30:QJZ32 QTV30:QTV32 RDR30:RDR32 RNN30:RNN32 RXJ30:RXJ32 SHF30:SHF32 SRB30:SRB32 TAX30:TAX32 TKT30:TKT32 TUP30:TUP32 UEL30:UEL32 UOH30:UOH32 UYD30:UYD32 VHZ30:VHZ32 VRV30:VRV32 WBR30:WBR32 WLN30:WLN32 B30:B83" xr:uid="{00000000-0002-0000-0200-000000000000}">
      <formula1>$N$1:$N$3</formula1>
    </dataValidation>
  </dataValidations>
  <pageMargins left="0.74803149606299213" right="0.74803149606299213" top="0.98425196850393704" bottom="0.98425196850393704" header="0.51181102362204722" footer="0.51181102362204722"/>
  <pageSetup paperSize="9" scale="66" orientation="landscape" horizontalDpi="4294967294" r:id="rId1"/>
  <headerFooter alignWithMargins="0"/>
  <rowBreaks count="3" manualBreakCount="3">
    <brk id="12" max="16383" man="1"/>
    <brk id="35" max="10" man="1"/>
    <brk id="38" max="16383"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1"/>
  <sheetViews>
    <sheetView view="pageBreakPreview" zoomScaleNormal="75" zoomScaleSheetLayoutView="100" workbookViewId="0"/>
  </sheetViews>
  <sheetFormatPr defaultColWidth="9" defaultRowHeight="14"/>
  <cols>
    <col min="1" max="1" width="8.1796875" style="122" customWidth="1"/>
    <col min="2" max="2" width="78.81640625" style="52" customWidth="1"/>
    <col min="3" max="3" width="3" style="124" customWidth="1"/>
    <col min="4" max="4" width="19" style="59" customWidth="1"/>
    <col min="5" max="16384" width="9" style="34"/>
  </cols>
  <sheetData>
    <row r="1" spans="1:4" ht="28">
      <c r="A1" s="117">
        <v>3</v>
      </c>
      <c r="B1" s="118" t="s">
        <v>433</v>
      </c>
      <c r="C1" s="119"/>
      <c r="D1" s="57"/>
    </row>
    <row r="2" spans="1:4">
      <c r="A2" s="120">
        <v>3.1</v>
      </c>
      <c r="B2" s="121" t="s">
        <v>151</v>
      </c>
      <c r="C2" s="119"/>
      <c r="D2" s="57"/>
    </row>
    <row r="3" spans="1:4">
      <c r="B3" s="123" t="s">
        <v>46</v>
      </c>
      <c r="C3" s="119"/>
      <c r="D3" s="57"/>
    </row>
    <row r="4" spans="1:4">
      <c r="B4" s="381">
        <v>43901</v>
      </c>
    </row>
    <row r="5" spans="1:4">
      <c r="B5" s="123" t="s">
        <v>47</v>
      </c>
      <c r="C5" s="119"/>
      <c r="D5" s="57"/>
    </row>
    <row r="6" spans="1:4">
      <c r="B6" s="382" t="s">
        <v>898</v>
      </c>
      <c r="C6" s="119"/>
      <c r="D6" s="57"/>
    </row>
    <row r="7" spans="1:4">
      <c r="B7" s="123" t="s">
        <v>632</v>
      </c>
    </row>
    <row r="8" spans="1:4" ht="14.5">
      <c r="B8" s="383" t="s">
        <v>899</v>
      </c>
    </row>
    <row r="9" spans="1:4">
      <c r="B9" s="87" t="s">
        <v>900</v>
      </c>
    </row>
    <row r="10" spans="1:4">
      <c r="B10" s="87" t="s">
        <v>901</v>
      </c>
    </row>
    <row r="11" spans="1:4">
      <c r="B11" s="87" t="s">
        <v>902</v>
      </c>
    </row>
    <row r="12" spans="1:4">
      <c r="B12" s="87" t="s">
        <v>903</v>
      </c>
    </row>
    <row r="13" spans="1:4">
      <c r="B13" s="87"/>
    </row>
    <row r="14" spans="1:4">
      <c r="B14" s="87"/>
    </row>
    <row r="15" spans="1:4">
      <c r="B15" s="87" t="s">
        <v>904</v>
      </c>
    </row>
    <row r="16" spans="1:4">
      <c r="B16" s="87"/>
    </row>
    <row r="17" spans="1:4">
      <c r="B17" s="123" t="s">
        <v>188</v>
      </c>
      <c r="C17" s="119"/>
      <c r="D17" s="57"/>
    </row>
    <row r="18" spans="1:4">
      <c r="B18" s="87" t="s">
        <v>905</v>
      </c>
    </row>
    <row r="19" spans="1:4">
      <c r="B19" s="125"/>
    </row>
    <row r="20" spans="1:4">
      <c r="B20" s="125"/>
    </row>
    <row r="21" spans="1:4">
      <c r="A21" s="127" t="s">
        <v>667</v>
      </c>
      <c r="B21" s="34" t="s">
        <v>666</v>
      </c>
    </row>
    <row r="22" spans="1:4">
      <c r="A22" s="127"/>
      <c r="B22" s="34" t="s">
        <v>660</v>
      </c>
    </row>
    <row r="23" spans="1:4">
      <c r="A23" s="127" t="s">
        <v>668</v>
      </c>
      <c r="B23" s="34" t="s">
        <v>665</v>
      </c>
    </row>
    <row r="24" spans="1:4">
      <c r="B24" s="87" t="s">
        <v>660</v>
      </c>
    </row>
    <row r="25" spans="1:4">
      <c r="A25" s="120">
        <v>3.2</v>
      </c>
      <c r="B25" s="126" t="s">
        <v>572</v>
      </c>
      <c r="C25" s="119"/>
      <c r="D25" s="57"/>
    </row>
    <row r="26" spans="1:4">
      <c r="B26" s="87" t="s">
        <v>48</v>
      </c>
    </row>
    <row r="27" spans="1:4" ht="56">
      <c r="B27" s="384" t="s">
        <v>906</v>
      </c>
    </row>
    <row r="28" spans="1:4" ht="70">
      <c r="B28" s="385" t="s">
        <v>907</v>
      </c>
    </row>
    <row r="29" spans="1:4">
      <c r="B29" s="87"/>
    </row>
    <row r="30" spans="1:4">
      <c r="B30" s="87" t="s">
        <v>576</v>
      </c>
    </row>
    <row r="31" spans="1:4">
      <c r="B31" s="87"/>
    </row>
    <row r="32" spans="1:4">
      <c r="A32" s="127" t="s">
        <v>251</v>
      </c>
      <c r="B32" s="123" t="s">
        <v>34</v>
      </c>
      <c r="C32" s="119"/>
      <c r="D32" s="57"/>
    </row>
    <row r="33" spans="1:4">
      <c r="A33" s="127"/>
      <c r="B33" s="386" t="s">
        <v>908</v>
      </c>
      <c r="C33" s="119"/>
      <c r="D33" s="57"/>
    </row>
    <row r="34" spans="1:4">
      <c r="B34" s="87"/>
    </row>
    <row r="35" spans="1:4" s="241" customFormat="1">
      <c r="A35" s="120">
        <v>3.3</v>
      </c>
      <c r="B35" s="126" t="s">
        <v>119</v>
      </c>
      <c r="C35" s="239"/>
      <c r="D35" s="240"/>
    </row>
    <row r="36" spans="1:4" s="241" customFormat="1" ht="28">
      <c r="A36" s="242"/>
      <c r="B36" s="87" t="s">
        <v>909</v>
      </c>
      <c r="C36" s="244"/>
      <c r="D36" s="245"/>
    </row>
    <row r="37" spans="1:4" s="241" customFormat="1" ht="28">
      <c r="A37" s="242"/>
      <c r="B37" s="87" t="s">
        <v>910</v>
      </c>
      <c r="C37" s="244"/>
      <c r="D37" s="245"/>
    </row>
    <row r="38" spans="1:4" s="241" customFormat="1">
      <c r="A38" s="242"/>
      <c r="B38" s="87"/>
      <c r="C38" s="244"/>
      <c r="D38" s="245"/>
    </row>
    <row r="39" spans="1:4" s="241" customFormat="1">
      <c r="A39" s="242"/>
      <c r="B39" s="87"/>
      <c r="C39" s="244"/>
      <c r="D39" s="245"/>
    </row>
    <row r="40" spans="1:4" s="241" customFormat="1">
      <c r="A40" s="242"/>
      <c r="B40" s="243"/>
      <c r="C40" s="244"/>
      <c r="D40" s="245"/>
    </row>
    <row r="41" spans="1:4">
      <c r="A41" s="120">
        <v>3.4</v>
      </c>
      <c r="B41" s="126" t="s">
        <v>120</v>
      </c>
      <c r="C41" s="119"/>
      <c r="D41" s="53"/>
    </row>
    <row r="42" spans="1:4">
      <c r="B42" s="87" t="s">
        <v>201</v>
      </c>
      <c r="D42" s="52"/>
    </row>
    <row r="43" spans="1:4">
      <c r="B43" s="87"/>
    </row>
    <row r="44" spans="1:4">
      <c r="A44" s="120">
        <v>3.5</v>
      </c>
      <c r="B44" s="126" t="s">
        <v>189</v>
      </c>
      <c r="C44" s="119"/>
      <c r="D44" s="57"/>
    </row>
    <row r="45" spans="1:4" ht="99" customHeight="1">
      <c r="B45" s="230" t="s">
        <v>911</v>
      </c>
      <c r="C45" s="128"/>
      <c r="D45" s="61"/>
    </row>
    <row r="46" spans="1:4">
      <c r="B46" s="87"/>
    </row>
    <row r="47" spans="1:4">
      <c r="A47" s="120">
        <v>3.6</v>
      </c>
      <c r="B47" s="126" t="s">
        <v>250</v>
      </c>
      <c r="C47" s="119"/>
      <c r="D47" s="57"/>
    </row>
    <row r="48" spans="1:4">
      <c r="B48" s="387" t="s">
        <v>912</v>
      </c>
      <c r="C48" s="129"/>
      <c r="D48" s="60"/>
    </row>
    <row r="49" spans="1:4">
      <c r="B49" s="388" t="s">
        <v>913</v>
      </c>
      <c r="C49" s="129"/>
      <c r="D49" s="60"/>
    </row>
    <row r="50" spans="1:4" ht="28">
      <c r="B50" s="387" t="s">
        <v>914</v>
      </c>
      <c r="C50" s="129"/>
      <c r="D50" s="60"/>
    </row>
    <row r="51" spans="1:4">
      <c r="B51" s="385" t="s">
        <v>915</v>
      </c>
    </row>
    <row r="52" spans="1:4">
      <c r="B52" s="388" t="s">
        <v>916</v>
      </c>
      <c r="C52" s="129"/>
      <c r="D52" s="60"/>
    </row>
    <row r="53" spans="1:4" ht="42">
      <c r="B53" s="385" t="s">
        <v>917</v>
      </c>
    </row>
    <row r="54" spans="1:4">
      <c r="A54" s="120">
        <v>3.7</v>
      </c>
      <c r="B54" s="126" t="s">
        <v>676</v>
      </c>
      <c r="C54" s="119"/>
      <c r="D54" s="53"/>
    </row>
    <row r="55" spans="1:4" ht="154">
      <c r="A55" s="127" t="s">
        <v>434</v>
      </c>
      <c r="B55" s="87" t="s">
        <v>675</v>
      </c>
      <c r="C55" s="119"/>
      <c r="D55" s="53"/>
    </row>
    <row r="56" spans="1:4" ht="42">
      <c r="A56" s="127" t="s">
        <v>688</v>
      </c>
      <c r="B56" s="87" t="s">
        <v>677</v>
      </c>
      <c r="C56" s="119"/>
      <c r="D56" s="53"/>
    </row>
    <row r="57" spans="1:4">
      <c r="A57" s="127"/>
      <c r="B57" s="114" t="s">
        <v>275</v>
      </c>
      <c r="C57" s="119"/>
      <c r="D57" s="53"/>
    </row>
    <row r="58" spans="1:4" s="62" customFormat="1" ht="28">
      <c r="A58" s="122"/>
      <c r="B58" s="389" t="s">
        <v>918</v>
      </c>
      <c r="C58" s="129"/>
      <c r="D58" s="60"/>
    </row>
    <row r="59" spans="1:4" s="62" customFormat="1" ht="42" hidden="1">
      <c r="A59" s="238" t="s">
        <v>529</v>
      </c>
      <c r="B59" s="237" t="s">
        <v>530</v>
      </c>
      <c r="C59" s="129"/>
      <c r="D59" s="60"/>
    </row>
    <row r="60" spans="1:4" ht="46.5" hidden="1" customHeight="1">
      <c r="A60" s="130" t="s">
        <v>9</v>
      </c>
      <c r="B60" s="251" t="s">
        <v>577</v>
      </c>
      <c r="C60" s="129"/>
      <c r="D60" s="54"/>
    </row>
    <row r="61" spans="1:4" ht="46.5" hidden="1" customHeight="1">
      <c r="A61" s="130"/>
      <c r="B61" s="251" t="s">
        <v>638</v>
      </c>
      <c r="C61" s="129"/>
      <c r="D61" s="54"/>
    </row>
    <row r="62" spans="1:4" ht="28">
      <c r="A62" s="130"/>
      <c r="B62" s="63" t="s">
        <v>919</v>
      </c>
      <c r="C62" s="129"/>
      <c r="D62" s="54"/>
    </row>
    <row r="63" spans="1:4">
      <c r="A63" s="130"/>
      <c r="B63" s="87"/>
      <c r="C63" s="129"/>
      <c r="D63" s="54"/>
    </row>
    <row r="64" spans="1:4" ht="28">
      <c r="A64" s="130"/>
      <c r="B64" s="87" t="s">
        <v>638</v>
      </c>
      <c r="C64" s="129"/>
      <c r="D64" s="54"/>
    </row>
    <row r="65" spans="1:4">
      <c r="A65" s="238" t="s">
        <v>537</v>
      </c>
      <c r="B65" s="252" t="s">
        <v>538</v>
      </c>
      <c r="C65" s="129"/>
      <c r="D65" s="54"/>
    </row>
    <row r="66" spans="1:4">
      <c r="B66" s="87"/>
    </row>
    <row r="67" spans="1:4">
      <c r="A67" s="127" t="s">
        <v>434</v>
      </c>
      <c r="B67" s="123" t="s">
        <v>435</v>
      </c>
      <c r="C67" s="119"/>
      <c r="D67" s="57"/>
    </row>
    <row r="68" spans="1:4">
      <c r="B68" s="85" t="s">
        <v>920</v>
      </c>
      <c r="C68" s="129"/>
      <c r="D68" s="60"/>
    </row>
    <row r="69" spans="1:4">
      <c r="B69" s="87"/>
    </row>
    <row r="70" spans="1:4">
      <c r="A70" s="120">
        <v>3.8</v>
      </c>
      <c r="B70" s="126" t="s">
        <v>252</v>
      </c>
      <c r="C70" s="119"/>
      <c r="D70" s="53"/>
    </row>
    <row r="71" spans="1:4">
      <c r="A71" s="127" t="s">
        <v>128</v>
      </c>
      <c r="B71" s="123" t="s">
        <v>49</v>
      </c>
      <c r="C71" s="119"/>
      <c r="D71" s="53"/>
    </row>
    <row r="72" spans="1:4">
      <c r="B72" s="87" t="s">
        <v>921</v>
      </c>
      <c r="C72" s="129"/>
      <c r="D72" s="54"/>
    </row>
    <row r="73" spans="1:4">
      <c r="B73" s="87" t="s">
        <v>922</v>
      </c>
      <c r="C73" s="129"/>
      <c r="D73" s="54"/>
    </row>
    <row r="74" spans="1:4">
      <c r="B74" s="87" t="s">
        <v>923</v>
      </c>
      <c r="C74" s="129"/>
      <c r="D74" s="54"/>
    </row>
    <row r="75" spans="1:4">
      <c r="B75" s="87" t="s">
        <v>924</v>
      </c>
      <c r="C75" s="129"/>
      <c r="D75" s="54"/>
    </row>
    <row r="76" spans="1:4">
      <c r="B76" s="87" t="s">
        <v>578</v>
      </c>
      <c r="D76" s="52"/>
    </row>
    <row r="77" spans="1:4">
      <c r="B77" s="85"/>
      <c r="D77" s="52"/>
    </row>
    <row r="78" spans="1:4" ht="42" hidden="1">
      <c r="A78" s="231" t="s">
        <v>515</v>
      </c>
      <c r="B78" s="250" t="s">
        <v>519</v>
      </c>
      <c r="D78" s="52"/>
    </row>
    <row r="79" spans="1:4" hidden="1">
      <c r="A79" s="233"/>
      <c r="B79" s="146" t="s">
        <v>516</v>
      </c>
      <c r="D79" s="52"/>
    </row>
    <row r="80" spans="1:4" hidden="1">
      <c r="A80" s="232"/>
      <c r="B80" s="146" t="s">
        <v>517</v>
      </c>
      <c r="D80" s="52"/>
    </row>
    <row r="81" spans="1:4" ht="28" hidden="1">
      <c r="A81" s="232"/>
      <c r="B81" s="146" t="s">
        <v>518</v>
      </c>
      <c r="D81" s="52"/>
    </row>
    <row r="82" spans="1:4" hidden="1">
      <c r="A82" s="232"/>
      <c r="B82" s="234"/>
      <c r="D82" s="52"/>
    </row>
    <row r="83" spans="1:4">
      <c r="A83" s="120">
        <v>3.9</v>
      </c>
      <c r="B83" s="126" t="s">
        <v>112</v>
      </c>
      <c r="C83" s="119"/>
      <c r="D83" s="57"/>
    </row>
    <row r="84" spans="1:4" ht="117" customHeight="1">
      <c r="B84" s="389" t="s">
        <v>925</v>
      </c>
      <c r="C84" s="129"/>
      <c r="D84" s="60"/>
    </row>
    <row r="85" spans="1:4">
      <c r="B85" s="87"/>
    </row>
    <row r="86" spans="1:4">
      <c r="B86" s="87"/>
    </row>
    <row r="87" spans="1:4">
      <c r="A87" s="131">
        <v>3.1</v>
      </c>
      <c r="B87" s="126" t="s">
        <v>195</v>
      </c>
      <c r="C87" s="119"/>
      <c r="D87" s="57"/>
    </row>
    <row r="88" spans="1:4" ht="28">
      <c r="A88" s="127"/>
      <c r="B88" s="87" t="s">
        <v>43</v>
      </c>
    </row>
    <row r="89" spans="1:4">
      <c r="A89" s="127" t="s">
        <v>13</v>
      </c>
      <c r="B89" s="123" t="s">
        <v>255</v>
      </c>
      <c r="C89" s="119"/>
      <c r="D89" s="57"/>
    </row>
    <row r="90" spans="1:4">
      <c r="A90" s="130"/>
      <c r="B90" s="87" t="s">
        <v>384</v>
      </c>
    </row>
    <row r="91" spans="1:4">
      <c r="A91" s="130"/>
      <c r="B91" s="87"/>
    </row>
    <row r="92" spans="1:4">
      <c r="A92" s="130"/>
      <c r="B92" s="87"/>
    </row>
    <row r="93" spans="1:4">
      <c r="A93" s="130"/>
      <c r="B93" s="87"/>
    </row>
    <row r="94" spans="1:4">
      <c r="B94" s="87"/>
    </row>
    <row r="95" spans="1:4">
      <c r="A95" s="130"/>
      <c r="B95" s="87"/>
    </row>
    <row r="96" spans="1:4">
      <c r="A96" s="130"/>
      <c r="B96" s="87"/>
    </row>
    <row r="97" spans="1:4">
      <c r="B97" s="87"/>
    </row>
    <row r="98" spans="1:4">
      <c r="A98" s="131">
        <v>3.11</v>
      </c>
      <c r="B98" s="2" t="s">
        <v>256</v>
      </c>
      <c r="C98" s="119"/>
      <c r="D98" s="57"/>
    </row>
    <row r="99" spans="1:4" ht="140">
      <c r="A99" s="127"/>
      <c r="B99" s="389" t="s">
        <v>546</v>
      </c>
    </row>
    <row r="100" spans="1:4" ht="28">
      <c r="A100" s="127"/>
      <c r="B100" s="389" t="s">
        <v>277</v>
      </c>
    </row>
    <row r="101" spans="1:4">
      <c r="A101" s="130"/>
      <c r="B101" s="1"/>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796875" defaultRowHeight="14"/>
  <cols>
    <col min="1" max="1" width="6.81640625" style="603" customWidth="1"/>
    <col min="2" max="2" width="79.1796875" style="610" customWidth="1"/>
    <col min="3" max="3" width="2.453125" style="610" customWidth="1"/>
    <col min="4" max="16384" width="9.1796875" style="600"/>
  </cols>
  <sheetData>
    <row r="1" spans="1:3" ht="28">
      <c r="A1" s="597">
        <v>5</v>
      </c>
      <c r="B1" s="598" t="s">
        <v>2523</v>
      </c>
      <c r="C1" s="599"/>
    </row>
    <row r="2" spans="1:3" ht="28">
      <c r="A2" s="601">
        <v>5.3</v>
      </c>
      <c r="B2" s="602" t="s">
        <v>2524</v>
      </c>
      <c r="C2" s="599"/>
    </row>
    <row r="3" spans="1:3">
      <c r="A3" s="603" t="s">
        <v>536</v>
      </c>
      <c r="B3" s="604" t="s">
        <v>513</v>
      </c>
      <c r="C3" s="605"/>
    </row>
    <row r="4" spans="1:3" ht="112">
      <c r="B4" s="606" t="s">
        <v>929</v>
      </c>
      <c r="C4" s="605"/>
    </row>
    <row r="5" spans="1:3">
      <c r="B5" s="514"/>
      <c r="C5" s="605"/>
    </row>
    <row r="6" spans="1:3">
      <c r="B6" s="514"/>
      <c r="C6" s="605"/>
    </row>
    <row r="7" spans="1:3">
      <c r="B7" s="514"/>
      <c r="C7" s="605"/>
    </row>
    <row r="8" spans="1:3">
      <c r="A8" s="603" t="s">
        <v>514</v>
      </c>
      <c r="B8" s="604" t="s">
        <v>512</v>
      </c>
      <c r="C8" s="599"/>
    </row>
    <row r="9" spans="1:3" ht="15.5">
      <c r="B9" s="607" t="s">
        <v>928</v>
      </c>
      <c r="C9" s="605"/>
    </row>
    <row r="10" spans="1:3" ht="28.5">
      <c r="A10" s="608"/>
      <c r="B10" s="609" t="s">
        <v>2525</v>
      </c>
    </row>
    <row r="11" spans="1:3" ht="14.5">
      <c r="A11" s="608"/>
      <c r="B11" s="609" t="s">
        <v>2526</v>
      </c>
    </row>
    <row r="12" spans="1:3" ht="29">
      <c r="B12" s="609" t="s">
        <v>2527</v>
      </c>
      <c r="C12" s="605"/>
    </row>
    <row r="13" spans="1:3" ht="42">
      <c r="A13" s="601">
        <v>5.4</v>
      </c>
      <c r="B13" s="602" t="s">
        <v>2528</v>
      </c>
      <c r="C13" s="611"/>
    </row>
    <row r="14" spans="1:3" ht="42">
      <c r="A14" s="603" t="s">
        <v>533</v>
      </c>
      <c r="B14" s="612" t="s">
        <v>549</v>
      </c>
      <c r="C14" s="611"/>
    </row>
    <row r="15" spans="1:3" ht="28">
      <c r="B15" s="613" t="s">
        <v>927</v>
      </c>
      <c r="C15" s="611"/>
    </row>
    <row r="16" spans="1:3">
      <c r="B16" s="611"/>
      <c r="C16" s="611"/>
    </row>
    <row r="17" spans="1:3">
      <c r="B17" s="514"/>
      <c r="C17" s="614"/>
    </row>
    <row r="18" spans="1:3">
      <c r="A18" s="603" t="s">
        <v>548</v>
      </c>
      <c r="B18" s="604" t="s">
        <v>513</v>
      </c>
      <c r="C18" s="614"/>
    </row>
    <row r="19" spans="1:3">
      <c r="B19" s="613" t="s">
        <v>926</v>
      </c>
    </row>
    <row r="20" spans="1:3">
      <c r="B20" s="514"/>
    </row>
    <row r="21" spans="1:3">
      <c r="A21" s="608"/>
      <c r="B21" s="613"/>
    </row>
    <row r="22" spans="1:3">
      <c r="A22" s="608"/>
      <c r="B22" s="613"/>
    </row>
    <row r="23" spans="1:3">
      <c r="B23" s="514"/>
    </row>
    <row r="24" spans="1:3" ht="42">
      <c r="A24" s="601" t="s">
        <v>534</v>
      </c>
      <c r="B24" s="602" t="s">
        <v>2529</v>
      </c>
      <c r="C24" s="611"/>
    </row>
    <row r="25" spans="1:3">
      <c r="A25" s="603" t="s">
        <v>535</v>
      </c>
      <c r="B25" s="604" t="s">
        <v>532</v>
      </c>
      <c r="C25" s="611"/>
    </row>
    <row r="26" spans="1:3">
      <c r="B26" s="613" t="s">
        <v>531</v>
      </c>
      <c r="C26" s="611"/>
    </row>
    <row r="27" spans="1:3">
      <c r="B27" s="514"/>
      <c r="C27" s="611"/>
    </row>
    <row r="28" spans="1:3">
      <c r="B28" s="514"/>
      <c r="C28" s="614"/>
    </row>
    <row r="29" spans="1:3">
      <c r="B29" s="514"/>
      <c r="C29" s="614"/>
    </row>
    <row r="30" spans="1:3">
      <c r="A30" s="608"/>
      <c r="B30" s="613"/>
    </row>
    <row r="31" spans="1:3">
      <c r="B31" s="514"/>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V738"/>
  <sheetViews>
    <sheetView view="pageBreakPreview" zoomScaleNormal="85" zoomScaleSheetLayoutView="100" workbookViewId="0">
      <selection activeCell="A3" sqref="A3"/>
    </sheetView>
  </sheetViews>
  <sheetFormatPr defaultColWidth="10" defaultRowHeight="12.5"/>
  <cols>
    <col min="1" max="1" width="10.54296875" style="522" customWidth="1"/>
    <col min="2" max="2" width="11" style="522" customWidth="1"/>
    <col min="3" max="3" width="91.453125" style="445" customWidth="1"/>
    <col min="4" max="4" width="49.54296875" style="445" customWidth="1"/>
    <col min="5" max="5" width="81.54296875" style="445" customWidth="1"/>
    <col min="6" max="6" width="21.81640625" style="524" customWidth="1"/>
    <col min="7" max="7" width="8.54296875" style="445" customWidth="1"/>
    <col min="8" max="255" width="9" style="521" customWidth="1"/>
    <col min="256" max="16384" width="10" style="521"/>
  </cols>
  <sheetData>
    <row r="1" spans="1:256">
      <c r="A1" s="518" t="s">
        <v>2280</v>
      </c>
      <c r="B1" s="518"/>
      <c r="C1" s="519"/>
      <c r="D1" s="519"/>
      <c r="E1" s="519"/>
      <c r="F1" s="520"/>
      <c r="G1" s="519"/>
    </row>
    <row r="2" spans="1:256">
      <c r="B2" s="523"/>
      <c r="C2" s="523"/>
      <c r="D2" s="523"/>
    </row>
    <row r="3" spans="1:256">
      <c r="A3" s="525"/>
      <c r="B3" s="401"/>
      <c r="C3" s="72" t="s">
        <v>386</v>
      </c>
      <c r="D3" s="74"/>
    </row>
    <row r="4" spans="1:256">
      <c r="A4" s="525"/>
      <c r="B4" s="401"/>
      <c r="C4" s="414" t="s">
        <v>919</v>
      </c>
      <c r="D4" s="74"/>
    </row>
    <row r="5" spans="1:256">
      <c r="A5" s="525"/>
      <c r="B5" s="401"/>
      <c r="C5" s="72" t="s">
        <v>379</v>
      </c>
      <c r="D5" s="74"/>
    </row>
    <row r="6" spans="1:256">
      <c r="A6" s="525"/>
      <c r="B6" s="401"/>
      <c r="C6" s="414" t="s">
        <v>999</v>
      </c>
      <c r="D6" s="74"/>
    </row>
    <row r="7" spans="1:256">
      <c r="A7" s="525"/>
      <c r="B7" s="401"/>
      <c r="C7" s="72" t="s">
        <v>2457</v>
      </c>
      <c r="D7" s="74"/>
    </row>
    <row r="8" spans="1:256">
      <c r="A8" s="525"/>
      <c r="B8" s="401"/>
      <c r="C8" s="526"/>
      <c r="D8" s="74"/>
    </row>
    <row r="9" spans="1:256" s="35" customFormat="1" ht="50">
      <c r="A9" s="525"/>
      <c r="B9" s="401"/>
      <c r="C9" s="527" t="s">
        <v>1000</v>
      </c>
      <c r="D9" s="74"/>
      <c r="E9" s="445"/>
      <c r="F9" s="524"/>
      <c r="G9" s="445"/>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1"/>
      <c r="AZ9" s="521"/>
      <c r="BA9" s="521"/>
      <c r="BB9" s="521"/>
      <c r="BC9" s="521"/>
      <c r="BD9" s="521"/>
      <c r="BE9" s="521"/>
      <c r="BF9" s="521"/>
      <c r="BG9" s="521"/>
      <c r="BH9" s="521"/>
      <c r="BI9" s="521"/>
      <c r="BJ9" s="521"/>
      <c r="BK9" s="521"/>
      <c r="BL9" s="521"/>
      <c r="BM9" s="521"/>
      <c r="BN9" s="521"/>
      <c r="BO9" s="521"/>
      <c r="BP9" s="521"/>
      <c r="BQ9" s="521"/>
      <c r="BR9" s="521"/>
      <c r="BS9" s="521"/>
      <c r="BT9" s="521"/>
      <c r="BU9" s="521"/>
      <c r="BV9" s="521"/>
      <c r="BW9" s="521"/>
      <c r="BX9" s="521"/>
      <c r="BY9" s="521"/>
      <c r="BZ9" s="521"/>
      <c r="CA9" s="521"/>
      <c r="CB9" s="521"/>
      <c r="CC9" s="521"/>
      <c r="CD9" s="521"/>
      <c r="CE9" s="521"/>
      <c r="CF9" s="521"/>
      <c r="CG9" s="521"/>
      <c r="CH9" s="521"/>
      <c r="CI9" s="521"/>
      <c r="CJ9" s="521"/>
      <c r="CK9" s="521"/>
      <c r="CL9" s="521"/>
      <c r="CM9" s="521"/>
      <c r="CN9" s="521"/>
      <c r="CO9" s="521"/>
      <c r="CP9" s="521"/>
      <c r="CQ9" s="521"/>
      <c r="CR9" s="521"/>
      <c r="CS9" s="521"/>
      <c r="CT9" s="521"/>
      <c r="CU9" s="521"/>
      <c r="CV9" s="521"/>
      <c r="CW9" s="521"/>
      <c r="CX9" s="521"/>
      <c r="CY9" s="521"/>
      <c r="CZ9" s="521"/>
      <c r="DA9" s="521"/>
      <c r="DB9" s="521"/>
      <c r="DC9" s="521"/>
      <c r="DD9" s="521"/>
      <c r="DE9" s="521"/>
      <c r="DF9" s="521"/>
      <c r="DG9" s="521"/>
      <c r="DH9" s="521"/>
      <c r="DI9" s="521"/>
      <c r="DJ9" s="521"/>
      <c r="DK9" s="521"/>
      <c r="DL9" s="521"/>
      <c r="DM9" s="521"/>
      <c r="DN9" s="521"/>
      <c r="DO9" s="521"/>
      <c r="DP9" s="521"/>
      <c r="DQ9" s="521"/>
      <c r="DR9" s="521"/>
      <c r="DS9" s="521"/>
      <c r="DT9" s="521"/>
      <c r="DU9" s="521"/>
      <c r="DV9" s="521"/>
      <c r="DW9" s="521"/>
      <c r="DX9" s="521"/>
      <c r="DY9" s="521"/>
      <c r="DZ9" s="521"/>
      <c r="EA9" s="521"/>
      <c r="EB9" s="521"/>
      <c r="EC9" s="521"/>
      <c r="ED9" s="521"/>
      <c r="EE9" s="521"/>
      <c r="EF9" s="521"/>
      <c r="EG9" s="521"/>
      <c r="EH9" s="521"/>
      <c r="EI9" s="521"/>
      <c r="EJ9" s="521"/>
      <c r="EK9" s="521"/>
      <c r="EL9" s="521"/>
      <c r="EM9" s="521"/>
      <c r="EN9" s="521"/>
      <c r="EO9" s="521"/>
      <c r="EP9" s="521"/>
      <c r="EQ9" s="521"/>
      <c r="ER9" s="521"/>
      <c r="ES9" s="521"/>
      <c r="ET9" s="521"/>
      <c r="EU9" s="521"/>
      <c r="EV9" s="521"/>
      <c r="EW9" s="521"/>
      <c r="EX9" s="521"/>
      <c r="EY9" s="521"/>
      <c r="EZ9" s="521"/>
      <c r="FA9" s="521"/>
      <c r="FB9" s="521"/>
      <c r="FC9" s="521"/>
      <c r="FD9" s="521"/>
      <c r="FE9" s="521"/>
      <c r="FF9" s="521"/>
      <c r="FG9" s="521"/>
      <c r="FH9" s="521"/>
      <c r="FI9" s="521"/>
      <c r="FJ9" s="521"/>
      <c r="FK9" s="521"/>
      <c r="FL9" s="521"/>
      <c r="FM9" s="521"/>
      <c r="FN9" s="521"/>
      <c r="FO9" s="521"/>
      <c r="FP9" s="521"/>
      <c r="FQ9" s="521"/>
      <c r="FR9" s="521"/>
      <c r="FS9" s="521"/>
      <c r="FT9" s="521"/>
      <c r="FU9" s="521"/>
      <c r="FV9" s="521"/>
      <c r="FW9" s="521"/>
      <c r="FX9" s="521"/>
      <c r="FY9" s="521"/>
      <c r="FZ9" s="521"/>
      <c r="GA9" s="521"/>
      <c r="GB9" s="521"/>
      <c r="GC9" s="521"/>
      <c r="GD9" s="521"/>
      <c r="GE9" s="521"/>
      <c r="GF9" s="521"/>
      <c r="GG9" s="521"/>
      <c r="GH9" s="521"/>
      <c r="GI9" s="521"/>
      <c r="GJ9" s="521"/>
      <c r="GK9" s="521"/>
      <c r="GL9" s="521"/>
      <c r="GM9" s="521"/>
      <c r="GN9" s="521"/>
      <c r="GO9" s="521"/>
      <c r="GP9" s="521"/>
      <c r="GQ9" s="521"/>
      <c r="GR9" s="521"/>
      <c r="GS9" s="521"/>
      <c r="GT9" s="521"/>
      <c r="GU9" s="521"/>
      <c r="GV9" s="521"/>
      <c r="GW9" s="521"/>
      <c r="GX9" s="521"/>
      <c r="GY9" s="521"/>
      <c r="GZ9" s="521"/>
      <c r="HA9" s="521"/>
      <c r="HB9" s="521"/>
      <c r="HC9" s="521"/>
      <c r="HD9" s="521"/>
      <c r="HE9" s="521"/>
      <c r="HF9" s="521"/>
      <c r="HG9" s="521"/>
      <c r="HH9" s="521"/>
      <c r="HI9" s="521"/>
      <c r="HJ9" s="521"/>
      <c r="HK9" s="521"/>
      <c r="HL9" s="521"/>
      <c r="HM9" s="521"/>
      <c r="HN9" s="521"/>
      <c r="HO9" s="521"/>
      <c r="HP9" s="521"/>
      <c r="HQ9" s="521"/>
      <c r="HR9" s="521"/>
      <c r="HS9" s="521"/>
      <c r="HT9" s="521"/>
      <c r="HU9" s="521"/>
      <c r="HV9" s="521"/>
      <c r="HW9" s="521"/>
      <c r="HX9" s="521"/>
      <c r="HY9" s="521"/>
      <c r="HZ9" s="521"/>
      <c r="IA9" s="521"/>
      <c r="IB9" s="521"/>
      <c r="IC9" s="521"/>
      <c r="ID9" s="521"/>
      <c r="IE9" s="521"/>
      <c r="IF9" s="521"/>
      <c r="IG9" s="521"/>
      <c r="IH9" s="521"/>
      <c r="II9" s="521"/>
      <c r="IJ9" s="521"/>
      <c r="IK9" s="521"/>
      <c r="IL9" s="521"/>
      <c r="IM9" s="521"/>
      <c r="IN9" s="521"/>
      <c r="IO9" s="521"/>
      <c r="IP9" s="521"/>
      <c r="IQ9" s="521"/>
      <c r="IR9" s="521"/>
      <c r="IS9" s="521"/>
      <c r="IT9" s="521"/>
      <c r="IU9" s="521"/>
      <c r="IV9" s="521"/>
    </row>
    <row r="10" spans="1:256" ht="16.5" customHeight="1">
      <c r="A10" s="525"/>
      <c r="B10" s="401"/>
      <c r="C10" s="74"/>
      <c r="D10" s="74"/>
    </row>
    <row r="11" spans="1:256">
      <c r="A11" s="525"/>
      <c r="B11" s="401"/>
      <c r="C11" s="74"/>
      <c r="D11" s="74"/>
    </row>
    <row r="12" spans="1:256" ht="25">
      <c r="A12" s="528" t="s">
        <v>380</v>
      </c>
      <c r="B12" s="529"/>
      <c r="C12" s="530" t="s">
        <v>387</v>
      </c>
      <c r="D12" s="530" t="s">
        <v>381</v>
      </c>
    </row>
    <row r="13" spans="1:256" ht="51" customHeight="1">
      <c r="A13" s="531" t="s">
        <v>382</v>
      </c>
      <c r="B13" s="532"/>
      <c r="C13" s="414" t="s">
        <v>388</v>
      </c>
      <c r="D13" s="73"/>
    </row>
    <row r="14" spans="1:256" ht="20.25" customHeight="1">
      <c r="A14" s="531"/>
      <c r="B14" s="532" t="s">
        <v>523</v>
      </c>
      <c r="C14" s="73" t="s">
        <v>383</v>
      </c>
      <c r="D14" s="73" t="s">
        <v>384</v>
      </c>
    </row>
    <row r="15" spans="1:256">
      <c r="A15" s="531"/>
      <c r="B15" s="532" t="s">
        <v>129</v>
      </c>
      <c r="C15" s="73" t="s">
        <v>383</v>
      </c>
      <c r="D15" s="73" t="s">
        <v>384</v>
      </c>
    </row>
    <row r="16" spans="1:256">
      <c r="A16" s="531"/>
      <c r="B16" s="532" t="s">
        <v>1003</v>
      </c>
      <c r="C16" s="73" t="s">
        <v>1001</v>
      </c>
      <c r="D16" s="73"/>
    </row>
    <row r="17" spans="1:256">
      <c r="A17" s="531"/>
      <c r="B17" s="532" t="s">
        <v>204</v>
      </c>
      <c r="C17" s="73" t="s">
        <v>1002</v>
      </c>
      <c r="D17" s="73"/>
    </row>
    <row r="18" spans="1:256">
      <c r="A18" s="531"/>
      <c r="B18" s="532" t="s">
        <v>10</v>
      </c>
      <c r="C18" s="73" t="s">
        <v>1002</v>
      </c>
      <c r="D18" s="73"/>
    </row>
    <row r="19" spans="1:256">
      <c r="A19" s="531"/>
      <c r="B19" s="532" t="s">
        <v>11</v>
      </c>
      <c r="C19" s="73" t="s">
        <v>1002</v>
      </c>
      <c r="D19" s="73"/>
    </row>
    <row r="20" spans="1:256">
      <c r="A20" s="531"/>
      <c r="B20" s="532" t="s">
        <v>12</v>
      </c>
      <c r="C20" s="73" t="s">
        <v>388</v>
      </c>
      <c r="D20" s="73"/>
    </row>
    <row r="21" spans="1:256">
      <c r="A21" s="525"/>
      <c r="B21" s="401"/>
      <c r="C21" s="74"/>
      <c r="D21" s="74"/>
    </row>
    <row r="22" spans="1:256" ht="25">
      <c r="A22" s="531" t="s">
        <v>385</v>
      </c>
      <c r="B22" s="532"/>
      <c r="C22" s="414" t="s">
        <v>389</v>
      </c>
      <c r="D22" s="73"/>
    </row>
    <row r="23" spans="1:256">
      <c r="A23" s="531"/>
      <c r="B23" s="532" t="s">
        <v>523</v>
      </c>
      <c r="C23" s="73" t="s">
        <v>383</v>
      </c>
      <c r="D23" s="73" t="s">
        <v>384</v>
      </c>
    </row>
    <row r="24" spans="1:256" ht="17.25" customHeight="1">
      <c r="A24" s="531"/>
      <c r="B24" s="532" t="s">
        <v>129</v>
      </c>
      <c r="C24" s="73" t="s">
        <v>383</v>
      </c>
      <c r="D24" s="73" t="s">
        <v>384</v>
      </c>
    </row>
    <row r="25" spans="1:256" ht="17.25" customHeight="1">
      <c r="A25" s="531"/>
      <c r="B25" s="532" t="s">
        <v>1003</v>
      </c>
      <c r="C25" s="73" t="s">
        <v>1004</v>
      </c>
      <c r="D25" s="73"/>
    </row>
    <row r="26" spans="1:256">
      <c r="A26" s="531"/>
      <c r="B26" s="532" t="s">
        <v>204</v>
      </c>
      <c r="C26" s="73" t="s">
        <v>1004</v>
      </c>
      <c r="D26" s="73"/>
    </row>
    <row r="27" spans="1:256">
      <c r="A27" s="531"/>
      <c r="B27" s="532" t="s">
        <v>10</v>
      </c>
      <c r="C27" s="73" t="s">
        <v>1004</v>
      </c>
      <c r="D27" s="73"/>
    </row>
    <row r="28" spans="1:256">
      <c r="A28" s="531"/>
      <c r="B28" s="532" t="s">
        <v>11</v>
      </c>
      <c r="C28" s="73" t="s">
        <v>1002</v>
      </c>
      <c r="D28" s="73"/>
    </row>
    <row r="29" spans="1:256">
      <c r="A29" s="531"/>
      <c r="B29" s="532" t="s">
        <v>12</v>
      </c>
      <c r="C29" s="73"/>
      <c r="D29" s="73"/>
    </row>
    <row r="30" spans="1:256" ht="25">
      <c r="A30" s="443" t="s">
        <v>574</v>
      </c>
      <c r="C30" s="446" t="s">
        <v>1005</v>
      </c>
      <c r="D30" s="440"/>
      <c r="F30" s="448"/>
      <c r="H30" s="44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row>
    <row r="31" spans="1:256">
      <c r="A31" s="443"/>
      <c r="B31" s="532" t="s">
        <v>523</v>
      </c>
      <c r="C31" s="447" t="s">
        <v>660</v>
      </c>
      <c r="D31" s="440"/>
      <c r="F31" s="448"/>
      <c r="H31" s="44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row>
    <row r="32" spans="1:256">
      <c r="A32" s="444"/>
      <c r="B32" s="441" t="s">
        <v>129</v>
      </c>
      <c r="C32" s="445" t="s">
        <v>1006</v>
      </c>
      <c r="D32" s="73" t="s">
        <v>384</v>
      </c>
      <c r="F32" s="445"/>
      <c r="H32" s="44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row>
    <row r="33" spans="1:256">
      <c r="A33" s="444"/>
      <c r="B33" s="441" t="s">
        <v>1003</v>
      </c>
      <c r="C33" s="73" t="s">
        <v>1007</v>
      </c>
      <c r="D33" s="533"/>
      <c r="F33" s="445"/>
      <c r="H33" s="44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row>
    <row r="34" spans="1:256">
      <c r="A34" s="444"/>
      <c r="B34" s="441" t="s">
        <v>204</v>
      </c>
      <c r="C34" s="447" t="s">
        <v>1007</v>
      </c>
      <c r="D34" s="440"/>
      <c r="E34" s="442"/>
      <c r="F34" s="445"/>
      <c r="H34" s="44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row>
    <row r="35" spans="1:256">
      <c r="A35" s="444"/>
      <c r="B35" s="441" t="s">
        <v>10</v>
      </c>
      <c r="C35" s="447" t="s">
        <v>1007</v>
      </c>
      <c r="D35" s="440"/>
      <c r="E35" s="442"/>
      <c r="F35" s="445"/>
      <c r="H35" s="44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row>
    <row r="36" spans="1:256">
      <c r="A36" s="444"/>
      <c r="B36" s="441" t="s">
        <v>11</v>
      </c>
      <c r="C36" s="73" t="s">
        <v>1007</v>
      </c>
      <c r="D36" s="440"/>
      <c r="E36" s="442"/>
      <c r="F36" s="445"/>
      <c r="H36" s="44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row>
    <row r="37" spans="1:256">
      <c r="A37" s="444"/>
      <c r="B37" s="441" t="s">
        <v>12</v>
      </c>
      <c r="C37" s="447"/>
      <c r="D37" s="440"/>
      <c r="E37" s="442"/>
      <c r="F37" s="445"/>
      <c r="H37" s="44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row>
    <row r="39" spans="1:256">
      <c r="A39" s="534" t="s">
        <v>1008</v>
      </c>
      <c r="B39" s="534" t="s">
        <v>1009</v>
      </c>
      <c r="C39" s="535" t="s">
        <v>1010</v>
      </c>
      <c r="D39" s="535" t="s">
        <v>1011</v>
      </c>
      <c r="E39" s="535" t="s">
        <v>1012</v>
      </c>
      <c r="F39" s="536" t="s">
        <v>1013</v>
      </c>
      <c r="G39" s="535" t="s">
        <v>390</v>
      </c>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537"/>
      <c r="AV39" s="537"/>
      <c r="AW39" s="537"/>
      <c r="AX39" s="537"/>
      <c r="AY39" s="537"/>
      <c r="AZ39" s="537"/>
      <c r="BA39" s="537"/>
      <c r="BB39" s="537"/>
      <c r="BC39" s="537"/>
      <c r="BD39" s="537"/>
      <c r="BE39" s="537"/>
      <c r="BF39" s="537"/>
      <c r="BG39" s="537"/>
      <c r="BH39" s="537"/>
      <c r="BI39" s="537"/>
      <c r="BJ39" s="537"/>
      <c r="BK39" s="537"/>
      <c r="BL39" s="537"/>
      <c r="BM39" s="537"/>
      <c r="BN39" s="537"/>
      <c r="BO39" s="537"/>
      <c r="BP39" s="537"/>
      <c r="BQ39" s="537"/>
      <c r="BR39" s="537"/>
      <c r="BS39" s="537"/>
      <c r="BT39" s="537"/>
      <c r="BU39" s="537"/>
      <c r="BV39" s="537"/>
      <c r="BW39" s="537"/>
      <c r="BX39" s="537"/>
      <c r="BY39" s="537"/>
      <c r="BZ39" s="537"/>
      <c r="CA39" s="537"/>
      <c r="CB39" s="537"/>
      <c r="CC39" s="537"/>
      <c r="CD39" s="537"/>
      <c r="CE39" s="537"/>
      <c r="CF39" s="537"/>
      <c r="CG39" s="537"/>
      <c r="CH39" s="537"/>
      <c r="CI39" s="537"/>
      <c r="CJ39" s="537"/>
      <c r="CK39" s="537"/>
      <c r="CL39" s="537"/>
      <c r="CM39" s="537"/>
      <c r="CN39" s="537"/>
      <c r="CO39" s="537"/>
      <c r="CP39" s="537"/>
      <c r="CQ39" s="537"/>
      <c r="CR39" s="537"/>
      <c r="CS39" s="537"/>
      <c r="CT39" s="537"/>
      <c r="CU39" s="537"/>
      <c r="CV39" s="537"/>
      <c r="CW39" s="537"/>
      <c r="CX39" s="537"/>
      <c r="CY39" s="537"/>
      <c r="CZ39" s="537"/>
      <c r="DA39" s="537"/>
      <c r="DB39" s="537"/>
      <c r="DC39" s="537"/>
      <c r="DD39" s="537"/>
      <c r="DE39" s="537"/>
      <c r="DF39" s="537"/>
      <c r="DG39" s="537"/>
      <c r="DH39" s="537"/>
      <c r="DI39" s="537"/>
      <c r="DJ39" s="537"/>
      <c r="DK39" s="537"/>
      <c r="DL39" s="537"/>
      <c r="DM39" s="537"/>
      <c r="DN39" s="537"/>
      <c r="DO39" s="537"/>
      <c r="DP39" s="537"/>
      <c r="DQ39" s="537"/>
      <c r="DR39" s="537"/>
      <c r="DS39" s="537"/>
      <c r="DT39" s="537"/>
      <c r="DU39" s="537"/>
      <c r="DV39" s="537"/>
      <c r="DW39" s="537"/>
      <c r="DX39" s="537"/>
      <c r="DY39" s="537"/>
      <c r="DZ39" s="537"/>
      <c r="EA39" s="537"/>
      <c r="EB39" s="537"/>
      <c r="EC39" s="537"/>
      <c r="ED39" s="537"/>
      <c r="EE39" s="537"/>
      <c r="EF39" s="537"/>
      <c r="EG39" s="537"/>
      <c r="EH39" s="537"/>
      <c r="EI39" s="537"/>
      <c r="EJ39" s="537"/>
      <c r="EK39" s="537"/>
      <c r="EL39" s="537"/>
      <c r="EM39" s="537"/>
      <c r="EN39" s="537"/>
      <c r="EO39" s="537"/>
      <c r="EP39" s="537"/>
      <c r="EQ39" s="537"/>
      <c r="ER39" s="537"/>
      <c r="ES39" s="537"/>
      <c r="ET39" s="537"/>
      <c r="EU39" s="537"/>
      <c r="EV39" s="537"/>
      <c r="EW39" s="537"/>
      <c r="EX39" s="537"/>
      <c r="EY39" s="537"/>
      <c r="EZ39" s="537"/>
      <c r="FA39" s="537"/>
      <c r="FB39" s="537"/>
      <c r="FC39" s="537"/>
      <c r="FD39" s="537"/>
      <c r="FE39" s="537"/>
      <c r="FF39" s="537"/>
      <c r="FG39" s="537"/>
      <c r="FH39" s="537"/>
      <c r="FI39" s="537"/>
      <c r="FJ39" s="537"/>
      <c r="FK39" s="537"/>
      <c r="FL39" s="537"/>
      <c r="FM39" s="537"/>
      <c r="FN39" s="537"/>
      <c r="FO39" s="537"/>
      <c r="FP39" s="537"/>
      <c r="FQ39" s="537"/>
      <c r="FR39" s="537"/>
      <c r="FS39" s="537"/>
      <c r="FT39" s="537"/>
      <c r="FU39" s="537"/>
      <c r="FV39" s="537"/>
      <c r="FW39" s="537"/>
      <c r="FX39" s="537"/>
      <c r="FY39" s="537"/>
      <c r="FZ39" s="537"/>
      <c r="GA39" s="537"/>
      <c r="GB39" s="537"/>
      <c r="GC39" s="537"/>
      <c r="GD39" s="537"/>
      <c r="GE39" s="537"/>
      <c r="GF39" s="537"/>
      <c r="GG39" s="537"/>
      <c r="GH39" s="537"/>
      <c r="GI39" s="537"/>
      <c r="GJ39" s="537"/>
      <c r="GK39" s="537"/>
      <c r="GL39" s="537"/>
      <c r="GM39" s="537"/>
      <c r="GN39" s="537"/>
      <c r="GO39" s="537"/>
      <c r="GP39" s="537"/>
      <c r="GQ39" s="537"/>
      <c r="GR39" s="537"/>
      <c r="GS39" s="537"/>
      <c r="GT39" s="537"/>
      <c r="GU39" s="537"/>
      <c r="GV39" s="537"/>
      <c r="GW39" s="537"/>
      <c r="GX39" s="537"/>
      <c r="GY39" s="537"/>
      <c r="GZ39" s="537"/>
      <c r="HA39" s="537"/>
      <c r="HB39" s="537"/>
      <c r="HC39" s="537"/>
      <c r="HD39" s="537"/>
      <c r="HE39" s="537"/>
      <c r="HF39" s="537"/>
      <c r="HG39" s="537"/>
      <c r="HH39" s="537"/>
      <c r="HI39" s="537"/>
      <c r="HJ39" s="537"/>
      <c r="HK39" s="537"/>
      <c r="HL39" s="537"/>
      <c r="HM39" s="537"/>
      <c r="HN39" s="537"/>
      <c r="HO39" s="537"/>
      <c r="HP39" s="537"/>
      <c r="HQ39" s="537"/>
      <c r="HR39" s="537"/>
      <c r="HS39" s="537"/>
      <c r="HT39" s="537"/>
      <c r="HU39" s="537"/>
      <c r="HV39" s="537"/>
      <c r="HW39" s="537"/>
      <c r="HX39" s="537"/>
      <c r="HY39" s="537"/>
      <c r="HZ39" s="537"/>
      <c r="IA39" s="537"/>
      <c r="IB39" s="537"/>
      <c r="IC39" s="537"/>
      <c r="ID39" s="537"/>
      <c r="IE39" s="537"/>
      <c r="IF39" s="537"/>
      <c r="IG39" s="537"/>
      <c r="IH39" s="537"/>
      <c r="II39" s="537"/>
      <c r="IJ39" s="537"/>
      <c r="IK39" s="537"/>
      <c r="IL39" s="537"/>
      <c r="IM39" s="537"/>
      <c r="IN39" s="537"/>
      <c r="IO39" s="537"/>
      <c r="IP39" s="537"/>
      <c r="IQ39" s="537"/>
      <c r="IR39" s="537"/>
      <c r="IS39" s="537"/>
      <c r="IT39" s="537"/>
      <c r="IU39" s="537"/>
      <c r="IV39" s="537"/>
    </row>
    <row r="41" spans="1:256" ht="25">
      <c r="A41" s="538">
        <v>1</v>
      </c>
      <c r="B41" s="538"/>
      <c r="C41" s="539" t="s">
        <v>1014</v>
      </c>
      <c r="D41" s="540"/>
      <c r="E41" s="540"/>
      <c r="F41" s="541"/>
      <c r="G41" s="540"/>
    </row>
    <row r="42" spans="1:256">
      <c r="A42" s="441">
        <v>1.1000000000000001</v>
      </c>
      <c r="B42" s="443"/>
      <c r="C42" s="446" t="s">
        <v>1015</v>
      </c>
      <c r="D42" s="447"/>
      <c r="E42" s="447"/>
      <c r="F42" s="542"/>
      <c r="G42" s="447"/>
    </row>
    <row r="43" spans="1:256" ht="112.5">
      <c r="A43" s="441" t="s">
        <v>63</v>
      </c>
      <c r="B43" s="441"/>
      <c r="C43" s="446" t="s">
        <v>1016</v>
      </c>
      <c r="D43" s="447" t="s">
        <v>2455</v>
      </c>
      <c r="E43" s="447" t="s">
        <v>1017</v>
      </c>
      <c r="F43" s="542"/>
      <c r="G43" s="447"/>
    </row>
    <row r="44" spans="1:256" hidden="1">
      <c r="A44" s="441"/>
      <c r="B44" s="441" t="s">
        <v>523</v>
      </c>
      <c r="C44" s="447" t="s">
        <v>1018</v>
      </c>
      <c r="D44" s="447"/>
      <c r="E44" s="447"/>
      <c r="F44" s="542"/>
      <c r="G44" s="447"/>
    </row>
    <row r="45" spans="1:256" ht="50" hidden="1">
      <c r="A45" s="441"/>
      <c r="B45" s="446" t="s">
        <v>129</v>
      </c>
      <c r="C45" s="447" t="s">
        <v>1019</v>
      </c>
      <c r="D45" s="447"/>
      <c r="E45" s="447"/>
      <c r="F45" s="542" t="s">
        <v>1020</v>
      </c>
      <c r="G45" s="447"/>
    </row>
    <row r="46" spans="1:256" ht="120.75" hidden="1" customHeight="1">
      <c r="A46" s="441"/>
      <c r="B46" s="446" t="s">
        <v>1003</v>
      </c>
      <c r="C46" s="447" t="s">
        <v>1021</v>
      </c>
      <c r="D46" s="447"/>
      <c r="E46" s="447"/>
      <c r="F46" s="542" t="s">
        <v>1020</v>
      </c>
      <c r="G46" s="447"/>
    </row>
    <row r="47" spans="1:256" ht="37.5" hidden="1">
      <c r="A47" s="441"/>
      <c r="B47" s="446" t="s">
        <v>204</v>
      </c>
      <c r="C47" s="447" t="s">
        <v>1022</v>
      </c>
      <c r="D47" s="447"/>
      <c r="E47" s="447"/>
      <c r="F47" s="542" t="s">
        <v>1020</v>
      </c>
      <c r="G47" s="447"/>
    </row>
    <row r="48" spans="1:256" hidden="1">
      <c r="A48" s="441"/>
      <c r="B48" s="446" t="s">
        <v>10</v>
      </c>
      <c r="C48" s="447"/>
      <c r="D48" s="447"/>
      <c r="E48" s="447"/>
      <c r="F48" s="542"/>
      <c r="G48" s="447"/>
    </row>
    <row r="49" spans="1:7">
      <c r="A49" s="441"/>
      <c r="B49" s="446" t="s">
        <v>11</v>
      </c>
      <c r="C49" s="447"/>
      <c r="D49" s="447"/>
      <c r="E49" s="447"/>
      <c r="F49" s="542"/>
      <c r="G49" s="447"/>
    </row>
    <row r="50" spans="1:7" hidden="1">
      <c r="A50" s="441"/>
      <c r="B50" s="446" t="s">
        <v>12</v>
      </c>
      <c r="C50" s="447"/>
      <c r="D50" s="447"/>
      <c r="E50" s="447"/>
      <c r="F50" s="542"/>
      <c r="G50" s="447"/>
    </row>
    <row r="52" spans="1:7" ht="125">
      <c r="A52" s="441" t="s">
        <v>527</v>
      </c>
      <c r="B52" s="441"/>
      <c r="C52" s="446" t="s">
        <v>1023</v>
      </c>
      <c r="D52" s="447" t="s">
        <v>1024</v>
      </c>
      <c r="E52" s="447" t="s">
        <v>1025</v>
      </c>
      <c r="F52" s="543"/>
      <c r="G52" s="440"/>
    </row>
    <row r="53" spans="1:7" hidden="1">
      <c r="A53" s="441"/>
      <c r="B53" s="441" t="s">
        <v>523</v>
      </c>
      <c r="C53" s="447" t="s">
        <v>1018</v>
      </c>
      <c r="D53" s="447"/>
      <c r="E53" s="447"/>
      <c r="F53" s="543"/>
      <c r="G53" s="440"/>
    </row>
    <row r="54" spans="1:7" ht="25" hidden="1">
      <c r="A54" s="441"/>
      <c r="B54" s="441" t="str">
        <f>B$45</f>
        <v>MA</v>
      </c>
      <c r="C54" s="447" t="s">
        <v>1026</v>
      </c>
      <c r="D54" s="447"/>
      <c r="E54" s="447"/>
      <c r="F54" s="542" t="s">
        <v>1020</v>
      </c>
      <c r="G54" s="440"/>
    </row>
    <row r="55" spans="1:7" ht="112.5" hidden="1">
      <c r="A55" s="441"/>
      <c r="B55" s="441" t="s">
        <v>1003</v>
      </c>
      <c r="C55" s="447" t="s">
        <v>1027</v>
      </c>
      <c r="D55" s="447"/>
      <c r="E55" s="447"/>
      <c r="F55" s="542" t="s">
        <v>1020</v>
      </c>
      <c r="G55" s="440"/>
    </row>
    <row r="56" spans="1:7" ht="100" hidden="1">
      <c r="A56" s="441"/>
      <c r="B56" s="441" t="str">
        <f>B$47</f>
        <v>S1</v>
      </c>
      <c r="C56" s="447" t="s">
        <v>1028</v>
      </c>
      <c r="D56" s="447"/>
      <c r="E56" s="447"/>
      <c r="F56" s="543" t="s">
        <v>1020</v>
      </c>
      <c r="G56" s="440"/>
    </row>
    <row r="57" spans="1:7" hidden="1">
      <c r="A57" s="441"/>
      <c r="B57" s="441" t="str">
        <f>B$48</f>
        <v>S2</v>
      </c>
      <c r="C57" s="447"/>
      <c r="D57" s="447"/>
      <c r="E57" s="447"/>
      <c r="F57" s="543"/>
      <c r="G57" s="440"/>
    </row>
    <row r="58" spans="1:7" ht="25">
      <c r="A58" s="441"/>
      <c r="B58" s="441" t="str">
        <f>B$49</f>
        <v>S3</v>
      </c>
      <c r="C58" s="544" t="s">
        <v>2458</v>
      </c>
      <c r="D58" s="447"/>
      <c r="E58" s="447"/>
      <c r="F58" s="545" t="s">
        <v>1045</v>
      </c>
      <c r="G58" s="546" t="s">
        <v>2388</v>
      </c>
    </row>
    <row r="59" spans="1:7" hidden="1">
      <c r="A59" s="441"/>
      <c r="B59" s="441" t="str">
        <f>B$50</f>
        <v>S4</v>
      </c>
      <c r="C59" s="447"/>
      <c r="D59" s="447"/>
      <c r="E59" s="447"/>
      <c r="F59" s="543"/>
      <c r="G59" s="440"/>
    </row>
    <row r="61" spans="1:7" ht="50">
      <c r="A61" s="441" t="s">
        <v>630</v>
      </c>
      <c r="B61" s="441"/>
      <c r="C61" s="446" t="s">
        <v>1029</v>
      </c>
      <c r="D61" s="447" t="s">
        <v>1030</v>
      </c>
      <c r="E61" s="447" t="s">
        <v>1031</v>
      </c>
      <c r="F61" s="543"/>
      <c r="G61" s="440"/>
    </row>
    <row r="62" spans="1:7" hidden="1">
      <c r="A62" s="441"/>
      <c r="B62" s="441" t="s">
        <v>523</v>
      </c>
      <c r="C62" s="447" t="s">
        <v>1018</v>
      </c>
      <c r="D62" s="547"/>
      <c r="E62" s="447"/>
      <c r="F62" s="543" t="s">
        <v>1020</v>
      </c>
      <c r="G62" s="440"/>
    </row>
    <row r="63" spans="1:7" ht="50" hidden="1">
      <c r="A63" s="441"/>
      <c r="B63" s="441" t="str">
        <f>B$45</f>
        <v>MA</v>
      </c>
      <c r="C63" s="447" t="s">
        <v>1032</v>
      </c>
      <c r="D63" s="447"/>
      <c r="E63" s="447"/>
      <c r="F63" s="542" t="s">
        <v>1020</v>
      </c>
      <c r="G63" s="440"/>
    </row>
    <row r="64" spans="1:7" ht="25" hidden="1">
      <c r="A64" s="441"/>
      <c r="B64" s="441" t="s">
        <v>1003</v>
      </c>
      <c r="C64" s="447" t="s">
        <v>2459</v>
      </c>
      <c r="D64" s="447"/>
      <c r="E64" s="447"/>
      <c r="F64" s="543" t="s">
        <v>1020</v>
      </c>
      <c r="G64" s="440"/>
    </row>
    <row r="65" spans="1:7" ht="25" hidden="1">
      <c r="A65" s="441"/>
      <c r="B65" s="441" t="str">
        <f>B$47</f>
        <v>S1</v>
      </c>
      <c r="C65" s="447" t="s">
        <v>1033</v>
      </c>
      <c r="D65" s="447"/>
      <c r="E65" s="447"/>
      <c r="F65" s="543" t="s">
        <v>1020</v>
      </c>
      <c r="G65" s="440"/>
    </row>
    <row r="66" spans="1:7" hidden="1">
      <c r="A66" s="441"/>
      <c r="B66" s="441" t="str">
        <f>B$48</f>
        <v>S2</v>
      </c>
      <c r="C66" s="447"/>
      <c r="D66" s="447"/>
      <c r="E66" s="447"/>
      <c r="F66" s="543"/>
      <c r="G66" s="440"/>
    </row>
    <row r="67" spans="1:7">
      <c r="A67" s="441"/>
      <c r="B67" s="441" t="str">
        <f>B$49</f>
        <v>S3</v>
      </c>
      <c r="C67" s="447"/>
      <c r="D67" s="447"/>
      <c r="E67" s="447"/>
      <c r="F67" s="543"/>
      <c r="G67" s="440"/>
    </row>
    <row r="68" spans="1:7" hidden="1">
      <c r="A68" s="441"/>
      <c r="B68" s="441" t="str">
        <f>B$50</f>
        <v>S4</v>
      </c>
      <c r="C68" s="447"/>
      <c r="D68" s="447"/>
      <c r="E68" s="447"/>
      <c r="F68" s="543"/>
      <c r="G68" s="440"/>
    </row>
    <row r="70" spans="1:7" ht="50">
      <c r="A70" s="441" t="s">
        <v>708</v>
      </c>
      <c r="B70" s="441"/>
      <c r="C70" s="446" t="s">
        <v>1034</v>
      </c>
      <c r="D70" s="447" t="s">
        <v>1035</v>
      </c>
      <c r="E70" s="447" t="s">
        <v>1036</v>
      </c>
      <c r="F70" s="543"/>
      <c r="G70" s="440"/>
    </row>
    <row r="71" spans="1:7" hidden="1">
      <c r="A71" s="441"/>
      <c r="B71" s="441" t="s">
        <v>523</v>
      </c>
      <c r="C71" s="447" t="s">
        <v>1037</v>
      </c>
      <c r="D71" s="447"/>
      <c r="E71" s="447"/>
      <c r="F71" s="543" t="s">
        <v>1020</v>
      </c>
      <c r="G71" s="440"/>
    </row>
    <row r="72" spans="1:7" hidden="1">
      <c r="A72" s="441"/>
      <c r="B72" s="441" t="str">
        <f>B$45</f>
        <v>MA</v>
      </c>
      <c r="C72" s="447" t="s">
        <v>1038</v>
      </c>
      <c r="D72" s="447"/>
      <c r="E72" s="447"/>
      <c r="F72" s="542" t="s">
        <v>1020</v>
      </c>
      <c r="G72" s="440"/>
    </row>
    <row r="73" spans="1:7" hidden="1">
      <c r="A73" s="441"/>
      <c r="B73" s="441" t="s">
        <v>1003</v>
      </c>
      <c r="C73" s="447" t="s">
        <v>1039</v>
      </c>
      <c r="D73" s="447"/>
      <c r="E73" s="447"/>
      <c r="F73" s="543" t="s">
        <v>1020</v>
      </c>
      <c r="G73" s="440"/>
    </row>
    <row r="74" spans="1:7" hidden="1">
      <c r="A74" s="441"/>
      <c r="B74" s="441" t="str">
        <f>B$47</f>
        <v>S1</v>
      </c>
      <c r="C74" s="447" t="s">
        <v>1039</v>
      </c>
      <c r="D74" s="447"/>
      <c r="E74" s="447"/>
      <c r="F74" s="543" t="s">
        <v>1020</v>
      </c>
      <c r="G74" s="440"/>
    </row>
    <row r="75" spans="1:7" hidden="1">
      <c r="A75" s="441"/>
      <c r="B75" s="441" t="str">
        <f>B$48</f>
        <v>S2</v>
      </c>
      <c r="C75" s="447"/>
      <c r="D75" s="447"/>
      <c r="E75" s="447"/>
      <c r="F75" s="543"/>
      <c r="G75" s="440"/>
    </row>
    <row r="76" spans="1:7">
      <c r="A76" s="441"/>
      <c r="B76" s="441" t="str">
        <f>B$49</f>
        <v>S3</v>
      </c>
      <c r="C76" s="447"/>
      <c r="D76" s="447"/>
      <c r="E76" s="447"/>
      <c r="F76" s="543"/>
      <c r="G76" s="440"/>
    </row>
    <row r="77" spans="1:7" hidden="1">
      <c r="A77" s="441"/>
      <c r="B77" s="441" t="str">
        <f>B$50</f>
        <v>S4</v>
      </c>
      <c r="C77" s="447"/>
      <c r="D77" s="447"/>
      <c r="E77" s="447"/>
      <c r="F77" s="543"/>
      <c r="G77" s="440"/>
    </row>
    <row r="80" spans="1:7">
      <c r="A80" s="441">
        <v>1.2</v>
      </c>
      <c r="B80" s="441"/>
      <c r="C80" s="446" t="s">
        <v>1040</v>
      </c>
      <c r="D80" s="447"/>
      <c r="E80" s="447"/>
      <c r="F80" s="543"/>
      <c r="G80" s="440"/>
    </row>
    <row r="81" spans="1:7" ht="62.5">
      <c r="A81" s="441" t="s">
        <v>65</v>
      </c>
      <c r="B81" s="441"/>
      <c r="C81" s="446" t="s">
        <v>885</v>
      </c>
      <c r="D81" s="447" t="s">
        <v>1041</v>
      </c>
      <c r="E81" s="447" t="s">
        <v>1042</v>
      </c>
      <c r="F81" s="543"/>
      <c r="G81" s="440"/>
    </row>
    <row r="82" spans="1:7" hidden="1">
      <c r="A82" s="441"/>
      <c r="B82" s="441" t="s">
        <v>523</v>
      </c>
      <c r="C82" s="447" t="s">
        <v>1018</v>
      </c>
      <c r="D82" s="447"/>
      <c r="E82" s="447"/>
      <c r="F82" s="543"/>
      <c r="G82" s="440"/>
    </row>
    <row r="83" spans="1:7" ht="107.15" hidden="1" customHeight="1">
      <c r="A83" s="441"/>
      <c r="B83" s="441" t="str">
        <f>B$45</f>
        <v>MA</v>
      </c>
      <c r="C83" s="447" t="s">
        <v>1043</v>
      </c>
      <c r="D83" s="447"/>
      <c r="E83" s="447"/>
      <c r="F83" s="542" t="s">
        <v>1020</v>
      </c>
      <c r="G83" s="440"/>
    </row>
    <row r="84" spans="1:7" ht="77.900000000000006" hidden="1" customHeight="1">
      <c r="A84" s="441"/>
      <c r="B84" s="441" t="s">
        <v>1003</v>
      </c>
      <c r="C84" s="447" t="s">
        <v>2460</v>
      </c>
      <c r="D84" s="447"/>
      <c r="E84" s="447"/>
      <c r="F84" s="543" t="s">
        <v>1020</v>
      </c>
      <c r="G84" s="440"/>
    </row>
    <row r="85" spans="1:7" ht="62.5" hidden="1">
      <c r="A85" s="441"/>
      <c r="B85" s="548" t="str">
        <f>B$47</f>
        <v>S1</v>
      </c>
      <c r="C85" s="549" t="s">
        <v>1044</v>
      </c>
      <c r="D85" s="549"/>
      <c r="E85" s="549"/>
      <c r="F85" s="550" t="s">
        <v>1045</v>
      </c>
      <c r="G85" s="551" t="s">
        <v>1046</v>
      </c>
    </row>
    <row r="86" spans="1:7" ht="75" hidden="1">
      <c r="A86" s="441"/>
      <c r="B86" s="441" t="str">
        <f>B$48</f>
        <v>S2</v>
      </c>
      <c r="C86" s="447" t="s">
        <v>2461</v>
      </c>
      <c r="D86" s="447"/>
      <c r="E86" s="447"/>
      <c r="F86" s="543" t="s">
        <v>1020</v>
      </c>
      <c r="G86" s="440"/>
    </row>
    <row r="87" spans="1:7">
      <c r="A87" s="441"/>
      <c r="B87" s="441" t="str">
        <f>B$49</f>
        <v>S3</v>
      </c>
      <c r="C87" s="447"/>
      <c r="D87" s="447"/>
      <c r="E87" s="447"/>
      <c r="F87" s="543"/>
      <c r="G87" s="440"/>
    </row>
    <row r="88" spans="1:7" hidden="1">
      <c r="A88" s="441"/>
      <c r="B88" s="441" t="str">
        <f>B$50</f>
        <v>S4</v>
      </c>
      <c r="C88" s="447"/>
      <c r="D88" s="447"/>
      <c r="E88" s="447"/>
      <c r="F88" s="543"/>
      <c r="G88" s="440"/>
    </row>
    <row r="91" spans="1:7" s="700" customFormat="1">
      <c r="A91" s="538">
        <v>2</v>
      </c>
      <c r="B91" s="538"/>
      <c r="C91" s="539" t="s">
        <v>1047</v>
      </c>
      <c r="D91" s="540"/>
      <c r="E91" s="540"/>
      <c r="F91" s="541"/>
      <c r="G91" s="540"/>
    </row>
    <row r="92" spans="1:7">
      <c r="A92" s="552">
        <v>2.1</v>
      </c>
      <c r="B92" s="552"/>
      <c r="C92" s="553" t="s">
        <v>1048</v>
      </c>
      <c r="D92" s="447"/>
      <c r="E92" s="447"/>
      <c r="F92" s="542"/>
      <c r="G92" s="447"/>
    </row>
    <row r="93" spans="1:7" ht="162.5">
      <c r="A93" s="441" t="s">
        <v>870</v>
      </c>
      <c r="B93" s="441"/>
      <c r="C93" s="553" t="s">
        <v>1049</v>
      </c>
      <c r="D93" s="447" t="s">
        <v>1050</v>
      </c>
      <c r="E93" s="447" t="s">
        <v>1051</v>
      </c>
      <c r="F93" s="542"/>
      <c r="G93" s="447"/>
    </row>
    <row r="94" spans="1:7" hidden="1">
      <c r="A94" s="441"/>
      <c r="B94" s="441" t="s">
        <v>523</v>
      </c>
      <c r="C94" s="447" t="s">
        <v>1052</v>
      </c>
      <c r="D94" s="447"/>
      <c r="E94" s="447"/>
      <c r="F94" s="542"/>
      <c r="G94" s="447"/>
    </row>
    <row r="95" spans="1:7" ht="275" hidden="1">
      <c r="A95" s="441"/>
      <c r="B95" s="441" t="str">
        <f>B$45</f>
        <v>MA</v>
      </c>
      <c r="C95" s="554" t="s">
        <v>1053</v>
      </c>
      <c r="D95" s="447"/>
      <c r="E95" s="447"/>
      <c r="F95" s="542" t="s">
        <v>1020</v>
      </c>
      <c r="G95" s="447" t="s">
        <v>1054</v>
      </c>
    </row>
    <row r="96" spans="1:7" ht="270.75" hidden="1" customHeight="1">
      <c r="A96" s="441"/>
      <c r="B96" s="441" t="s">
        <v>1003</v>
      </c>
      <c r="C96" s="554" t="s">
        <v>2462</v>
      </c>
      <c r="D96" s="447"/>
      <c r="E96" s="447"/>
      <c r="F96" s="555" t="s">
        <v>1045</v>
      </c>
      <c r="G96" s="542" t="s">
        <v>1055</v>
      </c>
    </row>
    <row r="97" spans="1:7" ht="87.5" hidden="1">
      <c r="A97" s="441"/>
      <c r="B97" s="548" t="str">
        <f>B$47</f>
        <v>S1</v>
      </c>
      <c r="C97" s="549" t="s">
        <v>888</v>
      </c>
      <c r="D97" s="549"/>
      <c r="E97" s="549"/>
      <c r="F97" s="556" t="s">
        <v>1045</v>
      </c>
      <c r="G97" s="549" t="s">
        <v>1056</v>
      </c>
    </row>
    <row r="98" spans="1:7" ht="72" hidden="1" customHeight="1">
      <c r="A98" s="441"/>
      <c r="B98" s="441" t="str">
        <f>B$48</f>
        <v>S2</v>
      </c>
      <c r="C98" s="447" t="s">
        <v>2463</v>
      </c>
      <c r="D98" s="447"/>
      <c r="E98" s="447"/>
      <c r="F98" s="542" t="s">
        <v>1020</v>
      </c>
      <c r="G98" s="447"/>
    </row>
    <row r="99" spans="1:7">
      <c r="A99" s="441"/>
      <c r="B99" s="441" t="str">
        <f>B$49</f>
        <v>S3</v>
      </c>
      <c r="C99" s="447"/>
      <c r="D99" s="447"/>
      <c r="E99" s="447"/>
      <c r="F99" s="542"/>
      <c r="G99" s="447"/>
    </row>
    <row r="100" spans="1:7" hidden="1">
      <c r="A100" s="441"/>
      <c r="B100" s="441" t="str">
        <f>B$50</f>
        <v>S4</v>
      </c>
      <c r="C100" s="447"/>
      <c r="D100" s="447"/>
      <c r="E100" s="447"/>
      <c r="F100" s="542"/>
      <c r="G100" s="447"/>
    </row>
    <row r="101" spans="1:7">
      <c r="D101" s="447"/>
      <c r="E101" s="447"/>
    </row>
    <row r="102" spans="1:7" ht="50">
      <c r="A102" s="441" t="s">
        <v>1057</v>
      </c>
      <c r="B102" s="441"/>
      <c r="C102" s="446" t="s">
        <v>1058</v>
      </c>
      <c r="D102" s="447" t="s">
        <v>1059</v>
      </c>
      <c r="E102" s="447" t="s">
        <v>1060</v>
      </c>
      <c r="F102" s="543"/>
      <c r="G102" s="440"/>
    </row>
    <row r="103" spans="1:7" hidden="1">
      <c r="A103" s="441"/>
      <c r="B103" s="441" t="s">
        <v>523</v>
      </c>
      <c r="C103" s="447" t="s">
        <v>1018</v>
      </c>
      <c r="D103" s="447"/>
      <c r="E103" s="447"/>
      <c r="F103" s="543"/>
      <c r="G103" s="440"/>
    </row>
    <row r="104" spans="1:7" ht="25" hidden="1">
      <c r="A104" s="441"/>
      <c r="B104" s="441" t="str">
        <f>B$45</f>
        <v>MA</v>
      </c>
      <c r="C104" s="447" t="s">
        <v>1061</v>
      </c>
      <c r="D104" s="447"/>
      <c r="E104" s="447"/>
      <c r="F104" s="542" t="s">
        <v>1020</v>
      </c>
      <c r="G104" s="440"/>
    </row>
    <row r="105" spans="1:7" ht="64.5" hidden="1" customHeight="1">
      <c r="A105" s="441"/>
      <c r="B105" s="441" t="s">
        <v>1003</v>
      </c>
      <c r="C105" s="447" t="s">
        <v>1062</v>
      </c>
      <c r="D105" s="447"/>
      <c r="E105" s="447"/>
      <c r="F105" s="543" t="s">
        <v>1020</v>
      </c>
      <c r="G105" s="440"/>
    </row>
    <row r="106" spans="1:7" ht="75" hidden="1">
      <c r="A106" s="441"/>
      <c r="B106" s="441" t="str">
        <f>B$47</f>
        <v>S1</v>
      </c>
      <c r="C106" s="557" t="s">
        <v>1063</v>
      </c>
      <c r="D106" s="447"/>
      <c r="E106" s="447"/>
      <c r="F106" s="543" t="s">
        <v>1020</v>
      </c>
      <c r="G106" s="440"/>
    </row>
    <row r="107" spans="1:7" hidden="1">
      <c r="A107" s="441"/>
      <c r="B107" s="441" t="str">
        <f>B$48</f>
        <v>S2</v>
      </c>
      <c r="C107" s="447"/>
      <c r="D107" s="447"/>
      <c r="E107" s="447"/>
      <c r="F107" s="543"/>
      <c r="G107" s="440"/>
    </row>
    <row r="108" spans="1:7">
      <c r="A108" s="441"/>
      <c r="B108" s="441" t="str">
        <f>B$49</f>
        <v>S3</v>
      </c>
      <c r="C108" s="447"/>
      <c r="D108" s="447"/>
      <c r="E108" s="447"/>
      <c r="F108" s="543"/>
      <c r="G108" s="440"/>
    </row>
    <row r="109" spans="1:7" hidden="1">
      <c r="A109" s="441"/>
      <c r="B109" s="441" t="str">
        <f>B$50</f>
        <v>S4</v>
      </c>
      <c r="C109" s="447"/>
      <c r="D109" s="447"/>
      <c r="E109" s="447"/>
      <c r="F109" s="543"/>
      <c r="G109" s="440"/>
    </row>
    <row r="111" spans="1:7" ht="137.5">
      <c r="A111" s="441" t="s">
        <v>1064</v>
      </c>
      <c r="B111" s="441"/>
      <c r="C111" s="446" t="s">
        <v>1065</v>
      </c>
      <c r="D111" s="447" t="s">
        <v>1066</v>
      </c>
      <c r="E111" s="447" t="s">
        <v>1067</v>
      </c>
      <c r="F111" s="543"/>
      <c r="G111" s="440"/>
    </row>
    <row r="112" spans="1:7" hidden="1">
      <c r="A112" s="441"/>
      <c r="B112" s="441" t="s">
        <v>523</v>
      </c>
      <c r="C112" s="447" t="s">
        <v>1018</v>
      </c>
      <c r="D112" s="447"/>
      <c r="E112" s="447"/>
      <c r="F112" s="543"/>
      <c r="G112" s="440"/>
    </row>
    <row r="113" spans="1:7" ht="62.5" hidden="1">
      <c r="A113" s="441"/>
      <c r="B113" s="441" t="str">
        <f>B$45</f>
        <v>MA</v>
      </c>
      <c r="C113" s="447" t="s">
        <v>1068</v>
      </c>
      <c r="D113" s="447"/>
      <c r="E113" s="447"/>
      <c r="F113" s="542" t="s">
        <v>1020</v>
      </c>
      <c r="G113" s="440"/>
    </row>
    <row r="114" spans="1:7" ht="62.5" hidden="1">
      <c r="A114" s="441"/>
      <c r="B114" s="441" t="s">
        <v>1003</v>
      </c>
      <c r="C114" s="558" t="s">
        <v>2464</v>
      </c>
      <c r="D114" s="447"/>
      <c r="E114" s="447"/>
      <c r="F114" s="543" t="s">
        <v>1020</v>
      </c>
      <c r="G114" s="440"/>
    </row>
    <row r="115" spans="1:7" ht="50" hidden="1">
      <c r="A115" s="441"/>
      <c r="B115" s="441" t="str">
        <f>B$47</f>
        <v>S1</v>
      </c>
      <c r="C115" s="557" t="s">
        <v>1069</v>
      </c>
      <c r="D115" s="447"/>
      <c r="E115" s="447"/>
      <c r="F115" s="543" t="s">
        <v>1020</v>
      </c>
      <c r="G115" s="440"/>
    </row>
    <row r="116" spans="1:7" hidden="1">
      <c r="A116" s="441"/>
      <c r="B116" s="441" t="str">
        <f>B$48</f>
        <v>S2</v>
      </c>
      <c r="C116" s="447"/>
      <c r="D116" s="447"/>
      <c r="E116" s="447"/>
      <c r="F116" s="543"/>
      <c r="G116" s="440"/>
    </row>
    <row r="117" spans="1:7">
      <c r="A117" s="441"/>
      <c r="B117" s="441" t="str">
        <f>B$49</f>
        <v>S3</v>
      </c>
      <c r="C117" s="447"/>
      <c r="D117" s="447"/>
      <c r="E117" s="447"/>
      <c r="F117" s="543"/>
      <c r="G117" s="440"/>
    </row>
    <row r="118" spans="1:7" hidden="1">
      <c r="A118" s="441"/>
      <c r="B118" s="441" t="s">
        <v>12</v>
      </c>
      <c r="C118" s="447"/>
      <c r="D118" s="447"/>
      <c r="E118" s="447"/>
      <c r="F118" s="543"/>
      <c r="G118" s="440"/>
    </row>
    <row r="119" spans="1:7">
      <c r="A119" s="441"/>
      <c r="B119" s="441"/>
      <c r="C119" s="447"/>
      <c r="D119" s="447"/>
      <c r="E119" s="447"/>
      <c r="F119" s="543"/>
      <c r="G119" s="440"/>
    </row>
    <row r="120" spans="1:7" ht="50">
      <c r="A120" s="441" t="s">
        <v>1070</v>
      </c>
      <c r="B120" s="441"/>
      <c r="C120" s="446" t="s">
        <v>1071</v>
      </c>
      <c r="D120" s="447" t="s">
        <v>1072</v>
      </c>
      <c r="E120" s="447" t="s">
        <v>1073</v>
      </c>
      <c r="F120" s="543"/>
      <c r="G120" s="440"/>
    </row>
    <row r="121" spans="1:7" hidden="1">
      <c r="A121" s="441"/>
      <c r="B121" s="441" t="s">
        <v>523</v>
      </c>
      <c r="C121" s="447" t="s">
        <v>1018</v>
      </c>
      <c r="D121" s="447"/>
      <c r="E121" s="447"/>
      <c r="F121" s="543"/>
      <c r="G121" s="440"/>
    </row>
    <row r="122" spans="1:7" hidden="1">
      <c r="A122" s="441"/>
      <c r="B122" s="441" t="str">
        <f>B$45</f>
        <v>MA</v>
      </c>
      <c r="C122" s="447" t="s">
        <v>1074</v>
      </c>
      <c r="D122" s="447"/>
      <c r="E122" s="447"/>
      <c r="F122" s="542" t="s">
        <v>1020</v>
      </c>
      <c r="G122" s="440"/>
    </row>
    <row r="123" spans="1:7" ht="37.5" hidden="1">
      <c r="A123" s="441"/>
      <c r="B123" s="441" t="s">
        <v>1003</v>
      </c>
      <c r="C123" s="447" t="s">
        <v>1075</v>
      </c>
      <c r="D123" s="447"/>
      <c r="E123" s="447"/>
      <c r="F123" s="543" t="s">
        <v>1020</v>
      </c>
      <c r="G123" s="440"/>
    </row>
    <row r="124" spans="1:7" ht="25" hidden="1">
      <c r="A124" s="441"/>
      <c r="B124" s="441" t="str">
        <f>B$47</f>
        <v>S1</v>
      </c>
      <c r="C124" s="447" t="s">
        <v>1076</v>
      </c>
      <c r="D124" s="447"/>
      <c r="E124" s="447"/>
      <c r="F124" s="543" t="s">
        <v>1020</v>
      </c>
      <c r="G124" s="440"/>
    </row>
    <row r="125" spans="1:7" hidden="1">
      <c r="A125" s="441"/>
      <c r="B125" s="441" t="str">
        <f>B$48</f>
        <v>S2</v>
      </c>
      <c r="C125" s="447"/>
      <c r="D125" s="447"/>
      <c r="E125" s="447"/>
      <c r="F125" s="543"/>
      <c r="G125" s="440"/>
    </row>
    <row r="126" spans="1:7">
      <c r="A126" s="441"/>
      <c r="B126" s="441" t="str">
        <f>B$49</f>
        <v>S3</v>
      </c>
      <c r="C126" s="447"/>
      <c r="D126" s="447"/>
      <c r="E126" s="447"/>
      <c r="F126" s="543"/>
      <c r="G126" s="440"/>
    </row>
    <row r="127" spans="1:7" hidden="1">
      <c r="A127" s="441"/>
      <c r="B127" s="441" t="str">
        <f>B$50</f>
        <v>S4</v>
      </c>
      <c r="C127" s="447"/>
      <c r="D127" s="447"/>
      <c r="E127" s="447"/>
      <c r="F127" s="543"/>
      <c r="G127" s="440"/>
    </row>
    <row r="130" spans="1:7">
      <c r="A130" s="441">
        <v>2.2000000000000002</v>
      </c>
      <c r="B130" s="441"/>
      <c r="C130" s="446" t="s">
        <v>1077</v>
      </c>
      <c r="D130" s="447"/>
      <c r="E130" s="447"/>
      <c r="F130" s="543"/>
      <c r="G130" s="440"/>
    </row>
    <row r="131" spans="1:7" ht="87.5">
      <c r="A131" s="441" t="s">
        <v>1078</v>
      </c>
      <c r="B131" s="441"/>
      <c r="C131" s="446" t="s">
        <v>1079</v>
      </c>
      <c r="D131" s="447" t="s">
        <v>1080</v>
      </c>
      <c r="E131" s="447" t="s">
        <v>1081</v>
      </c>
      <c r="F131" s="543"/>
      <c r="G131" s="440"/>
    </row>
    <row r="132" spans="1:7" hidden="1">
      <c r="A132" s="441"/>
      <c r="B132" s="441" t="s">
        <v>523</v>
      </c>
      <c r="C132" s="447" t="s">
        <v>1018</v>
      </c>
      <c r="D132" s="447"/>
      <c r="E132" s="447"/>
      <c r="F132" s="543"/>
      <c r="G132" s="440"/>
    </row>
    <row r="133" spans="1:7" ht="25" hidden="1">
      <c r="A133" s="441"/>
      <c r="B133" s="441" t="str">
        <f>B$45</f>
        <v>MA</v>
      </c>
      <c r="C133" s="447" t="s">
        <v>1082</v>
      </c>
      <c r="D133" s="447"/>
      <c r="E133" s="447"/>
      <c r="F133" s="542" t="s">
        <v>1020</v>
      </c>
      <c r="G133" s="440"/>
    </row>
    <row r="134" spans="1:7" ht="25" hidden="1">
      <c r="A134" s="441"/>
      <c r="B134" s="441" t="s">
        <v>1003</v>
      </c>
      <c r="C134" s="447" t="s">
        <v>1082</v>
      </c>
      <c r="D134" s="447"/>
      <c r="E134" s="447"/>
      <c r="F134" s="543" t="s">
        <v>1020</v>
      </c>
      <c r="G134" s="440"/>
    </row>
    <row r="135" spans="1:7" ht="37.5" hidden="1">
      <c r="A135" s="441"/>
      <c r="B135" s="441" t="str">
        <f>B$47</f>
        <v>S1</v>
      </c>
      <c r="C135" s="447" t="s">
        <v>1083</v>
      </c>
      <c r="D135" s="447"/>
      <c r="E135" s="447"/>
      <c r="F135" s="543" t="s">
        <v>1020</v>
      </c>
      <c r="G135" s="440"/>
    </row>
    <row r="136" spans="1:7" hidden="1">
      <c r="A136" s="441"/>
      <c r="B136" s="441" t="str">
        <f>B$48</f>
        <v>S2</v>
      </c>
      <c r="C136" s="447"/>
      <c r="D136" s="447"/>
      <c r="E136" s="447"/>
      <c r="F136" s="543"/>
      <c r="G136" s="440"/>
    </row>
    <row r="137" spans="1:7">
      <c r="A137" s="441"/>
      <c r="B137" s="441" t="str">
        <f>B$49</f>
        <v>S3</v>
      </c>
      <c r="C137" s="447"/>
      <c r="D137" s="447"/>
      <c r="E137" s="447"/>
      <c r="F137" s="543"/>
      <c r="G137" s="440"/>
    </row>
    <row r="138" spans="1:7" hidden="1">
      <c r="A138" s="441"/>
      <c r="B138" s="441" t="str">
        <f>B$50</f>
        <v>S4</v>
      </c>
      <c r="C138" s="447"/>
      <c r="D138" s="447"/>
      <c r="E138" s="447"/>
      <c r="F138" s="543"/>
      <c r="G138" s="440"/>
    </row>
    <row r="140" spans="1:7" ht="112.5">
      <c r="A140" s="441" t="s">
        <v>1084</v>
      </c>
      <c r="B140" s="441"/>
      <c r="C140" s="446" t="s">
        <v>1085</v>
      </c>
      <c r="D140" s="447" t="s">
        <v>1086</v>
      </c>
      <c r="E140" s="447" t="s">
        <v>1087</v>
      </c>
      <c r="F140" s="543"/>
      <c r="G140" s="440"/>
    </row>
    <row r="141" spans="1:7" hidden="1">
      <c r="A141" s="441"/>
      <c r="B141" s="441" t="s">
        <v>523</v>
      </c>
      <c r="C141" s="447" t="s">
        <v>1018</v>
      </c>
      <c r="D141" s="447"/>
      <c r="E141" s="447"/>
      <c r="F141" s="543"/>
      <c r="G141" s="440"/>
    </row>
    <row r="142" spans="1:7" ht="37.5" hidden="1">
      <c r="A142" s="441"/>
      <c r="B142" s="441" t="str">
        <f>B$45</f>
        <v>MA</v>
      </c>
      <c r="C142" s="447" t="s">
        <v>1088</v>
      </c>
      <c r="D142" s="447"/>
      <c r="E142" s="447"/>
      <c r="F142" s="542" t="s">
        <v>1020</v>
      </c>
      <c r="G142" s="440"/>
    </row>
    <row r="143" spans="1:7" hidden="1">
      <c r="A143" s="441"/>
      <c r="B143" s="441" t="s">
        <v>1003</v>
      </c>
      <c r="C143" s="447" t="s">
        <v>1089</v>
      </c>
      <c r="D143" s="447"/>
      <c r="E143" s="447"/>
      <c r="F143" s="543" t="s">
        <v>1020</v>
      </c>
      <c r="G143" s="440"/>
    </row>
    <row r="144" spans="1:7" ht="37.5" hidden="1">
      <c r="A144" s="441"/>
      <c r="B144" s="441" t="str">
        <f>B$47</f>
        <v>S1</v>
      </c>
      <c r="C144" s="447" t="s">
        <v>1090</v>
      </c>
      <c r="D144" s="447"/>
      <c r="E144" s="447"/>
      <c r="F144" s="543" t="s">
        <v>1020</v>
      </c>
      <c r="G144" s="440"/>
    </row>
    <row r="145" spans="1:7" hidden="1">
      <c r="A145" s="441"/>
      <c r="B145" s="441" t="str">
        <f>B$48</f>
        <v>S2</v>
      </c>
      <c r="C145" s="447"/>
      <c r="D145" s="447"/>
      <c r="E145" s="447"/>
      <c r="F145" s="543"/>
      <c r="G145" s="440"/>
    </row>
    <row r="146" spans="1:7">
      <c r="A146" s="441"/>
      <c r="B146" s="441" t="str">
        <f>B$49</f>
        <v>S3</v>
      </c>
      <c r="C146" s="447"/>
      <c r="D146" s="447"/>
      <c r="E146" s="447"/>
      <c r="F146" s="543"/>
      <c r="G146" s="440"/>
    </row>
    <row r="147" spans="1:7" hidden="1">
      <c r="A147" s="441"/>
      <c r="B147" s="441" t="str">
        <f>B$50</f>
        <v>S4</v>
      </c>
      <c r="C147" s="447"/>
      <c r="D147" s="447"/>
      <c r="E147" s="447"/>
      <c r="F147" s="543"/>
      <c r="G147" s="440"/>
    </row>
    <row r="149" spans="1:7" ht="50">
      <c r="A149" s="441" t="s">
        <v>1091</v>
      </c>
      <c r="B149" s="441"/>
      <c r="C149" s="446" t="s">
        <v>1092</v>
      </c>
      <c r="D149" s="447" t="s">
        <v>1093</v>
      </c>
      <c r="E149" s="447" t="s">
        <v>1094</v>
      </c>
      <c r="F149" s="543"/>
      <c r="G149" s="440"/>
    </row>
    <row r="150" spans="1:7" hidden="1">
      <c r="A150" s="441"/>
      <c r="B150" s="441" t="s">
        <v>523</v>
      </c>
      <c r="C150" s="447" t="s">
        <v>1018</v>
      </c>
      <c r="D150" s="447"/>
      <c r="E150" s="447"/>
      <c r="F150" s="543"/>
      <c r="G150" s="440"/>
    </row>
    <row r="151" spans="1:7" hidden="1">
      <c r="A151" s="441"/>
      <c r="B151" s="441" t="str">
        <f>B$45</f>
        <v>MA</v>
      </c>
      <c r="C151" s="447" t="s">
        <v>1095</v>
      </c>
      <c r="D151" s="447"/>
      <c r="E151" s="447"/>
      <c r="F151" s="542" t="s">
        <v>1020</v>
      </c>
      <c r="G151" s="440"/>
    </row>
    <row r="152" spans="1:7" hidden="1">
      <c r="A152" s="441"/>
      <c r="B152" s="441" t="s">
        <v>1003</v>
      </c>
      <c r="C152" s="447" t="s">
        <v>1096</v>
      </c>
      <c r="D152" s="447"/>
      <c r="E152" s="447"/>
      <c r="F152" s="543" t="s">
        <v>1020</v>
      </c>
      <c r="G152" s="440"/>
    </row>
    <row r="153" spans="1:7" hidden="1">
      <c r="A153" s="441"/>
      <c r="B153" s="441" t="str">
        <f>B$47</f>
        <v>S1</v>
      </c>
      <c r="C153" s="447" t="s">
        <v>1097</v>
      </c>
      <c r="D153" s="447"/>
      <c r="E153" s="447"/>
      <c r="F153" s="543" t="s">
        <v>1020</v>
      </c>
      <c r="G153" s="440"/>
    </row>
    <row r="154" spans="1:7" hidden="1">
      <c r="A154" s="441"/>
      <c r="B154" s="441" t="str">
        <f>B$48</f>
        <v>S2</v>
      </c>
      <c r="C154" s="447"/>
      <c r="D154" s="447"/>
      <c r="E154" s="447"/>
      <c r="F154" s="543"/>
      <c r="G154" s="440"/>
    </row>
    <row r="155" spans="1:7">
      <c r="A155" s="441"/>
      <c r="B155" s="441" t="str">
        <f>B$49</f>
        <v>S3</v>
      </c>
      <c r="C155" s="447"/>
      <c r="D155" s="447"/>
      <c r="E155" s="447"/>
      <c r="F155" s="543"/>
      <c r="G155" s="440"/>
    </row>
    <row r="156" spans="1:7" hidden="1">
      <c r="A156" s="441"/>
      <c r="B156" s="441" t="str">
        <f>B$50</f>
        <v>S4</v>
      </c>
      <c r="C156" s="447"/>
      <c r="D156" s="447"/>
      <c r="E156" s="447"/>
      <c r="F156" s="543"/>
      <c r="G156" s="440"/>
    </row>
    <row r="158" spans="1:7" ht="100">
      <c r="A158" s="441" t="s">
        <v>1098</v>
      </c>
      <c r="B158" s="441"/>
      <c r="C158" s="446" t="s">
        <v>1099</v>
      </c>
      <c r="D158" s="447" t="s">
        <v>1100</v>
      </c>
      <c r="E158" s="447" t="s">
        <v>1101</v>
      </c>
      <c r="F158" s="543"/>
      <c r="G158" s="440"/>
    </row>
    <row r="159" spans="1:7" hidden="1">
      <c r="A159" s="441"/>
      <c r="B159" s="441" t="s">
        <v>523</v>
      </c>
      <c r="C159" s="447" t="s">
        <v>1018</v>
      </c>
      <c r="D159" s="447"/>
      <c r="E159" s="447"/>
      <c r="F159" s="543"/>
      <c r="G159" s="440"/>
    </row>
    <row r="160" spans="1:7" ht="62.5" hidden="1">
      <c r="A160" s="441"/>
      <c r="B160" s="441" t="str">
        <f>B$45</f>
        <v>MA</v>
      </c>
      <c r="C160" s="447" t="s">
        <v>1102</v>
      </c>
      <c r="D160" s="447"/>
      <c r="E160" s="447"/>
      <c r="F160" s="542" t="s">
        <v>1020</v>
      </c>
      <c r="G160" s="440"/>
    </row>
    <row r="161" spans="1:7" ht="120.65" hidden="1" customHeight="1">
      <c r="A161" s="441"/>
      <c r="B161" s="441" t="s">
        <v>1003</v>
      </c>
      <c r="C161" s="447" t="s">
        <v>1103</v>
      </c>
      <c r="D161" s="447"/>
      <c r="E161" s="447"/>
      <c r="F161" s="543" t="s">
        <v>1020</v>
      </c>
      <c r="G161" s="440"/>
    </row>
    <row r="162" spans="1:7" ht="75" hidden="1">
      <c r="A162" s="441"/>
      <c r="B162" s="441" t="str">
        <f>B$47</f>
        <v>S1</v>
      </c>
      <c r="C162" s="447" t="s">
        <v>1104</v>
      </c>
      <c r="D162" s="447"/>
      <c r="E162" s="447"/>
      <c r="F162" s="543" t="s">
        <v>1020</v>
      </c>
      <c r="G162" s="440"/>
    </row>
    <row r="163" spans="1:7" hidden="1">
      <c r="A163" s="441"/>
      <c r="B163" s="441" t="str">
        <f>B$48</f>
        <v>S2</v>
      </c>
      <c r="C163" s="447"/>
      <c r="D163" s="447"/>
      <c r="E163" s="447"/>
      <c r="F163" s="543"/>
      <c r="G163" s="440"/>
    </row>
    <row r="164" spans="1:7">
      <c r="A164" s="441"/>
      <c r="B164" s="441" t="str">
        <f>B$49</f>
        <v>S3</v>
      </c>
      <c r="C164" s="447"/>
      <c r="D164" s="447"/>
      <c r="E164" s="447"/>
      <c r="F164" s="543"/>
      <c r="G164" s="440"/>
    </row>
    <row r="165" spans="1:7" hidden="1">
      <c r="A165" s="441"/>
      <c r="B165" s="441" t="str">
        <f>B$50</f>
        <v>S4</v>
      </c>
      <c r="C165" s="447"/>
      <c r="D165" s="447"/>
      <c r="E165" s="447"/>
      <c r="F165" s="543"/>
      <c r="G165" s="440"/>
    </row>
    <row r="167" spans="1:7">
      <c r="A167" s="441">
        <v>2.2999999999999998</v>
      </c>
      <c r="B167" s="441"/>
      <c r="C167" s="446" t="s">
        <v>1105</v>
      </c>
      <c r="D167" s="447"/>
      <c r="E167" s="447"/>
      <c r="F167" s="543"/>
      <c r="G167" s="440"/>
    </row>
    <row r="168" spans="1:7" ht="75">
      <c r="A168" s="441" t="s">
        <v>1106</v>
      </c>
      <c r="B168" s="441"/>
      <c r="C168" s="446" t="s">
        <v>1107</v>
      </c>
      <c r="D168" s="447" t="s">
        <v>1108</v>
      </c>
      <c r="E168" s="447" t="s">
        <v>1109</v>
      </c>
      <c r="F168" s="543"/>
      <c r="G168" s="440"/>
    </row>
    <row r="169" spans="1:7" hidden="1">
      <c r="A169" s="441"/>
      <c r="B169" s="441" t="s">
        <v>523</v>
      </c>
      <c r="C169" s="447" t="s">
        <v>1018</v>
      </c>
      <c r="D169" s="447"/>
      <c r="E169" s="447"/>
      <c r="F169" s="543"/>
      <c r="G169" s="440"/>
    </row>
    <row r="170" spans="1:7" ht="50" hidden="1">
      <c r="A170" s="441"/>
      <c r="B170" s="441" t="str">
        <f>B$45</f>
        <v>MA</v>
      </c>
      <c r="C170" s="447" t="s">
        <v>1110</v>
      </c>
      <c r="D170" s="447"/>
      <c r="E170" s="447"/>
      <c r="F170" s="542" t="s">
        <v>1020</v>
      </c>
      <c r="G170" s="440"/>
    </row>
    <row r="171" spans="1:7" s="562" customFormat="1" ht="125.15" hidden="1" customHeight="1">
      <c r="A171" s="559"/>
      <c r="B171" s="559" t="s">
        <v>1003</v>
      </c>
      <c r="C171" s="558" t="s">
        <v>2465</v>
      </c>
      <c r="D171" s="558"/>
      <c r="E171" s="558"/>
      <c r="F171" s="560" t="s">
        <v>1020</v>
      </c>
      <c r="G171" s="561"/>
    </row>
    <row r="172" spans="1:7" ht="75" hidden="1">
      <c r="A172" s="441"/>
      <c r="B172" s="441" t="str">
        <f>B$47</f>
        <v>S1</v>
      </c>
      <c r="C172" s="557" t="s">
        <v>1111</v>
      </c>
      <c r="D172" s="447"/>
      <c r="E172" s="447"/>
      <c r="F172" s="543" t="s">
        <v>1020</v>
      </c>
      <c r="G172" s="440"/>
    </row>
    <row r="173" spans="1:7" hidden="1">
      <c r="A173" s="441"/>
      <c r="B173" s="441" t="str">
        <f>B$48</f>
        <v>S2</v>
      </c>
      <c r="C173" s="447"/>
      <c r="D173" s="447"/>
      <c r="E173" s="447"/>
      <c r="F173" s="543"/>
      <c r="G173" s="440"/>
    </row>
    <row r="174" spans="1:7" ht="100">
      <c r="A174" s="441"/>
      <c r="B174" s="441" t="str">
        <f>B$49</f>
        <v>S3</v>
      </c>
      <c r="C174" s="447" t="s">
        <v>2466</v>
      </c>
      <c r="D174" s="447"/>
      <c r="E174" s="447"/>
      <c r="F174" s="543" t="s">
        <v>1020</v>
      </c>
      <c r="G174" s="440"/>
    </row>
    <row r="175" spans="1:7" hidden="1">
      <c r="A175" s="441"/>
      <c r="B175" s="441" t="str">
        <f>B$50</f>
        <v>S4</v>
      </c>
      <c r="C175" s="447"/>
      <c r="D175" s="447"/>
      <c r="E175" s="447"/>
      <c r="F175" s="543"/>
      <c r="G175" s="440"/>
    </row>
    <row r="177" spans="1:7" ht="225">
      <c r="A177" s="552" t="s">
        <v>1112</v>
      </c>
      <c r="B177" s="552"/>
      <c r="C177" s="553" t="s">
        <v>1113</v>
      </c>
      <c r="D177" s="447" t="s">
        <v>2467</v>
      </c>
      <c r="E177" s="447" t="s">
        <v>1114</v>
      </c>
      <c r="F177" s="563"/>
      <c r="G177" s="564"/>
    </row>
    <row r="178" spans="1:7" hidden="1">
      <c r="A178" s="441"/>
      <c r="B178" s="441" t="s">
        <v>523</v>
      </c>
      <c r="C178" s="447" t="s">
        <v>1018</v>
      </c>
      <c r="D178" s="447"/>
      <c r="E178" s="447"/>
      <c r="F178" s="543"/>
      <c r="G178" s="440"/>
    </row>
    <row r="179" spans="1:7" ht="37.5" hidden="1">
      <c r="A179" s="441"/>
      <c r="B179" s="441" t="str">
        <f>B$45</f>
        <v>MA</v>
      </c>
      <c r="C179" s="447" t="s">
        <v>1115</v>
      </c>
      <c r="D179" s="447"/>
      <c r="E179" s="447"/>
      <c r="F179" s="542" t="s">
        <v>1020</v>
      </c>
      <c r="G179" s="440"/>
    </row>
    <row r="180" spans="1:7" ht="282.64999999999998" hidden="1" customHeight="1">
      <c r="A180" s="441"/>
      <c r="B180" s="441" t="s">
        <v>1003</v>
      </c>
      <c r="C180" s="447" t="s">
        <v>2468</v>
      </c>
      <c r="D180" s="447"/>
      <c r="E180" s="447"/>
      <c r="F180" s="543" t="s">
        <v>1020</v>
      </c>
      <c r="G180" s="440"/>
    </row>
    <row r="181" spans="1:7" ht="75" hidden="1">
      <c r="A181" s="441"/>
      <c r="B181" s="441" t="str">
        <f>B$47</f>
        <v>S1</v>
      </c>
      <c r="C181" s="447" t="s">
        <v>1116</v>
      </c>
      <c r="D181" s="447"/>
      <c r="E181" s="447"/>
      <c r="F181" s="543" t="s">
        <v>1020</v>
      </c>
      <c r="G181" s="440"/>
    </row>
    <row r="182" spans="1:7" hidden="1">
      <c r="A182" s="441"/>
      <c r="B182" s="441" t="str">
        <f>B$48</f>
        <v>S2</v>
      </c>
      <c r="C182" s="447"/>
      <c r="D182" s="447"/>
      <c r="E182" s="447"/>
      <c r="F182" s="543"/>
      <c r="G182" s="440"/>
    </row>
    <row r="183" spans="1:7">
      <c r="A183" s="441"/>
      <c r="B183" s="441" t="str">
        <f>B$49</f>
        <v>S3</v>
      </c>
      <c r="C183" s="447"/>
      <c r="D183" s="447"/>
      <c r="E183" s="447"/>
      <c r="F183" s="543"/>
      <c r="G183" s="440"/>
    </row>
    <row r="184" spans="1:7" hidden="1">
      <c r="A184" s="441"/>
      <c r="B184" s="441" t="str">
        <f>B$50</f>
        <v>S4</v>
      </c>
      <c r="C184" s="447"/>
      <c r="D184" s="447"/>
      <c r="E184" s="447"/>
      <c r="F184" s="543"/>
      <c r="G184" s="440"/>
    </row>
    <row r="186" spans="1:7" ht="50">
      <c r="A186" s="441" t="s">
        <v>1117</v>
      </c>
      <c r="B186" s="441"/>
      <c r="C186" s="446" t="s">
        <v>1118</v>
      </c>
      <c r="D186" s="447" t="s">
        <v>1119</v>
      </c>
      <c r="E186" s="447" t="s">
        <v>1120</v>
      </c>
      <c r="F186" s="543"/>
      <c r="G186" s="440"/>
    </row>
    <row r="187" spans="1:7" hidden="1">
      <c r="A187" s="441"/>
      <c r="B187" s="441" t="s">
        <v>523</v>
      </c>
      <c r="C187" s="447" t="s">
        <v>1018</v>
      </c>
      <c r="D187" s="447"/>
      <c r="E187" s="447"/>
      <c r="F187" s="543"/>
      <c r="G187" s="440"/>
    </row>
    <row r="188" spans="1:7" ht="25" hidden="1">
      <c r="A188" s="441"/>
      <c r="B188" s="441" t="str">
        <f>B$45</f>
        <v>MA</v>
      </c>
      <c r="C188" s="447" t="s">
        <v>1121</v>
      </c>
      <c r="D188" s="447"/>
      <c r="E188" s="447"/>
      <c r="F188" s="542" t="s">
        <v>1020</v>
      </c>
      <c r="G188" s="440"/>
    </row>
    <row r="189" spans="1:7" ht="37.5" hidden="1">
      <c r="A189" s="441"/>
      <c r="B189" s="441" t="s">
        <v>1003</v>
      </c>
      <c r="C189" s="447" t="s">
        <v>1122</v>
      </c>
      <c r="D189" s="447"/>
      <c r="E189" s="447"/>
      <c r="F189" s="542" t="s">
        <v>1020</v>
      </c>
      <c r="G189" s="440"/>
    </row>
    <row r="190" spans="1:7" ht="62.5" hidden="1">
      <c r="A190" s="441"/>
      <c r="B190" s="441" t="str">
        <f>B$47</f>
        <v>S1</v>
      </c>
      <c r="C190" s="447" t="s">
        <v>1123</v>
      </c>
      <c r="D190" s="447"/>
      <c r="E190" s="447"/>
      <c r="F190" s="543" t="s">
        <v>1020</v>
      </c>
      <c r="G190" s="440"/>
    </row>
    <row r="191" spans="1:7" hidden="1">
      <c r="A191" s="441"/>
      <c r="B191" s="441" t="str">
        <f>B$48</f>
        <v>S2</v>
      </c>
      <c r="C191" s="447"/>
      <c r="D191" s="447"/>
      <c r="E191" s="447"/>
      <c r="F191" s="543"/>
      <c r="G191" s="440"/>
    </row>
    <row r="192" spans="1:7">
      <c r="A192" s="441"/>
      <c r="B192" s="441" t="str">
        <f>B$49</f>
        <v>S3</v>
      </c>
      <c r="C192" s="447"/>
      <c r="D192" s="447"/>
      <c r="E192" s="447"/>
      <c r="F192" s="543"/>
      <c r="G192" s="440"/>
    </row>
    <row r="193" spans="1:7" hidden="1">
      <c r="A193" s="441"/>
      <c r="B193" s="441" t="str">
        <f>B$50</f>
        <v>S4</v>
      </c>
      <c r="C193" s="447"/>
      <c r="D193" s="447"/>
      <c r="E193" s="447"/>
      <c r="F193" s="543"/>
      <c r="G193" s="440"/>
    </row>
    <row r="196" spans="1:7">
      <c r="A196" s="538">
        <v>3</v>
      </c>
      <c r="B196" s="538"/>
      <c r="C196" s="539" t="s">
        <v>1124</v>
      </c>
      <c r="D196" s="540"/>
      <c r="E196" s="540"/>
      <c r="F196" s="565"/>
      <c r="G196" s="566"/>
    </row>
    <row r="197" spans="1:7">
      <c r="A197" s="441">
        <v>3.1</v>
      </c>
      <c r="B197" s="441"/>
      <c r="C197" s="446" t="s">
        <v>1125</v>
      </c>
      <c r="D197" s="447"/>
      <c r="E197" s="447"/>
      <c r="F197" s="543"/>
      <c r="G197" s="440"/>
    </row>
    <row r="198" spans="1:7" ht="250">
      <c r="A198" s="441" t="s">
        <v>1126</v>
      </c>
      <c r="B198" s="441"/>
      <c r="C198" s="446" t="s">
        <v>1127</v>
      </c>
      <c r="D198" s="447" t="s">
        <v>1128</v>
      </c>
      <c r="E198" s="447" t="s">
        <v>2469</v>
      </c>
      <c r="F198" s="543"/>
      <c r="G198" s="440"/>
    </row>
    <row r="199" spans="1:7" hidden="1">
      <c r="A199" s="441"/>
      <c r="B199" s="441" t="s">
        <v>523</v>
      </c>
      <c r="C199" s="447" t="s">
        <v>1018</v>
      </c>
      <c r="D199" s="447"/>
      <c r="E199" s="447"/>
      <c r="F199" s="543"/>
      <c r="G199" s="440"/>
    </row>
    <row r="200" spans="1:7" ht="75" hidden="1">
      <c r="A200" s="441"/>
      <c r="B200" s="441" t="str">
        <f>B$45</f>
        <v>MA</v>
      </c>
      <c r="C200" s="567" t="s">
        <v>1129</v>
      </c>
      <c r="D200" s="447"/>
      <c r="E200" s="447"/>
      <c r="F200" s="542" t="s">
        <v>1020</v>
      </c>
      <c r="G200" s="440"/>
    </row>
    <row r="201" spans="1:7" s="562" customFormat="1" ht="25" hidden="1">
      <c r="A201" s="559"/>
      <c r="B201" s="559" t="s">
        <v>1003</v>
      </c>
      <c r="C201" s="568" t="s">
        <v>2470</v>
      </c>
      <c r="D201" s="558"/>
      <c r="E201" s="558"/>
      <c r="F201" s="542" t="s">
        <v>1020</v>
      </c>
      <c r="G201" s="561"/>
    </row>
    <row r="202" spans="1:7" ht="14.25" hidden="1" customHeight="1">
      <c r="A202" s="441"/>
      <c r="B202" s="441" t="str">
        <f>B$47</f>
        <v>S1</v>
      </c>
      <c r="C202" s="569"/>
      <c r="D202" s="447"/>
      <c r="E202" s="447"/>
      <c r="F202" s="543"/>
      <c r="G202" s="440"/>
    </row>
    <row r="203" spans="1:7" ht="75" hidden="1">
      <c r="A203" s="441"/>
      <c r="B203" s="441" t="str">
        <f>B$48</f>
        <v>S2</v>
      </c>
      <c r="C203" s="567" t="s">
        <v>1129</v>
      </c>
      <c r="D203" s="447"/>
      <c r="E203" s="447"/>
      <c r="F203" s="543"/>
      <c r="G203" s="440"/>
    </row>
    <row r="204" spans="1:7" ht="37.5">
      <c r="A204" s="441"/>
      <c r="B204" s="441" t="str">
        <f>B$49</f>
        <v>S3</v>
      </c>
      <c r="C204" s="447" t="s">
        <v>2471</v>
      </c>
      <c r="D204" s="447"/>
      <c r="E204" s="447"/>
      <c r="F204" s="543" t="s">
        <v>1020</v>
      </c>
      <c r="G204" s="440"/>
    </row>
    <row r="205" spans="1:7" hidden="1">
      <c r="A205" s="441"/>
      <c r="B205" s="441" t="str">
        <f>B$50</f>
        <v>S4</v>
      </c>
      <c r="C205" s="447"/>
      <c r="D205" s="447"/>
      <c r="E205" s="447"/>
      <c r="F205" s="543"/>
      <c r="G205" s="440"/>
    </row>
    <row r="207" spans="1:7" ht="62.5">
      <c r="A207" s="441" t="s">
        <v>1130</v>
      </c>
      <c r="B207" s="441"/>
      <c r="C207" s="446" t="s">
        <v>1131</v>
      </c>
      <c r="D207" s="447" t="s">
        <v>1132</v>
      </c>
      <c r="E207" s="447" t="s">
        <v>1133</v>
      </c>
      <c r="F207" s="543"/>
      <c r="G207" s="440"/>
    </row>
    <row r="208" spans="1:7" hidden="1">
      <c r="A208" s="441"/>
      <c r="B208" s="441" t="s">
        <v>523</v>
      </c>
      <c r="C208" s="447" t="s">
        <v>1018</v>
      </c>
      <c r="D208" s="447"/>
      <c r="E208" s="447"/>
      <c r="F208" s="543"/>
      <c r="G208" s="440"/>
    </row>
    <row r="209" spans="1:7" ht="57" hidden="1" customHeight="1">
      <c r="A209" s="441"/>
      <c r="B209" s="441" t="str">
        <f>B$45</f>
        <v>MA</v>
      </c>
      <c r="C209" s="447" t="s">
        <v>2369</v>
      </c>
      <c r="D209" s="447"/>
      <c r="E209" s="447"/>
      <c r="F209" s="542" t="s">
        <v>1020</v>
      </c>
      <c r="G209" s="440"/>
    </row>
    <row r="210" spans="1:7">
      <c r="A210" s="441"/>
      <c r="B210" s="441"/>
      <c r="C210" s="447"/>
      <c r="D210" s="447"/>
      <c r="E210" s="447"/>
      <c r="F210" s="543"/>
      <c r="G210" s="440"/>
    </row>
    <row r="211" spans="1:7" hidden="1">
      <c r="A211" s="441"/>
      <c r="B211" s="441" t="str">
        <f>B$48</f>
        <v>S2</v>
      </c>
      <c r="C211" s="447"/>
      <c r="D211" s="447"/>
      <c r="E211" s="447"/>
      <c r="F211" s="543"/>
      <c r="G211" s="440"/>
    </row>
    <row r="212" spans="1:7" ht="25">
      <c r="A212" s="441"/>
      <c r="B212" s="441" t="str">
        <f>B$49</f>
        <v>S3</v>
      </c>
      <c r="C212" s="558" t="s">
        <v>2472</v>
      </c>
      <c r="D212" s="447"/>
      <c r="E212" s="447"/>
      <c r="F212" s="543" t="s">
        <v>1020</v>
      </c>
      <c r="G212" s="440"/>
    </row>
    <row r="213" spans="1:7" hidden="1">
      <c r="A213" s="441"/>
      <c r="B213" s="441" t="str">
        <f>B$50</f>
        <v>S4</v>
      </c>
      <c r="C213" s="447"/>
      <c r="D213" s="447"/>
      <c r="E213" s="447"/>
      <c r="F213" s="543"/>
      <c r="G213" s="440"/>
    </row>
    <row r="215" spans="1:7">
      <c r="A215" s="441">
        <v>3.2</v>
      </c>
      <c r="B215" s="441"/>
      <c r="C215" s="446" t="s">
        <v>1134</v>
      </c>
      <c r="D215" s="447"/>
      <c r="E215" s="447"/>
      <c r="F215" s="543"/>
      <c r="G215" s="440"/>
    </row>
    <row r="216" spans="1:7" ht="150">
      <c r="A216" s="441" t="s">
        <v>251</v>
      </c>
      <c r="B216" s="441"/>
      <c r="C216" s="446" t="s">
        <v>1135</v>
      </c>
      <c r="D216" s="447" t="s">
        <v>2473</v>
      </c>
      <c r="E216" s="447" t="s">
        <v>1136</v>
      </c>
      <c r="F216" s="543"/>
      <c r="G216" s="440"/>
    </row>
    <row r="217" spans="1:7" hidden="1">
      <c r="A217" s="441"/>
      <c r="B217" s="441" t="s">
        <v>523</v>
      </c>
      <c r="C217" s="447" t="s">
        <v>1137</v>
      </c>
      <c r="D217" s="447"/>
      <c r="E217" s="447"/>
      <c r="F217" s="543"/>
      <c r="G217" s="440"/>
    </row>
    <row r="218" spans="1:7" hidden="1">
      <c r="A218" s="441"/>
      <c r="B218" s="441" t="str">
        <f>B$45</f>
        <v>MA</v>
      </c>
      <c r="C218" s="447" t="s">
        <v>1137</v>
      </c>
      <c r="D218" s="447"/>
      <c r="E218" s="447"/>
      <c r="F218" s="542" t="s">
        <v>1020</v>
      </c>
      <c r="G218" s="440"/>
    </row>
    <row r="219" spans="1:7" hidden="1">
      <c r="A219" s="441"/>
      <c r="B219" s="441" t="s">
        <v>1003</v>
      </c>
      <c r="C219" s="447" t="s">
        <v>1137</v>
      </c>
      <c r="D219" s="447"/>
      <c r="E219" s="447"/>
      <c r="F219" s="542" t="s">
        <v>1020</v>
      </c>
      <c r="G219" s="440"/>
    </row>
    <row r="220" spans="1:7" hidden="1">
      <c r="A220" s="441"/>
      <c r="B220" s="441" t="str">
        <f>B$47</f>
        <v>S1</v>
      </c>
      <c r="C220" s="447"/>
      <c r="D220" s="447"/>
      <c r="E220" s="447"/>
      <c r="F220" s="543"/>
      <c r="G220" s="440"/>
    </row>
    <row r="221" spans="1:7" hidden="1">
      <c r="A221" s="441"/>
      <c r="B221" s="441" t="str">
        <f>B$48</f>
        <v>S2</v>
      </c>
      <c r="C221" s="447" t="s">
        <v>1137</v>
      </c>
      <c r="D221" s="447"/>
      <c r="E221" s="447"/>
      <c r="F221" s="543"/>
      <c r="G221" s="440"/>
    </row>
    <row r="222" spans="1:7">
      <c r="A222" s="441"/>
      <c r="B222" s="441" t="str">
        <f>B$49</f>
        <v>S3</v>
      </c>
      <c r="C222" s="447" t="s">
        <v>2424</v>
      </c>
      <c r="D222" s="447"/>
      <c r="E222" s="447"/>
      <c r="F222" s="543" t="s">
        <v>1020</v>
      </c>
      <c r="G222" s="440"/>
    </row>
    <row r="223" spans="1:7" hidden="1">
      <c r="A223" s="441"/>
      <c r="B223" s="441" t="str">
        <f>B$50</f>
        <v>S4</v>
      </c>
      <c r="C223" s="447"/>
      <c r="D223" s="447"/>
      <c r="E223" s="447"/>
      <c r="F223" s="543"/>
      <c r="G223" s="440"/>
    </row>
    <row r="224" spans="1:7">
      <c r="F224" s="542"/>
    </row>
    <row r="225" spans="1:7" ht="187.5">
      <c r="A225" s="441" t="s">
        <v>1138</v>
      </c>
      <c r="B225" s="441"/>
      <c r="C225" s="446" t="s">
        <v>1139</v>
      </c>
      <c r="D225" s="447" t="s">
        <v>2474</v>
      </c>
      <c r="E225" s="447" t="s">
        <v>1140</v>
      </c>
      <c r="F225" s="543"/>
      <c r="G225" s="440"/>
    </row>
    <row r="226" spans="1:7" hidden="1">
      <c r="A226" s="441"/>
      <c r="B226" s="441" t="s">
        <v>523</v>
      </c>
      <c r="C226" s="447" t="s">
        <v>1137</v>
      </c>
      <c r="D226" s="447"/>
      <c r="E226" s="447"/>
      <c r="F226" s="543"/>
      <c r="G226" s="440"/>
    </row>
    <row r="227" spans="1:7" hidden="1">
      <c r="A227" s="441"/>
      <c r="B227" s="441" t="str">
        <f>B$45</f>
        <v>MA</v>
      </c>
      <c r="C227" s="447" t="s">
        <v>1137</v>
      </c>
      <c r="D227" s="447"/>
      <c r="E227" s="447"/>
      <c r="F227" s="542" t="s">
        <v>1020</v>
      </c>
      <c r="G227" s="440"/>
    </row>
    <row r="228" spans="1:7" hidden="1">
      <c r="A228" s="441"/>
      <c r="B228" s="441" t="s">
        <v>1003</v>
      </c>
      <c r="C228" s="447" t="s">
        <v>1137</v>
      </c>
      <c r="D228" s="447"/>
      <c r="E228" s="447"/>
      <c r="F228" s="542" t="s">
        <v>1020</v>
      </c>
      <c r="G228" s="440"/>
    </row>
    <row r="229" spans="1:7" hidden="1">
      <c r="A229" s="441"/>
      <c r="B229" s="441" t="str">
        <f>B$47</f>
        <v>S1</v>
      </c>
      <c r="C229" s="447"/>
      <c r="D229" s="447"/>
      <c r="E229" s="447"/>
      <c r="F229" s="543"/>
      <c r="G229" s="440"/>
    </row>
    <row r="230" spans="1:7" hidden="1">
      <c r="A230" s="441"/>
      <c r="B230" s="441" t="str">
        <f>B$48</f>
        <v>S2</v>
      </c>
      <c r="C230" s="447" t="s">
        <v>1137</v>
      </c>
      <c r="D230" s="447"/>
      <c r="E230" s="447"/>
      <c r="F230" s="543" t="s">
        <v>1020</v>
      </c>
      <c r="G230" s="440"/>
    </row>
    <row r="231" spans="1:7">
      <c r="A231" s="441"/>
      <c r="B231" s="441" t="str">
        <f>B$49</f>
        <v>S3</v>
      </c>
      <c r="C231" s="447" t="s">
        <v>2425</v>
      </c>
      <c r="D231" s="447"/>
      <c r="E231" s="447"/>
      <c r="F231" s="543" t="s">
        <v>1020</v>
      </c>
      <c r="G231" s="440"/>
    </row>
    <row r="232" spans="1:7" hidden="1">
      <c r="A232" s="441"/>
      <c r="B232" s="441" t="str">
        <f>B$50</f>
        <v>S4</v>
      </c>
      <c r="C232" s="447"/>
      <c r="D232" s="447"/>
      <c r="E232" s="447"/>
      <c r="F232" s="543"/>
      <c r="G232" s="440"/>
    </row>
    <row r="234" spans="1:7" ht="100">
      <c r="A234" s="441" t="s">
        <v>1141</v>
      </c>
      <c r="B234" s="441"/>
      <c r="C234" s="446" t="s">
        <v>1142</v>
      </c>
      <c r="D234" s="447" t="s">
        <v>2475</v>
      </c>
      <c r="E234" s="447" t="s">
        <v>1143</v>
      </c>
      <c r="F234" s="543"/>
      <c r="G234" s="440"/>
    </row>
    <row r="235" spans="1:7" ht="25" hidden="1">
      <c r="A235" s="441"/>
      <c r="B235" s="441" t="s">
        <v>523</v>
      </c>
      <c r="C235" s="447" t="s">
        <v>1144</v>
      </c>
      <c r="D235" s="447"/>
      <c r="E235" s="447"/>
      <c r="F235" s="543"/>
      <c r="G235" s="440"/>
    </row>
    <row r="236" spans="1:7" ht="100" hidden="1">
      <c r="A236" s="441"/>
      <c r="B236" s="441" t="str">
        <f>B$45</f>
        <v>MA</v>
      </c>
      <c r="C236" s="447" t="s">
        <v>1145</v>
      </c>
      <c r="D236" s="447"/>
      <c r="E236" s="447"/>
      <c r="F236" s="542" t="s">
        <v>1020</v>
      </c>
      <c r="G236" s="440"/>
    </row>
    <row r="237" spans="1:7" ht="87.5" hidden="1">
      <c r="A237" s="441"/>
      <c r="B237" s="441" t="s">
        <v>1003</v>
      </c>
      <c r="C237" s="558" t="s">
        <v>2476</v>
      </c>
      <c r="D237" s="447"/>
      <c r="E237" s="447"/>
      <c r="F237" s="543" t="s">
        <v>1020</v>
      </c>
      <c r="G237" s="440"/>
    </row>
    <row r="238" spans="1:7" hidden="1">
      <c r="A238" s="441"/>
      <c r="B238" s="441" t="str">
        <f>B$47</f>
        <v>S1</v>
      </c>
      <c r="C238" s="447"/>
      <c r="D238" s="447"/>
      <c r="E238" s="447"/>
      <c r="F238" s="543"/>
      <c r="G238" s="440"/>
    </row>
    <row r="239" spans="1:7" hidden="1">
      <c r="A239" s="441"/>
      <c r="B239" s="441" t="str">
        <f>B$48</f>
        <v>S2</v>
      </c>
      <c r="C239" s="447"/>
      <c r="D239" s="447"/>
      <c r="E239" s="447"/>
      <c r="F239" s="543"/>
      <c r="G239" s="440"/>
    </row>
    <row r="240" spans="1:7" ht="87.5">
      <c r="A240" s="441"/>
      <c r="B240" s="441" t="str">
        <f>B$49</f>
        <v>S3</v>
      </c>
      <c r="C240" s="544" t="s">
        <v>2477</v>
      </c>
      <c r="D240" s="447"/>
      <c r="E240" s="447"/>
      <c r="F240" s="545" t="s">
        <v>1020</v>
      </c>
      <c r="G240" s="546" t="s">
        <v>2418</v>
      </c>
    </row>
    <row r="241" spans="1:7" hidden="1">
      <c r="A241" s="441"/>
      <c r="B241" s="441" t="str">
        <f>B$50</f>
        <v>S4</v>
      </c>
      <c r="C241" s="447"/>
      <c r="D241" s="447"/>
      <c r="E241" s="447"/>
      <c r="F241" s="543"/>
      <c r="G241" s="440"/>
    </row>
    <row r="243" spans="1:7" ht="217.5" customHeight="1">
      <c r="A243" s="441" t="s">
        <v>1146</v>
      </c>
      <c r="B243" s="441"/>
      <c r="C243" s="446" t="s">
        <v>1147</v>
      </c>
      <c r="D243" s="447" t="s">
        <v>1148</v>
      </c>
      <c r="E243" s="447" t="s">
        <v>1149</v>
      </c>
      <c r="F243" s="543"/>
      <c r="G243" s="440"/>
    </row>
    <row r="244" spans="1:7" ht="25" hidden="1">
      <c r="A244" s="441"/>
      <c r="B244" s="441" t="s">
        <v>523</v>
      </c>
      <c r="C244" s="447" t="s">
        <v>1150</v>
      </c>
      <c r="D244" s="447"/>
      <c r="E244" s="447"/>
      <c r="F244" s="543"/>
      <c r="G244" s="440"/>
    </row>
    <row r="245" spans="1:7" ht="100" hidden="1">
      <c r="A245" s="441"/>
      <c r="B245" s="441" t="str">
        <f>B$45</f>
        <v>MA</v>
      </c>
      <c r="C245" s="447" t="s">
        <v>1145</v>
      </c>
      <c r="D245" s="447"/>
      <c r="E245" s="447"/>
      <c r="F245" s="542" t="s">
        <v>1020</v>
      </c>
      <c r="G245" s="440"/>
    </row>
    <row r="246" spans="1:7" ht="104.25" hidden="1" customHeight="1">
      <c r="A246" s="441"/>
      <c r="B246" s="441" t="s">
        <v>1003</v>
      </c>
      <c r="C246" s="558" t="s">
        <v>2476</v>
      </c>
      <c r="D246" s="447"/>
      <c r="E246" s="447"/>
      <c r="F246" s="543" t="s">
        <v>1020</v>
      </c>
      <c r="G246" s="440"/>
    </row>
    <row r="247" spans="1:7" hidden="1">
      <c r="A247" s="441"/>
      <c r="B247" s="441" t="str">
        <f>B$47</f>
        <v>S1</v>
      </c>
      <c r="C247" s="447"/>
      <c r="D247" s="447"/>
      <c r="E247" s="447"/>
      <c r="F247" s="543"/>
      <c r="G247" s="440"/>
    </row>
    <row r="248" spans="1:7" hidden="1">
      <c r="A248" s="441"/>
      <c r="B248" s="441" t="str">
        <f>B$48</f>
        <v>S2</v>
      </c>
      <c r="C248" s="447"/>
      <c r="D248" s="447"/>
      <c r="E248" s="447"/>
      <c r="F248" s="543"/>
      <c r="G248" s="440"/>
    </row>
    <row r="249" spans="1:7" ht="75">
      <c r="A249" s="441"/>
      <c r="B249" s="441" t="str">
        <f>B$49</f>
        <v>S3</v>
      </c>
      <c r="C249" s="558" t="s">
        <v>2478</v>
      </c>
      <c r="D249" s="447"/>
      <c r="E249" s="447"/>
      <c r="F249" s="543" t="s">
        <v>1020</v>
      </c>
      <c r="G249" s="440"/>
    </row>
    <row r="250" spans="1:7" hidden="1">
      <c r="A250" s="441"/>
      <c r="B250" s="441" t="str">
        <f>B$50</f>
        <v>S4</v>
      </c>
      <c r="C250" s="447"/>
      <c r="D250" s="447"/>
      <c r="E250" s="447"/>
      <c r="F250" s="543"/>
      <c r="G250" s="440"/>
    </row>
    <row r="252" spans="1:7">
      <c r="A252" s="441">
        <v>3.3</v>
      </c>
      <c r="B252" s="441"/>
      <c r="C252" s="446" t="s">
        <v>1151</v>
      </c>
      <c r="D252" s="447"/>
      <c r="E252" s="447"/>
      <c r="F252" s="543"/>
      <c r="G252" s="440"/>
    </row>
    <row r="253" spans="1:7" ht="75">
      <c r="A253" s="441" t="s">
        <v>1152</v>
      </c>
      <c r="B253" s="441"/>
      <c r="C253" s="446" t="s">
        <v>1153</v>
      </c>
      <c r="D253" s="447" t="s">
        <v>1154</v>
      </c>
      <c r="E253" s="447" t="s">
        <v>1155</v>
      </c>
      <c r="F253" s="543"/>
      <c r="G253" s="440"/>
    </row>
    <row r="254" spans="1:7" hidden="1">
      <c r="A254" s="441"/>
      <c r="B254" s="441" t="s">
        <v>523</v>
      </c>
      <c r="C254" s="447" t="s">
        <v>1018</v>
      </c>
      <c r="D254" s="447"/>
      <c r="E254" s="447"/>
      <c r="F254" s="543"/>
      <c r="G254" s="440"/>
    </row>
    <row r="255" spans="1:7" ht="37.5" hidden="1">
      <c r="A255" s="441"/>
      <c r="B255" s="441" t="str">
        <f>B$45</f>
        <v>MA</v>
      </c>
      <c r="C255" s="447" t="s">
        <v>1156</v>
      </c>
      <c r="D255" s="447"/>
      <c r="E255" s="447"/>
      <c r="F255" s="542" t="s">
        <v>1020</v>
      </c>
      <c r="G255" s="440"/>
    </row>
    <row r="256" spans="1:7" ht="125" hidden="1">
      <c r="A256" s="441"/>
      <c r="B256" s="441" t="s">
        <v>1003</v>
      </c>
      <c r="C256" s="558" t="s">
        <v>2479</v>
      </c>
      <c r="D256" s="447"/>
      <c r="E256" s="447"/>
      <c r="F256" s="543" t="s">
        <v>1020</v>
      </c>
      <c r="G256" s="440"/>
    </row>
    <row r="257" spans="1:7" hidden="1">
      <c r="A257" s="441"/>
      <c r="B257" s="441" t="str">
        <f>B$47</f>
        <v>S1</v>
      </c>
      <c r="C257" s="447"/>
      <c r="D257" s="447"/>
      <c r="E257" s="447"/>
      <c r="F257" s="543"/>
      <c r="G257" s="440"/>
    </row>
    <row r="258" spans="1:7" hidden="1">
      <c r="A258" s="441"/>
      <c r="B258" s="441" t="str">
        <f>B$48</f>
        <v>S2</v>
      </c>
      <c r="C258" s="447"/>
      <c r="D258" s="447"/>
      <c r="E258" s="447"/>
      <c r="F258" s="543"/>
      <c r="G258" s="440"/>
    </row>
    <row r="259" spans="1:7" ht="125">
      <c r="A259" s="441"/>
      <c r="B259" s="441" t="str">
        <f>B$49</f>
        <v>S3</v>
      </c>
      <c r="C259" s="558" t="s">
        <v>2480</v>
      </c>
      <c r="D259" s="447"/>
      <c r="E259" s="447"/>
      <c r="F259" s="543" t="s">
        <v>1020</v>
      </c>
      <c r="G259" s="440"/>
    </row>
    <row r="260" spans="1:7" hidden="1">
      <c r="A260" s="441"/>
      <c r="B260" s="441" t="str">
        <f>B$50</f>
        <v>S4</v>
      </c>
      <c r="C260" s="447"/>
      <c r="D260" s="447"/>
      <c r="E260" s="447"/>
      <c r="F260" s="543"/>
      <c r="G260" s="440"/>
    </row>
    <row r="262" spans="1:7" ht="137.5">
      <c r="A262" s="552" t="s">
        <v>1157</v>
      </c>
      <c r="B262" s="552"/>
      <c r="C262" s="553" t="s">
        <v>1158</v>
      </c>
      <c r="D262" s="447" t="s">
        <v>1159</v>
      </c>
      <c r="E262" s="447" t="s">
        <v>1160</v>
      </c>
      <c r="F262" s="563"/>
      <c r="G262" s="564"/>
    </row>
    <row r="263" spans="1:7" ht="25" hidden="1">
      <c r="A263" s="552"/>
      <c r="B263" s="552" t="s">
        <v>523</v>
      </c>
      <c r="C263" s="280" t="s">
        <v>1161</v>
      </c>
      <c r="D263" s="447"/>
      <c r="E263" s="447"/>
      <c r="F263" s="563"/>
      <c r="G263" s="564"/>
    </row>
    <row r="264" spans="1:7" ht="50" hidden="1">
      <c r="A264" s="441"/>
      <c r="B264" s="441" t="str">
        <f>B$45</f>
        <v>MA</v>
      </c>
      <c r="C264" s="447" t="s">
        <v>1162</v>
      </c>
      <c r="D264" s="447"/>
      <c r="E264" s="447"/>
      <c r="F264" s="542" t="s">
        <v>1020</v>
      </c>
      <c r="G264" s="440"/>
    </row>
    <row r="265" spans="1:7" s="562" customFormat="1" ht="75" hidden="1">
      <c r="A265" s="559"/>
      <c r="B265" s="559" t="s">
        <v>1003</v>
      </c>
      <c r="C265" s="558" t="s">
        <v>2481</v>
      </c>
      <c r="D265" s="558"/>
      <c r="E265" s="558"/>
      <c r="F265" s="560" t="s">
        <v>1020</v>
      </c>
      <c r="G265" s="561"/>
    </row>
    <row r="266" spans="1:7" hidden="1">
      <c r="A266" s="441"/>
      <c r="B266" s="441" t="str">
        <f>B$47</f>
        <v>S1</v>
      </c>
      <c r="C266" s="447"/>
      <c r="D266" s="447"/>
      <c r="E266" s="447"/>
      <c r="F266" s="543"/>
      <c r="G266" s="440"/>
    </row>
    <row r="267" spans="1:7" hidden="1">
      <c r="A267" s="441"/>
      <c r="B267" s="441" t="str">
        <f>B$48</f>
        <v>S2</v>
      </c>
      <c r="C267" s="447"/>
      <c r="D267" s="447"/>
      <c r="E267" s="447"/>
      <c r="F267" s="543"/>
      <c r="G267" s="440"/>
    </row>
    <row r="268" spans="1:7" ht="50">
      <c r="A268" s="441"/>
      <c r="B268" s="441" t="str">
        <f>B$49</f>
        <v>S3</v>
      </c>
      <c r="C268" s="558" t="s">
        <v>2432</v>
      </c>
      <c r="D268" s="447"/>
      <c r="E268" s="447"/>
      <c r="F268" s="543" t="s">
        <v>1020</v>
      </c>
      <c r="G268" s="440"/>
    </row>
    <row r="269" spans="1:7" hidden="1">
      <c r="A269" s="441"/>
      <c r="B269" s="441" t="str">
        <f>B$50</f>
        <v>S4</v>
      </c>
      <c r="C269" s="447"/>
      <c r="D269" s="447"/>
      <c r="E269" s="447"/>
      <c r="F269" s="543"/>
      <c r="G269" s="440"/>
    </row>
    <row r="271" spans="1:7" ht="62.5">
      <c r="A271" s="441" t="s">
        <v>1163</v>
      </c>
      <c r="B271" s="570"/>
      <c r="C271" s="446" t="s">
        <v>1164</v>
      </c>
      <c r="D271" s="447" t="s">
        <v>1165</v>
      </c>
      <c r="E271" s="447" t="s">
        <v>1166</v>
      </c>
      <c r="F271" s="543"/>
      <c r="G271" s="440"/>
    </row>
    <row r="272" spans="1:7" hidden="1">
      <c r="A272" s="441"/>
      <c r="B272" s="441" t="s">
        <v>523</v>
      </c>
      <c r="C272" s="447" t="s">
        <v>1018</v>
      </c>
      <c r="D272" s="447"/>
      <c r="E272" s="447"/>
      <c r="F272" s="543"/>
      <c r="G272" s="440"/>
    </row>
    <row r="273" spans="1:7" hidden="1">
      <c r="A273" s="571"/>
      <c r="B273" s="443" t="s">
        <v>129</v>
      </c>
      <c r="C273" s="447" t="s">
        <v>1167</v>
      </c>
      <c r="D273" s="447"/>
      <c r="E273" s="447"/>
      <c r="F273" s="542" t="s">
        <v>1020</v>
      </c>
      <c r="G273" s="440"/>
    </row>
    <row r="274" spans="1:7" ht="37.5" hidden="1">
      <c r="A274" s="571"/>
      <c r="B274" s="443" t="s">
        <v>1003</v>
      </c>
      <c r="C274" s="447" t="s">
        <v>1168</v>
      </c>
      <c r="D274" s="447"/>
      <c r="E274" s="447"/>
      <c r="F274" s="543" t="s">
        <v>1020</v>
      </c>
      <c r="G274" s="440"/>
    </row>
    <row r="275" spans="1:7" hidden="1">
      <c r="A275" s="571"/>
      <c r="B275" s="443" t="s">
        <v>204</v>
      </c>
      <c r="C275" s="447"/>
      <c r="D275" s="447"/>
      <c r="E275" s="447"/>
      <c r="F275" s="543"/>
      <c r="G275" s="440"/>
    </row>
    <row r="276" spans="1:7" hidden="1">
      <c r="A276" s="571"/>
      <c r="B276" s="443" t="s">
        <v>10</v>
      </c>
      <c r="C276" s="447"/>
      <c r="D276" s="447"/>
      <c r="E276" s="447"/>
      <c r="F276" s="543"/>
      <c r="G276" s="440"/>
    </row>
    <row r="277" spans="1:7" ht="62.5">
      <c r="A277" s="571"/>
      <c r="B277" s="443" t="s">
        <v>11</v>
      </c>
      <c r="C277" s="544" t="s">
        <v>2534</v>
      </c>
      <c r="D277" s="447"/>
      <c r="E277" s="447"/>
      <c r="F277" s="545"/>
      <c r="G277" s="546" t="s">
        <v>2411</v>
      </c>
    </row>
    <row r="278" spans="1:7" hidden="1">
      <c r="A278" s="571"/>
      <c r="B278" s="443" t="s">
        <v>12</v>
      </c>
      <c r="C278" s="447"/>
      <c r="D278" s="447"/>
      <c r="E278" s="447"/>
      <c r="F278" s="543"/>
      <c r="G278" s="440"/>
    </row>
    <row r="281" spans="1:7">
      <c r="A281" s="441">
        <v>3.4</v>
      </c>
      <c r="B281" s="441"/>
      <c r="C281" s="446" t="s">
        <v>1169</v>
      </c>
      <c r="D281" s="447"/>
      <c r="E281" s="447"/>
      <c r="F281" s="543"/>
      <c r="G281" s="440"/>
    </row>
    <row r="282" spans="1:7" ht="102" customHeight="1">
      <c r="A282" s="441" t="s">
        <v>1170</v>
      </c>
      <c r="B282" s="441"/>
      <c r="C282" s="446" t="s">
        <v>2482</v>
      </c>
      <c r="D282" s="447" t="s">
        <v>1171</v>
      </c>
      <c r="E282" s="447" t="s">
        <v>1172</v>
      </c>
      <c r="F282" s="543"/>
      <c r="G282" s="440"/>
    </row>
    <row r="283" spans="1:7" hidden="1">
      <c r="A283" s="441"/>
      <c r="B283" s="441" t="s">
        <v>523</v>
      </c>
      <c r="C283" s="447" t="s">
        <v>1018</v>
      </c>
      <c r="D283" s="447"/>
      <c r="E283" s="447"/>
      <c r="F283" s="543"/>
      <c r="G283" s="440"/>
    </row>
    <row r="284" spans="1:7" ht="75" hidden="1">
      <c r="A284" s="441"/>
      <c r="B284" s="441" t="str">
        <f>B$45</f>
        <v>MA</v>
      </c>
      <c r="C284" s="447" t="s">
        <v>1173</v>
      </c>
      <c r="D284" s="447"/>
      <c r="E284" s="447"/>
      <c r="F284" s="543"/>
      <c r="G284" s="440"/>
    </row>
    <row r="285" spans="1:7" ht="37.5" hidden="1">
      <c r="A285" s="441"/>
      <c r="B285" s="441" t="s">
        <v>1003</v>
      </c>
      <c r="C285" s="447" t="s">
        <v>2483</v>
      </c>
      <c r="D285" s="447"/>
      <c r="E285" s="447"/>
      <c r="F285" s="543" t="s">
        <v>1020</v>
      </c>
      <c r="G285" s="440"/>
    </row>
    <row r="286" spans="1:7" hidden="1">
      <c r="A286" s="441"/>
      <c r="B286" s="441" t="str">
        <f>B$47</f>
        <v>S1</v>
      </c>
      <c r="C286" s="447"/>
      <c r="D286" s="447"/>
      <c r="E286" s="447"/>
      <c r="F286" s="543"/>
      <c r="G286" s="440"/>
    </row>
    <row r="287" spans="1:7" hidden="1">
      <c r="A287" s="441"/>
      <c r="B287" s="441" t="str">
        <f>B$48</f>
        <v>S2</v>
      </c>
      <c r="C287" s="447"/>
      <c r="D287" s="447"/>
      <c r="E287" s="447"/>
      <c r="F287" s="543"/>
      <c r="G287" s="440"/>
    </row>
    <row r="288" spans="1:7" ht="50">
      <c r="A288" s="441"/>
      <c r="B288" s="441" t="str">
        <f>B$49</f>
        <v>S3</v>
      </c>
      <c r="C288" s="447" t="s">
        <v>2484</v>
      </c>
      <c r="D288" s="447"/>
      <c r="E288" s="447"/>
      <c r="F288" s="543" t="s">
        <v>1020</v>
      </c>
      <c r="G288" s="440"/>
    </row>
    <row r="289" spans="1:7" hidden="1">
      <c r="A289" s="441"/>
      <c r="B289" s="441" t="str">
        <f>B$50</f>
        <v>S4</v>
      </c>
      <c r="C289" s="447"/>
      <c r="D289" s="447"/>
      <c r="E289" s="447"/>
      <c r="F289" s="543"/>
      <c r="G289" s="440"/>
    </row>
    <row r="291" spans="1:7" ht="50">
      <c r="A291" s="552" t="s">
        <v>1174</v>
      </c>
      <c r="B291" s="552"/>
      <c r="C291" s="572" t="s">
        <v>1175</v>
      </c>
      <c r="D291" s="447" t="s">
        <v>1176</v>
      </c>
      <c r="E291" s="447" t="s">
        <v>1177</v>
      </c>
      <c r="F291" s="563"/>
      <c r="G291" s="564"/>
    </row>
    <row r="292" spans="1:7" hidden="1">
      <c r="A292" s="441"/>
      <c r="B292" s="441" t="s">
        <v>523</v>
      </c>
      <c r="C292" s="447" t="s">
        <v>862</v>
      </c>
      <c r="D292" s="447"/>
      <c r="E292" s="447"/>
      <c r="F292" s="543"/>
      <c r="G292" s="440"/>
    </row>
    <row r="293" spans="1:7" hidden="1">
      <c r="A293" s="441"/>
      <c r="B293" s="441" t="str">
        <f>B$45</f>
        <v>MA</v>
      </c>
      <c r="C293" s="447" t="s">
        <v>862</v>
      </c>
      <c r="D293" s="447"/>
      <c r="E293" s="447"/>
      <c r="F293" s="542" t="s">
        <v>1020</v>
      </c>
      <c r="G293" s="440"/>
    </row>
    <row r="294" spans="1:7" hidden="1">
      <c r="A294" s="441"/>
      <c r="B294" s="441" t="s">
        <v>1003</v>
      </c>
      <c r="C294" s="447" t="s">
        <v>1178</v>
      </c>
      <c r="D294" s="447"/>
      <c r="E294" s="447"/>
      <c r="F294" s="543" t="s">
        <v>1020</v>
      </c>
      <c r="G294" s="440"/>
    </row>
    <row r="295" spans="1:7" hidden="1">
      <c r="A295" s="441"/>
      <c r="B295" s="441" t="str">
        <f>B$47</f>
        <v>S1</v>
      </c>
      <c r="C295" s="447"/>
      <c r="D295" s="447"/>
      <c r="E295" s="447"/>
      <c r="F295" s="543"/>
      <c r="G295" s="440"/>
    </row>
    <row r="296" spans="1:7" hidden="1">
      <c r="A296" s="441"/>
      <c r="B296" s="441" t="str">
        <f>B$48</f>
        <v>S2</v>
      </c>
      <c r="C296" s="447"/>
      <c r="D296" s="447"/>
      <c r="E296" s="447"/>
      <c r="F296" s="543"/>
      <c r="G296" s="440"/>
    </row>
    <row r="297" spans="1:7">
      <c r="A297" s="441"/>
      <c r="B297" s="441" t="str">
        <f>B$49</f>
        <v>S3</v>
      </c>
      <c r="C297" s="447" t="s">
        <v>1178</v>
      </c>
      <c r="D297" s="447"/>
      <c r="E297" s="447"/>
      <c r="F297" s="543" t="s">
        <v>1020</v>
      </c>
      <c r="G297" s="440"/>
    </row>
    <row r="298" spans="1:7" hidden="1">
      <c r="A298" s="441"/>
      <c r="B298" s="441" t="str">
        <f>B$50</f>
        <v>S4</v>
      </c>
      <c r="C298" s="447"/>
      <c r="D298" s="447"/>
      <c r="E298" s="447"/>
      <c r="F298" s="543"/>
      <c r="G298" s="440"/>
    </row>
    <row r="300" spans="1:7">
      <c r="A300" s="441">
        <v>3.5</v>
      </c>
      <c r="B300" s="441"/>
      <c r="C300" s="446" t="s">
        <v>1179</v>
      </c>
      <c r="D300" s="447"/>
      <c r="E300" s="447"/>
      <c r="F300" s="543"/>
      <c r="G300" s="440"/>
    </row>
    <row r="301" spans="1:7" ht="137.5">
      <c r="A301" s="441" t="s">
        <v>1180</v>
      </c>
      <c r="B301" s="441"/>
      <c r="C301" s="446" t="s">
        <v>1181</v>
      </c>
      <c r="D301" s="447" t="s">
        <v>1182</v>
      </c>
      <c r="E301" s="447" t="s">
        <v>1183</v>
      </c>
      <c r="F301" s="543"/>
      <c r="G301" s="440"/>
    </row>
    <row r="302" spans="1:7" hidden="1">
      <c r="A302" s="441"/>
      <c r="B302" s="441" t="s">
        <v>523</v>
      </c>
      <c r="C302" s="447" t="s">
        <v>862</v>
      </c>
      <c r="D302" s="447"/>
      <c r="E302" s="447"/>
      <c r="F302" s="543"/>
      <c r="G302" s="440"/>
    </row>
    <row r="303" spans="1:7" hidden="1">
      <c r="A303" s="441"/>
      <c r="B303" s="441" t="s">
        <v>129</v>
      </c>
      <c r="C303" s="447" t="s">
        <v>862</v>
      </c>
      <c r="D303" s="447"/>
      <c r="E303" s="447"/>
      <c r="F303" s="542" t="s">
        <v>1020</v>
      </c>
      <c r="G303" s="440"/>
    </row>
    <row r="304" spans="1:7" hidden="1">
      <c r="A304" s="441"/>
      <c r="B304" s="441" t="s">
        <v>1003</v>
      </c>
      <c r="C304" s="447" t="s">
        <v>1184</v>
      </c>
      <c r="D304" s="447"/>
      <c r="E304" s="447"/>
      <c r="F304" s="542" t="s">
        <v>1020</v>
      </c>
      <c r="G304" s="440"/>
    </row>
    <row r="305" spans="1:7" hidden="1">
      <c r="A305" s="441"/>
      <c r="B305" s="441" t="str">
        <f>B$47</f>
        <v>S1</v>
      </c>
      <c r="C305" s="447"/>
      <c r="D305" s="447"/>
      <c r="E305" s="447"/>
      <c r="F305" s="543"/>
      <c r="G305" s="440"/>
    </row>
    <row r="306" spans="1:7" hidden="1">
      <c r="A306" s="441"/>
      <c r="B306" s="441" t="str">
        <f>B$48</f>
        <v>S2</v>
      </c>
      <c r="C306" s="447"/>
      <c r="D306" s="447"/>
      <c r="E306" s="447"/>
      <c r="F306" s="543"/>
      <c r="G306" s="440"/>
    </row>
    <row r="307" spans="1:7">
      <c r="A307" s="441"/>
      <c r="B307" s="441" t="str">
        <f>B$49</f>
        <v>S3</v>
      </c>
      <c r="C307" s="447" t="s">
        <v>1184</v>
      </c>
      <c r="D307" s="447"/>
      <c r="E307" s="447"/>
      <c r="F307" s="543" t="s">
        <v>1020</v>
      </c>
      <c r="G307" s="440"/>
    </row>
    <row r="308" spans="1:7" hidden="1">
      <c r="A308" s="441"/>
      <c r="B308" s="441" t="str">
        <f>B$50</f>
        <v>S4</v>
      </c>
      <c r="C308" s="447"/>
      <c r="D308" s="447"/>
      <c r="E308" s="447"/>
      <c r="F308" s="543"/>
      <c r="G308" s="440"/>
    </row>
    <row r="310" spans="1:7">
      <c r="A310" s="538">
        <v>4</v>
      </c>
      <c r="B310" s="538"/>
      <c r="C310" s="539" t="s">
        <v>1185</v>
      </c>
      <c r="D310" s="540"/>
      <c r="E310" s="540"/>
      <c r="F310" s="565"/>
      <c r="G310" s="566"/>
    </row>
    <row r="311" spans="1:7">
      <c r="A311" s="441">
        <v>4.0999999999999996</v>
      </c>
      <c r="B311" s="441"/>
      <c r="C311" s="446" t="s">
        <v>1186</v>
      </c>
      <c r="D311" s="447"/>
      <c r="E311" s="447"/>
      <c r="F311" s="543"/>
      <c r="G311" s="440"/>
    </row>
    <row r="312" spans="1:7" ht="162.5">
      <c r="A312" s="552" t="s">
        <v>1187</v>
      </c>
      <c r="B312" s="552"/>
      <c r="C312" s="553" t="s">
        <v>1188</v>
      </c>
      <c r="D312" s="447" t="s">
        <v>1189</v>
      </c>
      <c r="E312" s="447" t="s">
        <v>1190</v>
      </c>
      <c r="F312" s="563"/>
      <c r="G312" s="564"/>
    </row>
    <row r="313" spans="1:7" hidden="1">
      <c r="A313" s="441"/>
      <c r="B313" s="441" t="s">
        <v>523</v>
      </c>
      <c r="C313" s="447" t="s">
        <v>1018</v>
      </c>
      <c r="D313" s="447"/>
      <c r="E313" s="447"/>
      <c r="F313" s="543"/>
      <c r="G313" s="440"/>
    </row>
    <row r="314" spans="1:7" ht="50" hidden="1">
      <c r="A314" s="441"/>
      <c r="B314" s="441" t="str">
        <f>B$45</f>
        <v>MA</v>
      </c>
      <c r="C314" s="447" t="s">
        <v>1191</v>
      </c>
      <c r="D314" s="447"/>
      <c r="E314" s="447"/>
      <c r="F314" s="542" t="s">
        <v>1020</v>
      </c>
      <c r="G314" s="440"/>
    </row>
    <row r="315" spans="1:7">
      <c r="A315" s="441"/>
      <c r="B315" s="441"/>
      <c r="C315" s="447"/>
      <c r="D315" s="447"/>
      <c r="E315" s="447"/>
      <c r="F315" s="543"/>
      <c r="G315" s="440"/>
    </row>
    <row r="316" spans="1:7" hidden="1">
      <c r="A316" s="441"/>
      <c r="B316" s="441" t="str">
        <f>B$47</f>
        <v>S1</v>
      </c>
      <c r="C316" s="447"/>
      <c r="D316" s="447"/>
      <c r="E316" s="447"/>
      <c r="F316" s="543"/>
      <c r="G316" s="440"/>
    </row>
    <row r="317" spans="1:7" ht="231.75" hidden="1" customHeight="1">
      <c r="A317" s="441"/>
      <c r="B317" s="441" t="str">
        <f>B$48</f>
        <v>S2</v>
      </c>
      <c r="C317" s="447" t="s">
        <v>2485</v>
      </c>
      <c r="D317" s="447"/>
      <c r="E317" s="447"/>
      <c r="F317" s="543" t="s">
        <v>1020</v>
      </c>
      <c r="G317" s="440"/>
    </row>
    <row r="318" spans="1:7">
      <c r="A318" s="441"/>
      <c r="B318" s="441" t="str">
        <f>B$49</f>
        <v>S3</v>
      </c>
      <c r="C318" s="447"/>
      <c r="D318" s="447"/>
      <c r="E318" s="447"/>
      <c r="F318" s="543"/>
      <c r="G318" s="440"/>
    </row>
    <row r="319" spans="1:7" hidden="1">
      <c r="A319" s="441"/>
      <c r="B319" s="441" t="str">
        <f>B$50</f>
        <v>S4</v>
      </c>
      <c r="C319" s="447"/>
      <c r="D319" s="447"/>
      <c r="E319" s="447"/>
      <c r="F319" s="543"/>
      <c r="G319" s="440"/>
    </row>
    <row r="321" spans="1:7" ht="37.5">
      <c r="A321" s="441" t="s">
        <v>1192</v>
      </c>
      <c r="B321" s="441"/>
      <c r="C321" s="446" t="s">
        <v>1193</v>
      </c>
      <c r="D321" s="447" t="s">
        <v>2456</v>
      </c>
      <c r="E321" s="447" t="s">
        <v>1194</v>
      </c>
      <c r="F321" s="543"/>
      <c r="G321" s="440"/>
    </row>
    <row r="322" spans="1:7" hidden="1">
      <c r="A322" s="441"/>
      <c r="B322" s="441" t="s">
        <v>523</v>
      </c>
      <c r="C322" s="447" t="s">
        <v>1018</v>
      </c>
      <c r="D322" s="447"/>
      <c r="E322" s="447"/>
      <c r="F322" s="543"/>
      <c r="G322" s="440"/>
    </row>
    <row r="323" spans="1:7" ht="75" hidden="1">
      <c r="A323" s="441"/>
      <c r="B323" s="441" t="str">
        <f>B$45</f>
        <v>MA</v>
      </c>
      <c r="C323" s="447" t="s">
        <v>849</v>
      </c>
      <c r="D323" s="447"/>
      <c r="E323" s="447"/>
      <c r="F323" s="543" t="s">
        <v>1045</v>
      </c>
      <c r="G323" s="440" t="s">
        <v>1195</v>
      </c>
    </row>
    <row r="324" spans="1:7" s="562" customFormat="1" ht="25.4" hidden="1" customHeight="1">
      <c r="A324" s="559"/>
      <c r="B324" s="559" t="s">
        <v>1003</v>
      </c>
      <c r="C324" s="447"/>
      <c r="D324" s="558"/>
      <c r="E324" s="558"/>
      <c r="F324" s="560"/>
      <c r="G324" s="561"/>
    </row>
    <row r="325" spans="1:7" hidden="1">
      <c r="A325" s="441"/>
      <c r="B325" s="441" t="str">
        <f>B$47</f>
        <v>S1</v>
      </c>
      <c r="C325" s="447"/>
      <c r="D325" s="447"/>
      <c r="E325" s="447"/>
      <c r="F325" s="543"/>
      <c r="G325" s="440"/>
    </row>
    <row r="326" spans="1:7" ht="77.25" hidden="1" customHeight="1">
      <c r="A326" s="441"/>
      <c r="B326" s="441" t="str">
        <f>B$48</f>
        <v>S2</v>
      </c>
      <c r="C326" s="447" t="s">
        <v>2486</v>
      </c>
      <c r="D326" s="447"/>
      <c r="E326" s="447"/>
      <c r="F326" s="543"/>
      <c r="G326" s="440"/>
    </row>
    <row r="327" spans="1:7">
      <c r="A327" s="441"/>
      <c r="B327" s="441" t="str">
        <f>B$49</f>
        <v>S3</v>
      </c>
      <c r="C327" s="447"/>
      <c r="D327" s="447"/>
      <c r="E327" s="447"/>
      <c r="F327" s="543"/>
      <c r="G327" s="440"/>
    </row>
    <row r="328" spans="1:7" hidden="1">
      <c r="A328" s="441"/>
      <c r="B328" s="441" t="str">
        <f>B$50</f>
        <v>S4</v>
      </c>
      <c r="C328" s="447"/>
      <c r="D328" s="447"/>
      <c r="E328" s="447"/>
      <c r="F328" s="543"/>
      <c r="G328" s="440"/>
    </row>
    <row r="330" spans="1:7">
      <c r="A330" s="441">
        <v>4.2</v>
      </c>
      <c r="B330" s="441"/>
      <c r="C330" s="446" t="s">
        <v>1196</v>
      </c>
      <c r="D330" s="447"/>
      <c r="E330" s="447"/>
      <c r="F330" s="543"/>
      <c r="G330" s="440"/>
    </row>
    <row r="331" spans="1:7" ht="75">
      <c r="A331" s="441" t="s">
        <v>1197</v>
      </c>
      <c r="B331" s="441"/>
      <c r="C331" s="446" t="s">
        <v>1198</v>
      </c>
      <c r="D331" s="447" t="s">
        <v>1199</v>
      </c>
      <c r="E331" s="447" t="s">
        <v>1200</v>
      </c>
      <c r="F331" s="543"/>
      <c r="G331" s="440"/>
    </row>
    <row r="332" spans="1:7" hidden="1">
      <c r="A332" s="441"/>
      <c r="B332" s="441" t="s">
        <v>523</v>
      </c>
      <c r="C332" s="447" t="s">
        <v>1018</v>
      </c>
      <c r="D332" s="447"/>
      <c r="E332" s="447"/>
      <c r="F332" s="543"/>
      <c r="G332" s="440"/>
    </row>
    <row r="333" spans="1:7" ht="137.5" hidden="1">
      <c r="A333" s="441"/>
      <c r="B333" s="441" t="str">
        <f>B$45</f>
        <v>MA</v>
      </c>
      <c r="C333" s="447" t="s">
        <v>2345</v>
      </c>
      <c r="D333" s="447"/>
      <c r="E333" s="447"/>
      <c r="F333" s="543" t="s">
        <v>1045</v>
      </c>
      <c r="G333" s="440" t="s">
        <v>1201</v>
      </c>
    </row>
    <row r="334" spans="1:7" s="562" customFormat="1" hidden="1">
      <c r="A334" s="559"/>
      <c r="B334" s="559" t="s">
        <v>1003</v>
      </c>
      <c r="C334" s="447"/>
      <c r="D334" s="558"/>
      <c r="E334" s="558"/>
      <c r="F334" s="560"/>
      <c r="G334" s="561"/>
    </row>
    <row r="335" spans="1:7" ht="50" hidden="1">
      <c r="A335" s="441"/>
      <c r="B335" s="441" t="str">
        <f>B$47</f>
        <v>S1</v>
      </c>
      <c r="C335" s="447" t="s">
        <v>1202</v>
      </c>
      <c r="D335" s="447"/>
      <c r="E335" s="447"/>
      <c r="F335" s="543" t="s">
        <v>1020</v>
      </c>
      <c r="G335" s="440"/>
    </row>
    <row r="336" spans="1:7" ht="125" hidden="1">
      <c r="A336" s="441"/>
      <c r="B336" s="441" t="str">
        <f>B$48</f>
        <v>S2</v>
      </c>
      <c r="C336" s="447" t="s">
        <v>2487</v>
      </c>
      <c r="D336" s="447"/>
      <c r="E336" s="447"/>
      <c r="F336" s="543" t="s">
        <v>1020</v>
      </c>
      <c r="G336" s="440"/>
    </row>
    <row r="337" spans="1:7" ht="25">
      <c r="A337" s="441"/>
      <c r="B337" s="441" t="str">
        <f>B$49</f>
        <v>S3</v>
      </c>
      <c r="C337" s="544" t="s">
        <v>2488</v>
      </c>
      <c r="D337" s="447"/>
      <c r="E337" s="447"/>
      <c r="F337" s="545" t="s">
        <v>1045</v>
      </c>
      <c r="G337" s="546" t="s">
        <v>2388</v>
      </c>
    </row>
    <row r="338" spans="1:7" hidden="1">
      <c r="A338" s="441"/>
      <c r="B338" s="441" t="str">
        <f>B$50</f>
        <v>S4</v>
      </c>
      <c r="C338" s="447"/>
      <c r="D338" s="447"/>
      <c r="E338" s="447"/>
      <c r="F338" s="543"/>
      <c r="G338" s="440"/>
    </row>
    <row r="340" spans="1:7" ht="100">
      <c r="A340" s="441" t="s">
        <v>1203</v>
      </c>
      <c r="B340" s="441"/>
      <c r="C340" s="446" t="s">
        <v>1204</v>
      </c>
      <c r="D340" s="447" t="s">
        <v>2346</v>
      </c>
      <c r="E340" s="447" t="s">
        <v>1205</v>
      </c>
      <c r="F340" s="543"/>
      <c r="G340" s="440"/>
    </row>
    <row r="341" spans="1:7" hidden="1">
      <c r="A341" s="441"/>
      <c r="B341" s="441" t="s">
        <v>523</v>
      </c>
      <c r="C341" s="447" t="s">
        <v>1018</v>
      </c>
      <c r="D341" s="447"/>
      <c r="E341" s="447"/>
      <c r="F341" s="543"/>
      <c r="G341" s="440"/>
    </row>
    <row r="342" spans="1:7" hidden="1">
      <c r="A342" s="441"/>
      <c r="B342" s="441" t="str">
        <f>B$45</f>
        <v>MA</v>
      </c>
      <c r="C342" s="447" t="s">
        <v>1206</v>
      </c>
      <c r="D342" s="447"/>
      <c r="E342" s="447"/>
      <c r="F342" s="542" t="s">
        <v>1020</v>
      </c>
      <c r="G342" s="440"/>
    </row>
    <row r="343" spans="1:7">
      <c r="A343" s="441"/>
      <c r="B343" s="441"/>
      <c r="C343" s="447"/>
      <c r="D343" s="447"/>
      <c r="E343" s="447"/>
      <c r="F343" s="543"/>
      <c r="G343" s="440"/>
    </row>
    <row r="344" spans="1:7" hidden="1">
      <c r="A344" s="441"/>
      <c r="B344" s="441" t="str">
        <f>B$47</f>
        <v>S1</v>
      </c>
      <c r="C344" s="447"/>
      <c r="D344" s="447"/>
      <c r="E344" s="447"/>
      <c r="F344" s="543"/>
      <c r="G344" s="440"/>
    </row>
    <row r="345" spans="1:7" hidden="1">
      <c r="A345" s="441"/>
      <c r="B345" s="441" t="str">
        <f>B$48</f>
        <v>S2</v>
      </c>
      <c r="C345" s="447"/>
      <c r="D345" s="447"/>
      <c r="E345" s="447"/>
      <c r="F345" s="543"/>
      <c r="G345" s="440"/>
    </row>
    <row r="346" spans="1:7">
      <c r="A346" s="441"/>
      <c r="B346" s="441" t="str">
        <f>B$49</f>
        <v>S3</v>
      </c>
      <c r="C346" s="447" t="s">
        <v>2414</v>
      </c>
      <c r="D346" s="447"/>
      <c r="E346" s="447"/>
      <c r="F346" s="543" t="s">
        <v>1020</v>
      </c>
      <c r="G346" s="440"/>
    </row>
    <row r="347" spans="1:7" hidden="1">
      <c r="A347" s="441"/>
      <c r="B347" s="441" t="str">
        <f>B$50</f>
        <v>S4</v>
      </c>
      <c r="C347" s="447"/>
      <c r="D347" s="447"/>
      <c r="E347" s="447"/>
      <c r="F347" s="543"/>
      <c r="G347" s="440"/>
    </row>
    <row r="349" spans="1:7" ht="37.5">
      <c r="A349" s="441" t="s">
        <v>1207</v>
      </c>
      <c r="B349" s="441"/>
      <c r="C349" s="446" t="s">
        <v>1208</v>
      </c>
      <c r="D349" s="447" t="s">
        <v>1209</v>
      </c>
      <c r="E349" s="447"/>
      <c r="F349" s="543"/>
      <c r="G349" s="440"/>
    </row>
    <row r="350" spans="1:7" hidden="1">
      <c r="A350" s="441"/>
      <c r="B350" s="441" t="s">
        <v>523</v>
      </c>
      <c r="C350" s="447" t="s">
        <v>1018</v>
      </c>
      <c r="D350" s="447"/>
      <c r="E350" s="447"/>
      <c r="F350" s="543"/>
      <c r="G350" s="440"/>
    </row>
    <row r="351" spans="1:7" hidden="1">
      <c r="A351" s="441"/>
      <c r="B351" s="441" t="str">
        <f>B$45</f>
        <v>MA</v>
      </c>
      <c r="C351" s="447" t="s">
        <v>1210</v>
      </c>
      <c r="D351" s="447"/>
      <c r="E351" s="447"/>
      <c r="F351" s="542" t="s">
        <v>1020</v>
      </c>
      <c r="G351" s="440"/>
    </row>
    <row r="352" spans="1:7">
      <c r="A352" s="441"/>
      <c r="B352" s="441"/>
      <c r="C352" s="447"/>
      <c r="D352" s="447"/>
      <c r="E352" s="447"/>
      <c r="F352" s="543"/>
      <c r="G352" s="440"/>
    </row>
    <row r="353" spans="1:7" hidden="1">
      <c r="A353" s="441"/>
      <c r="B353" s="441" t="str">
        <f>B$47</f>
        <v>S1</v>
      </c>
      <c r="C353" s="447"/>
      <c r="D353" s="447"/>
      <c r="E353" s="447"/>
      <c r="F353" s="543"/>
      <c r="G353" s="440"/>
    </row>
    <row r="354" spans="1:7" hidden="1">
      <c r="A354" s="441"/>
      <c r="B354" s="441" t="str">
        <f>B$48</f>
        <v>S2</v>
      </c>
      <c r="C354" s="447" t="s">
        <v>2329</v>
      </c>
      <c r="D354" s="447"/>
      <c r="E354" s="447"/>
      <c r="F354" s="542" t="s">
        <v>1020</v>
      </c>
      <c r="G354" s="440"/>
    </row>
    <row r="355" spans="1:7">
      <c r="A355" s="441"/>
      <c r="B355" s="441" t="str">
        <f>B$49</f>
        <v>S3</v>
      </c>
      <c r="C355" s="447"/>
      <c r="D355" s="447"/>
      <c r="E355" s="447"/>
      <c r="F355" s="543"/>
      <c r="G355" s="440"/>
    </row>
    <row r="356" spans="1:7" hidden="1">
      <c r="A356" s="441"/>
      <c r="B356" s="441" t="str">
        <f>B$50</f>
        <v>S4</v>
      </c>
      <c r="C356" s="447"/>
      <c r="D356" s="447"/>
      <c r="E356" s="447"/>
      <c r="F356" s="543"/>
      <c r="G356" s="440"/>
    </row>
    <row r="358" spans="1:7" ht="75">
      <c r="A358" s="441" t="s">
        <v>1211</v>
      </c>
      <c r="B358" s="570"/>
      <c r="C358" s="446" t="s">
        <v>1212</v>
      </c>
      <c r="D358" s="447" t="s">
        <v>1213</v>
      </c>
      <c r="E358" s="447" t="s">
        <v>1214</v>
      </c>
      <c r="F358" s="543"/>
      <c r="G358" s="440"/>
    </row>
    <row r="359" spans="1:7" hidden="1">
      <c r="A359" s="441"/>
      <c r="B359" s="441" t="s">
        <v>523</v>
      </c>
      <c r="C359" s="447" t="s">
        <v>1018</v>
      </c>
      <c r="D359" s="447"/>
      <c r="E359" s="447"/>
      <c r="F359" s="543"/>
      <c r="G359" s="440"/>
    </row>
    <row r="360" spans="1:7" ht="25" hidden="1">
      <c r="A360" s="441"/>
      <c r="B360" s="441" t="str">
        <f>B$45</f>
        <v>MA</v>
      </c>
      <c r="C360" s="447" t="s">
        <v>1215</v>
      </c>
      <c r="D360" s="447"/>
      <c r="E360" s="447"/>
      <c r="F360" s="542" t="s">
        <v>1020</v>
      </c>
      <c r="G360" s="440"/>
    </row>
    <row r="361" spans="1:7">
      <c r="A361" s="441"/>
      <c r="B361" s="441"/>
      <c r="C361" s="447"/>
      <c r="D361" s="447"/>
      <c r="E361" s="447"/>
      <c r="F361" s="543"/>
      <c r="G361" s="440"/>
    </row>
    <row r="362" spans="1:7" hidden="1">
      <c r="A362" s="441"/>
      <c r="B362" s="441" t="str">
        <f>B$47</f>
        <v>S1</v>
      </c>
      <c r="C362" s="447"/>
      <c r="D362" s="447"/>
      <c r="E362" s="447"/>
      <c r="F362" s="543"/>
      <c r="G362" s="440"/>
    </row>
    <row r="363" spans="1:7" ht="75" hidden="1">
      <c r="A363" s="441"/>
      <c r="B363" s="441" t="str">
        <f>B$48</f>
        <v>S2</v>
      </c>
      <c r="C363" s="447" t="s">
        <v>2489</v>
      </c>
      <c r="D363" s="447"/>
      <c r="E363" s="447"/>
      <c r="F363" s="543" t="s">
        <v>1020</v>
      </c>
      <c r="G363" s="440"/>
    </row>
    <row r="364" spans="1:7" ht="37.5">
      <c r="A364" s="441"/>
      <c r="B364" s="441" t="str">
        <f>B$49</f>
        <v>S3</v>
      </c>
      <c r="C364" s="447" t="s">
        <v>2490</v>
      </c>
      <c r="D364" s="447"/>
      <c r="E364" s="447"/>
      <c r="F364" s="543" t="s">
        <v>1020</v>
      </c>
      <c r="G364" s="440"/>
    </row>
    <row r="365" spans="1:7" hidden="1">
      <c r="A365" s="441"/>
      <c r="B365" s="441" t="str">
        <f>B$50</f>
        <v>S4</v>
      </c>
      <c r="C365" s="447"/>
      <c r="D365" s="447"/>
      <c r="E365" s="447"/>
      <c r="F365" s="543"/>
      <c r="G365" s="440"/>
    </row>
    <row r="367" spans="1:7">
      <c r="A367" s="441">
        <v>4.3</v>
      </c>
      <c r="B367" s="570"/>
      <c r="C367" s="446" t="s">
        <v>1216</v>
      </c>
      <c r="D367" s="447"/>
      <c r="E367" s="447"/>
      <c r="F367" s="543"/>
      <c r="G367" s="440"/>
    </row>
    <row r="368" spans="1:7" ht="50">
      <c r="A368" s="441" t="s">
        <v>1217</v>
      </c>
      <c r="B368" s="441"/>
      <c r="C368" s="446" t="s">
        <v>1218</v>
      </c>
      <c r="D368" s="447" t="s">
        <v>1219</v>
      </c>
      <c r="E368" s="447" t="s">
        <v>1220</v>
      </c>
      <c r="F368" s="543"/>
      <c r="G368" s="440"/>
    </row>
    <row r="369" spans="1:7" hidden="1">
      <c r="A369" s="441"/>
      <c r="B369" s="441" t="s">
        <v>523</v>
      </c>
      <c r="C369" s="447" t="s">
        <v>1018</v>
      </c>
      <c r="D369" s="447"/>
      <c r="E369" s="447"/>
      <c r="F369" s="543"/>
      <c r="G369" s="440"/>
    </row>
    <row r="370" spans="1:7" hidden="1">
      <c r="A370" s="441"/>
      <c r="B370" s="441" t="str">
        <f>B$45</f>
        <v>MA</v>
      </c>
      <c r="C370" s="447" t="s">
        <v>1221</v>
      </c>
      <c r="D370" s="447"/>
      <c r="E370" s="447"/>
      <c r="F370" s="542" t="s">
        <v>1020</v>
      </c>
      <c r="G370" s="440"/>
    </row>
    <row r="371" spans="1:7">
      <c r="A371" s="441"/>
      <c r="B371" s="441"/>
      <c r="C371" s="447"/>
      <c r="D371" s="447"/>
      <c r="E371" s="447"/>
      <c r="F371" s="543"/>
      <c r="G371" s="440"/>
    </row>
    <row r="372" spans="1:7" hidden="1">
      <c r="A372" s="441"/>
      <c r="B372" s="441" t="str">
        <f>B$47</f>
        <v>S1</v>
      </c>
      <c r="C372" s="447"/>
      <c r="D372" s="447"/>
      <c r="E372" s="447"/>
      <c r="F372" s="543"/>
      <c r="G372" s="440"/>
    </row>
    <row r="373" spans="1:7" hidden="1">
      <c r="A373" s="441"/>
      <c r="B373" s="441" t="str">
        <f>B$48</f>
        <v>S2</v>
      </c>
      <c r="C373" s="447" t="s">
        <v>2327</v>
      </c>
      <c r="D373" s="447"/>
      <c r="E373" s="447"/>
      <c r="F373" s="542" t="s">
        <v>1020</v>
      </c>
      <c r="G373" s="440"/>
    </row>
    <row r="374" spans="1:7">
      <c r="A374" s="441"/>
      <c r="B374" s="441" t="str">
        <f>B$49</f>
        <v>S3</v>
      </c>
      <c r="C374" s="447"/>
      <c r="D374" s="447"/>
      <c r="E374" s="447"/>
      <c r="F374" s="543"/>
      <c r="G374" s="440"/>
    </row>
    <row r="375" spans="1:7" hidden="1">
      <c r="A375" s="441"/>
      <c r="B375" s="441" t="str">
        <f>B$50</f>
        <v>S4</v>
      </c>
      <c r="C375" s="447"/>
      <c r="D375" s="447"/>
      <c r="E375" s="447"/>
      <c r="F375" s="543"/>
      <c r="G375" s="440"/>
    </row>
    <row r="377" spans="1:7" ht="237.5">
      <c r="A377" s="441" t="s">
        <v>1222</v>
      </c>
      <c r="B377" s="441"/>
      <c r="C377" s="446" t="s">
        <v>1223</v>
      </c>
      <c r="D377" s="447" t="s">
        <v>1224</v>
      </c>
      <c r="E377" s="447" t="s">
        <v>1225</v>
      </c>
      <c r="F377" s="543"/>
      <c r="G377" s="440"/>
    </row>
    <row r="378" spans="1:7" hidden="1">
      <c r="A378" s="441"/>
      <c r="B378" s="441" t="s">
        <v>523</v>
      </c>
      <c r="C378" s="447" t="s">
        <v>1018</v>
      </c>
      <c r="D378" s="447"/>
      <c r="E378" s="447"/>
      <c r="F378" s="543"/>
      <c r="G378" s="440"/>
    </row>
    <row r="379" spans="1:7" hidden="1">
      <c r="A379" s="441"/>
      <c r="B379" s="441" t="str">
        <f>B$45</f>
        <v>MA</v>
      </c>
      <c r="C379" s="447" t="s">
        <v>1226</v>
      </c>
      <c r="D379" s="447"/>
      <c r="E379" s="447"/>
      <c r="F379" s="542" t="s">
        <v>1020</v>
      </c>
      <c r="G379" s="440"/>
    </row>
    <row r="380" spans="1:7">
      <c r="A380" s="441"/>
      <c r="B380" s="441"/>
      <c r="C380" s="447"/>
      <c r="D380" s="447"/>
      <c r="E380" s="447"/>
      <c r="F380" s="543"/>
      <c r="G380" s="440"/>
    </row>
    <row r="381" spans="1:7" hidden="1">
      <c r="A381" s="441"/>
      <c r="B381" s="441" t="str">
        <f>B$47</f>
        <v>S1</v>
      </c>
      <c r="C381" s="447"/>
      <c r="D381" s="447"/>
      <c r="E381" s="447"/>
      <c r="F381" s="543"/>
      <c r="G381" s="440"/>
    </row>
    <row r="382" spans="1:7" ht="25" hidden="1">
      <c r="A382" s="441"/>
      <c r="B382" s="441" t="str">
        <f>B$48</f>
        <v>S2</v>
      </c>
      <c r="C382" s="447" t="s">
        <v>2491</v>
      </c>
      <c r="D382" s="447"/>
      <c r="E382" s="447"/>
      <c r="F382" s="543" t="s">
        <v>1020</v>
      </c>
      <c r="G382" s="440"/>
    </row>
    <row r="383" spans="1:7">
      <c r="A383" s="441"/>
      <c r="B383" s="441" t="str">
        <f>B$49</f>
        <v>S3</v>
      </c>
      <c r="C383" s="447"/>
      <c r="D383" s="447"/>
      <c r="E383" s="447"/>
      <c r="F383" s="543"/>
      <c r="G383" s="440"/>
    </row>
    <row r="384" spans="1:7" hidden="1">
      <c r="A384" s="441"/>
      <c r="B384" s="441" t="str">
        <f>B$50</f>
        <v>S4</v>
      </c>
      <c r="C384" s="447"/>
      <c r="D384" s="447"/>
      <c r="E384" s="447"/>
      <c r="F384" s="543"/>
      <c r="G384" s="440"/>
    </row>
    <row r="386" spans="1:7">
      <c r="A386" s="538">
        <v>5</v>
      </c>
      <c r="B386" s="538"/>
      <c r="C386" s="539" t="s">
        <v>1227</v>
      </c>
      <c r="D386" s="540"/>
      <c r="E386" s="540"/>
      <c r="F386" s="565"/>
      <c r="G386" s="566"/>
    </row>
    <row r="387" spans="1:7">
      <c r="A387" s="441">
        <v>5.0999999999999996</v>
      </c>
      <c r="B387" s="441"/>
      <c r="C387" s="446" t="s">
        <v>1228</v>
      </c>
      <c r="D387" s="447"/>
      <c r="E387" s="447"/>
      <c r="F387" s="543"/>
      <c r="G387" s="440"/>
    </row>
    <row r="388" spans="1:7" ht="175">
      <c r="A388" s="441" t="s">
        <v>1229</v>
      </c>
      <c r="B388" s="441"/>
      <c r="C388" s="446" t="s">
        <v>1230</v>
      </c>
      <c r="D388" s="447" t="s">
        <v>2492</v>
      </c>
      <c r="E388" s="447" t="s">
        <v>1231</v>
      </c>
      <c r="F388" s="543"/>
      <c r="G388" s="440"/>
    </row>
    <row r="389" spans="1:7" hidden="1">
      <c r="A389" s="441"/>
      <c r="B389" s="441" t="s">
        <v>523</v>
      </c>
      <c r="C389" s="447" t="s">
        <v>1018</v>
      </c>
      <c r="D389" s="447"/>
      <c r="E389" s="447"/>
      <c r="F389" s="543"/>
      <c r="G389" s="440"/>
    </row>
    <row r="390" spans="1:7" ht="186" hidden="1" customHeight="1">
      <c r="A390" s="441"/>
      <c r="B390" s="441" t="str">
        <f>B$45</f>
        <v>MA</v>
      </c>
      <c r="C390" s="447" t="s">
        <v>1232</v>
      </c>
      <c r="D390" s="447"/>
      <c r="E390" s="447"/>
      <c r="F390" s="542" t="s">
        <v>1020</v>
      </c>
      <c r="G390" s="440"/>
    </row>
    <row r="391" spans="1:7">
      <c r="A391" s="441"/>
      <c r="B391" s="441"/>
      <c r="C391" s="447"/>
      <c r="D391" s="447"/>
      <c r="E391" s="447"/>
      <c r="F391" s="543"/>
      <c r="G391" s="440"/>
    </row>
    <row r="392" spans="1:7" hidden="1">
      <c r="A392" s="441"/>
      <c r="B392" s="441" t="str">
        <f>B$47</f>
        <v>S1</v>
      </c>
      <c r="C392" s="447"/>
      <c r="D392" s="447"/>
      <c r="E392" s="447"/>
      <c r="F392" s="543"/>
      <c r="G392" s="440"/>
    </row>
    <row r="393" spans="1:7" ht="186" hidden="1" customHeight="1">
      <c r="A393" s="441"/>
      <c r="B393" s="441" t="str">
        <f>B$48</f>
        <v>S2</v>
      </c>
      <c r="C393" s="447" t="s">
        <v>2493</v>
      </c>
      <c r="D393" s="447"/>
      <c r="E393" s="447"/>
      <c r="F393" s="543" t="s">
        <v>1020</v>
      </c>
      <c r="G393" s="440"/>
    </row>
    <row r="394" spans="1:7">
      <c r="A394" s="441"/>
      <c r="B394" s="441" t="str">
        <f>B$49</f>
        <v>S3</v>
      </c>
      <c r="C394" s="447"/>
      <c r="D394" s="447"/>
      <c r="E394" s="447"/>
      <c r="F394" s="543"/>
      <c r="G394" s="440"/>
    </row>
    <row r="395" spans="1:7" hidden="1">
      <c r="A395" s="441"/>
      <c r="B395" s="441" t="str">
        <f>B$50</f>
        <v>S4</v>
      </c>
      <c r="C395" s="447"/>
      <c r="D395" s="447"/>
      <c r="E395" s="447"/>
      <c r="F395" s="543"/>
      <c r="G395" s="440"/>
    </row>
    <row r="397" spans="1:7" ht="100">
      <c r="A397" s="441" t="s">
        <v>1233</v>
      </c>
      <c r="B397" s="441"/>
      <c r="C397" s="446" t="s">
        <v>1234</v>
      </c>
      <c r="D397" s="447" t="s">
        <v>2494</v>
      </c>
      <c r="E397" s="447" t="s">
        <v>1235</v>
      </c>
      <c r="F397" s="543"/>
      <c r="G397" s="440"/>
    </row>
    <row r="398" spans="1:7" hidden="1">
      <c r="A398" s="441"/>
      <c r="B398" s="441" t="s">
        <v>523</v>
      </c>
      <c r="C398" s="447" t="s">
        <v>1018</v>
      </c>
      <c r="D398" s="447"/>
      <c r="E398" s="447"/>
      <c r="F398" s="543"/>
      <c r="G398" s="440"/>
    </row>
    <row r="399" spans="1:7" ht="37.5" hidden="1">
      <c r="A399" s="441"/>
      <c r="B399" s="441" t="str">
        <f>B$45</f>
        <v>MA</v>
      </c>
      <c r="C399" s="447" t="s">
        <v>1236</v>
      </c>
      <c r="D399" s="447"/>
      <c r="E399" s="447"/>
      <c r="F399" s="542" t="s">
        <v>1020</v>
      </c>
      <c r="G399" s="440"/>
    </row>
    <row r="400" spans="1:7">
      <c r="A400" s="441"/>
      <c r="B400" s="441"/>
      <c r="C400" s="447"/>
      <c r="D400" s="447"/>
      <c r="E400" s="447"/>
      <c r="F400" s="543"/>
      <c r="G400" s="440"/>
    </row>
    <row r="401" spans="1:7" hidden="1">
      <c r="A401" s="441"/>
      <c r="B401" s="441" t="str">
        <f>B$47</f>
        <v>S1</v>
      </c>
      <c r="C401" s="447"/>
      <c r="D401" s="447"/>
      <c r="E401" s="447"/>
      <c r="F401" s="543"/>
      <c r="G401" s="440"/>
    </row>
    <row r="402" spans="1:7" ht="37.5" hidden="1">
      <c r="A402" s="441"/>
      <c r="B402" s="441" t="str">
        <f>B$48</f>
        <v>S2</v>
      </c>
      <c r="C402" s="447" t="s">
        <v>1236</v>
      </c>
      <c r="D402" s="447"/>
      <c r="E402" s="447"/>
      <c r="F402" s="542" t="s">
        <v>1020</v>
      </c>
      <c r="G402" s="440"/>
    </row>
    <row r="403" spans="1:7">
      <c r="A403" s="441"/>
      <c r="B403" s="441" t="str">
        <f>B$49</f>
        <v>S3</v>
      </c>
      <c r="C403" s="447"/>
      <c r="D403" s="447"/>
      <c r="E403" s="447"/>
      <c r="F403" s="543"/>
      <c r="G403" s="440"/>
    </row>
    <row r="404" spans="1:7" hidden="1">
      <c r="A404" s="441"/>
      <c r="B404" s="441" t="str">
        <f>B$50</f>
        <v>S4</v>
      </c>
      <c r="C404" s="447"/>
      <c r="D404" s="447"/>
      <c r="E404" s="447"/>
      <c r="F404" s="543"/>
      <c r="G404" s="440"/>
    </row>
    <row r="406" spans="1:7" ht="112.5">
      <c r="A406" s="441" t="s">
        <v>879</v>
      </c>
      <c r="B406" s="441"/>
      <c r="C406" s="446" t="s">
        <v>1237</v>
      </c>
      <c r="D406" s="447" t="s">
        <v>1238</v>
      </c>
      <c r="E406" s="447" t="s">
        <v>1239</v>
      </c>
      <c r="F406" s="543"/>
      <c r="G406" s="440"/>
    </row>
    <row r="407" spans="1:7" ht="25" hidden="1">
      <c r="A407" s="441"/>
      <c r="B407" s="441" t="s">
        <v>523</v>
      </c>
      <c r="C407" s="447" t="s">
        <v>1240</v>
      </c>
      <c r="D407" s="447"/>
      <c r="E407" s="447"/>
      <c r="F407" s="543"/>
      <c r="G407" s="440"/>
    </row>
    <row r="408" spans="1:7" ht="37.5" hidden="1">
      <c r="A408" s="441"/>
      <c r="B408" s="441" t="str">
        <f>B$45</f>
        <v>MA</v>
      </c>
      <c r="C408" s="447" t="s">
        <v>2347</v>
      </c>
      <c r="D408" s="447"/>
      <c r="E408" s="447"/>
      <c r="F408" s="543" t="s">
        <v>1020</v>
      </c>
      <c r="G408" s="440"/>
    </row>
    <row r="409" spans="1:7" ht="182.25" hidden="1" customHeight="1">
      <c r="A409" s="441"/>
      <c r="B409" s="441" t="s">
        <v>1003</v>
      </c>
      <c r="C409" s="447" t="s">
        <v>2495</v>
      </c>
      <c r="D409" s="447"/>
      <c r="E409" s="447"/>
      <c r="F409" s="543" t="s">
        <v>1045</v>
      </c>
      <c r="G409" s="440" t="s">
        <v>1241</v>
      </c>
    </row>
    <row r="410" spans="1:7" ht="37.5" hidden="1">
      <c r="A410" s="441"/>
      <c r="B410" s="441" t="str">
        <f>B$47</f>
        <v>S1</v>
      </c>
      <c r="C410" s="447" t="s">
        <v>1242</v>
      </c>
      <c r="D410" s="447"/>
      <c r="E410" s="447"/>
      <c r="F410" s="543" t="s">
        <v>1020</v>
      </c>
      <c r="G410" s="440"/>
    </row>
    <row r="411" spans="1:7" ht="25" hidden="1">
      <c r="A411" s="441"/>
      <c r="B411" s="441" t="str">
        <f>B$48</f>
        <v>S2</v>
      </c>
      <c r="C411" s="447" t="s">
        <v>2496</v>
      </c>
      <c r="D411" s="447"/>
      <c r="E411" s="447"/>
      <c r="F411" s="543" t="s">
        <v>1020</v>
      </c>
      <c r="G411" s="440"/>
    </row>
    <row r="412" spans="1:7" ht="50">
      <c r="A412" s="441"/>
      <c r="B412" s="441" t="str">
        <f>B$49</f>
        <v>S3</v>
      </c>
      <c r="C412" s="544" t="s">
        <v>2497</v>
      </c>
      <c r="D412" s="447"/>
      <c r="E412" s="447"/>
      <c r="F412" s="545"/>
      <c r="G412" s="546" t="s">
        <v>2531</v>
      </c>
    </row>
    <row r="413" spans="1:7" hidden="1">
      <c r="A413" s="441"/>
      <c r="B413" s="441" t="str">
        <f>B$50</f>
        <v>S4</v>
      </c>
      <c r="C413" s="447"/>
      <c r="D413" s="447"/>
      <c r="E413" s="447"/>
      <c r="F413" s="543"/>
      <c r="G413" s="440"/>
    </row>
    <row r="415" spans="1:7" ht="75">
      <c r="A415" s="441" t="s">
        <v>1243</v>
      </c>
      <c r="B415" s="441"/>
      <c r="C415" s="446" t="s">
        <v>1244</v>
      </c>
      <c r="D415" s="447" t="s">
        <v>1245</v>
      </c>
      <c r="E415" s="447" t="s">
        <v>1246</v>
      </c>
      <c r="F415" s="543"/>
      <c r="G415" s="440"/>
    </row>
    <row r="416" spans="1:7" hidden="1">
      <c r="A416" s="441"/>
      <c r="B416" s="441" t="s">
        <v>523</v>
      </c>
      <c r="C416" s="447" t="s">
        <v>1018</v>
      </c>
      <c r="D416" s="447"/>
      <c r="E416" s="447"/>
      <c r="F416" s="543"/>
      <c r="G416" s="440"/>
    </row>
    <row r="417" spans="1:7" hidden="1">
      <c r="A417" s="441"/>
      <c r="B417" s="441" t="str">
        <f>B$45</f>
        <v>MA</v>
      </c>
      <c r="C417" s="447" t="s">
        <v>1247</v>
      </c>
      <c r="D417" s="447"/>
      <c r="E417" s="447"/>
      <c r="F417" s="543" t="s">
        <v>1020</v>
      </c>
      <c r="G417" s="440"/>
    </row>
    <row r="418" spans="1:7" hidden="1">
      <c r="A418" s="441"/>
      <c r="B418" s="441" t="s">
        <v>1003</v>
      </c>
      <c r="C418" s="447" t="s">
        <v>1247</v>
      </c>
      <c r="D418" s="447"/>
      <c r="E418" s="447"/>
      <c r="F418" s="543" t="s">
        <v>1020</v>
      </c>
      <c r="G418" s="440"/>
    </row>
    <row r="419" spans="1:7" hidden="1">
      <c r="A419" s="441"/>
      <c r="B419" s="441" t="str">
        <f>B$47</f>
        <v>S1</v>
      </c>
      <c r="C419" s="447"/>
      <c r="D419" s="447"/>
      <c r="E419" s="447"/>
      <c r="F419" s="543"/>
      <c r="G419" s="440"/>
    </row>
    <row r="420" spans="1:7" hidden="1">
      <c r="A420" s="441"/>
      <c r="B420" s="441" t="str">
        <f>B$48</f>
        <v>S2</v>
      </c>
      <c r="C420" s="447" t="s">
        <v>2326</v>
      </c>
      <c r="D420" s="447"/>
      <c r="E420" s="447"/>
      <c r="F420" s="543" t="s">
        <v>1020</v>
      </c>
      <c r="G420" s="440"/>
    </row>
    <row r="421" spans="1:7">
      <c r="A421" s="441"/>
      <c r="B421" s="441" t="str">
        <f>B$49</f>
        <v>S3</v>
      </c>
      <c r="C421" s="447" t="s">
        <v>2415</v>
      </c>
      <c r="D421" s="447"/>
      <c r="E421" s="447"/>
      <c r="F421" s="543" t="s">
        <v>1020</v>
      </c>
      <c r="G421" s="440"/>
    </row>
    <row r="422" spans="1:7" hidden="1">
      <c r="A422" s="441"/>
      <c r="B422" s="441" t="str">
        <f>B$50</f>
        <v>S4</v>
      </c>
      <c r="C422" s="447"/>
      <c r="D422" s="447"/>
      <c r="E422" s="447"/>
      <c r="F422" s="543"/>
      <c r="G422" s="440"/>
    </row>
    <row r="424" spans="1:7" ht="25">
      <c r="A424" s="441" t="s">
        <v>1248</v>
      </c>
      <c r="B424" s="441"/>
      <c r="C424" s="446" t="s">
        <v>1249</v>
      </c>
      <c r="D424" s="447" t="s">
        <v>1250</v>
      </c>
      <c r="E424" s="447" t="s">
        <v>1251</v>
      </c>
      <c r="F424" s="543"/>
      <c r="G424" s="440"/>
    </row>
    <row r="425" spans="1:7" hidden="1">
      <c r="A425" s="441"/>
      <c r="B425" s="441" t="s">
        <v>523</v>
      </c>
      <c r="C425" s="447" t="s">
        <v>1018</v>
      </c>
      <c r="D425" s="447"/>
      <c r="E425" s="447"/>
      <c r="F425" s="543"/>
      <c r="G425" s="440"/>
    </row>
    <row r="426" spans="1:7" hidden="1">
      <c r="A426" s="441"/>
      <c r="B426" s="441" t="str">
        <f>B$45</f>
        <v>MA</v>
      </c>
      <c r="C426" s="447" t="s">
        <v>1252</v>
      </c>
      <c r="D426" s="447"/>
      <c r="E426" s="447"/>
      <c r="F426" s="543" t="s">
        <v>1020</v>
      </c>
      <c r="G426" s="440"/>
    </row>
    <row r="427" spans="1:7">
      <c r="A427" s="441"/>
      <c r="B427" s="441"/>
      <c r="C427" s="447"/>
      <c r="D427" s="447"/>
      <c r="E427" s="447"/>
      <c r="F427" s="543"/>
      <c r="G427" s="440"/>
    </row>
    <row r="428" spans="1:7" hidden="1">
      <c r="A428" s="441"/>
      <c r="B428" s="441" t="str">
        <f>B$47</f>
        <v>S1</v>
      </c>
      <c r="C428" s="447"/>
      <c r="D428" s="447"/>
      <c r="E428" s="447"/>
      <c r="F428" s="543"/>
      <c r="G428" s="440"/>
    </row>
    <row r="429" spans="1:7" hidden="1">
      <c r="A429" s="441"/>
      <c r="B429" s="441" t="str">
        <f>B$48</f>
        <v>S2</v>
      </c>
      <c r="C429" s="447" t="s">
        <v>2325</v>
      </c>
      <c r="D429" s="447"/>
      <c r="E429" s="447"/>
      <c r="F429" s="543" t="s">
        <v>1020</v>
      </c>
      <c r="G429" s="440"/>
    </row>
    <row r="430" spans="1:7">
      <c r="A430" s="441"/>
      <c r="B430" s="441" t="str">
        <f>B$49</f>
        <v>S3</v>
      </c>
      <c r="C430" s="447"/>
      <c r="D430" s="447"/>
      <c r="E430" s="447"/>
      <c r="F430" s="543"/>
      <c r="G430" s="440"/>
    </row>
    <row r="431" spans="1:7" hidden="1">
      <c r="A431" s="441"/>
      <c r="B431" s="441" t="str">
        <f>B$50</f>
        <v>S4</v>
      </c>
      <c r="C431" s="447"/>
      <c r="D431" s="447"/>
      <c r="E431" s="447"/>
      <c r="F431" s="543"/>
      <c r="G431" s="440"/>
    </row>
    <row r="433" spans="1:256" ht="100">
      <c r="A433" s="441" t="s">
        <v>1253</v>
      </c>
      <c r="B433" s="441"/>
      <c r="C433" s="446" t="s">
        <v>1254</v>
      </c>
      <c r="D433" s="447" t="s">
        <v>1255</v>
      </c>
      <c r="E433" s="447" t="s">
        <v>1256</v>
      </c>
      <c r="F433" s="543"/>
      <c r="G433" s="440"/>
    </row>
    <row r="434" spans="1:256" hidden="1">
      <c r="A434" s="441"/>
      <c r="B434" s="441" t="s">
        <v>523</v>
      </c>
      <c r="C434" s="447" t="s">
        <v>1018</v>
      </c>
      <c r="D434" s="447"/>
      <c r="E434" s="447"/>
      <c r="F434" s="543"/>
      <c r="G434" s="440"/>
    </row>
    <row r="435" spans="1:256" hidden="1">
      <c r="A435" s="441"/>
      <c r="B435" s="441" t="str">
        <f>B$45</f>
        <v>MA</v>
      </c>
      <c r="C435" s="447" t="s">
        <v>1257</v>
      </c>
      <c r="D435" s="447"/>
      <c r="E435" s="447"/>
      <c r="F435" s="543" t="s">
        <v>1020</v>
      </c>
      <c r="G435" s="440"/>
    </row>
    <row r="436" spans="1:256">
      <c r="A436" s="441"/>
      <c r="B436" s="441"/>
      <c r="C436" s="447"/>
      <c r="D436" s="447"/>
      <c r="E436" s="447"/>
      <c r="F436" s="543"/>
      <c r="G436" s="440"/>
    </row>
    <row r="437" spans="1:256" hidden="1">
      <c r="A437" s="441"/>
      <c r="B437" s="441" t="str">
        <f>B$47</f>
        <v>S1</v>
      </c>
      <c r="C437" s="447"/>
      <c r="D437" s="447"/>
      <c r="E437" s="447"/>
      <c r="F437" s="543"/>
      <c r="G437" s="440"/>
    </row>
    <row r="438" spans="1:256" ht="25" hidden="1">
      <c r="A438" s="441"/>
      <c r="B438" s="441" t="str">
        <f>B$48</f>
        <v>S2</v>
      </c>
      <c r="C438" s="447" t="s">
        <v>2348</v>
      </c>
      <c r="D438" s="447"/>
      <c r="E438" s="447"/>
      <c r="F438" s="543" t="s">
        <v>1020</v>
      </c>
      <c r="G438" s="440"/>
    </row>
    <row r="439" spans="1:256">
      <c r="A439" s="441"/>
      <c r="B439" s="441" t="str">
        <f>B$49</f>
        <v>S3</v>
      </c>
      <c r="C439" s="447" t="s">
        <v>2498</v>
      </c>
      <c r="D439" s="447"/>
      <c r="E439" s="447"/>
      <c r="F439" s="543"/>
      <c r="G439" s="440"/>
    </row>
    <row r="440" spans="1:256" hidden="1">
      <c r="A440" s="441"/>
      <c r="B440" s="441" t="str">
        <f>B$50</f>
        <v>S4</v>
      </c>
      <c r="C440" s="447"/>
      <c r="D440" s="447"/>
      <c r="E440" s="447"/>
      <c r="F440" s="543"/>
      <c r="G440" s="440"/>
    </row>
    <row r="442" spans="1:256" ht="200">
      <c r="A442" s="441" t="s">
        <v>1258</v>
      </c>
      <c r="B442" s="441"/>
      <c r="C442" s="446" t="s">
        <v>1259</v>
      </c>
      <c r="D442" s="447" t="s">
        <v>1260</v>
      </c>
      <c r="E442" s="447" t="s">
        <v>1261</v>
      </c>
      <c r="F442" s="543"/>
      <c r="G442" s="573"/>
      <c r="H442" s="537"/>
      <c r="I442" s="537"/>
      <c r="J442" s="537"/>
      <c r="K442" s="537"/>
      <c r="L442" s="537"/>
      <c r="M442" s="537"/>
      <c r="N442" s="537"/>
      <c r="O442" s="537"/>
      <c r="P442" s="537"/>
      <c r="Q442" s="537"/>
      <c r="R442" s="537"/>
      <c r="S442" s="537"/>
      <c r="T442" s="537"/>
      <c r="U442" s="537"/>
      <c r="V442" s="537"/>
      <c r="W442" s="537"/>
      <c r="X442" s="537"/>
      <c r="Y442" s="537"/>
      <c r="Z442" s="537"/>
      <c r="AA442" s="537"/>
      <c r="AB442" s="537"/>
      <c r="AC442" s="537"/>
      <c r="AD442" s="537"/>
      <c r="AE442" s="537"/>
      <c r="AF442" s="537"/>
      <c r="AG442" s="537"/>
      <c r="AH442" s="537"/>
      <c r="AI442" s="537"/>
      <c r="AJ442" s="537"/>
      <c r="AK442" s="537"/>
      <c r="AL442" s="537"/>
      <c r="AM442" s="537"/>
      <c r="AN442" s="537"/>
      <c r="AO442" s="537"/>
      <c r="AP442" s="537"/>
      <c r="AQ442" s="537"/>
      <c r="AR442" s="537"/>
      <c r="AS442" s="537"/>
      <c r="AT442" s="537"/>
      <c r="AU442" s="537"/>
      <c r="AV442" s="537"/>
      <c r="AW442" s="537"/>
      <c r="AX442" s="537"/>
      <c r="AY442" s="537"/>
      <c r="AZ442" s="537"/>
      <c r="BA442" s="537"/>
      <c r="BB442" s="537"/>
      <c r="BC442" s="537"/>
      <c r="BD442" s="537"/>
      <c r="BE442" s="537"/>
      <c r="BF442" s="537"/>
      <c r="BG442" s="537"/>
      <c r="BH442" s="537"/>
      <c r="BI442" s="537"/>
      <c r="BJ442" s="537"/>
      <c r="BK442" s="537"/>
      <c r="BL442" s="537"/>
      <c r="BM442" s="537"/>
      <c r="BN442" s="537"/>
      <c r="BO442" s="537"/>
      <c r="BP442" s="537"/>
      <c r="BQ442" s="537"/>
      <c r="BR442" s="537"/>
      <c r="BS442" s="537"/>
      <c r="BT442" s="537"/>
      <c r="BU442" s="537"/>
      <c r="BV442" s="537"/>
      <c r="BW442" s="537"/>
      <c r="BX442" s="537"/>
      <c r="BY442" s="537"/>
      <c r="BZ442" s="537"/>
      <c r="CA442" s="537"/>
      <c r="CB442" s="537"/>
      <c r="CC442" s="537"/>
      <c r="CD442" s="537"/>
      <c r="CE442" s="537"/>
      <c r="CF442" s="537"/>
      <c r="CG442" s="537"/>
      <c r="CH442" s="537"/>
      <c r="CI442" s="537"/>
      <c r="CJ442" s="537"/>
      <c r="CK442" s="537"/>
      <c r="CL442" s="537"/>
      <c r="CM442" s="537"/>
      <c r="CN442" s="537"/>
      <c r="CO442" s="537"/>
      <c r="CP442" s="537"/>
      <c r="CQ442" s="537"/>
      <c r="CR442" s="537"/>
      <c r="CS442" s="537"/>
      <c r="CT442" s="537"/>
      <c r="CU442" s="537"/>
      <c r="CV442" s="537"/>
      <c r="CW442" s="537"/>
      <c r="CX442" s="537"/>
      <c r="CY442" s="537"/>
      <c r="CZ442" s="537"/>
      <c r="DA442" s="537"/>
      <c r="DB442" s="537"/>
      <c r="DC442" s="537"/>
      <c r="DD442" s="537"/>
      <c r="DE442" s="537"/>
      <c r="DF442" s="537"/>
      <c r="DG442" s="537"/>
      <c r="DH442" s="537"/>
      <c r="DI442" s="537"/>
      <c r="DJ442" s="537"/>
      <c r="DK442" s="537"/>
      <c r="DL442" s="537"/>
      <c r="DM442" s="537"/>
      <c r="DN442" s="537"/>
      <c r="DO442" s="537"/>
      <c r="DP442" s="537"/>
      <c r="DQ442" s="537"/>
      <c r="DR442" s="537"/>
      <c r="DS442" s="537"/>
      <c r="DT442" s="537"/>
      <c r="DU442" s="537"/>
      <c r="DV442" s="537"/>
      <c r="DW442" s="537"/>
      <c r="DX442" s="537"/>
      <c r="DY442" s="537"/>
      <c r="DZ442" s="537"/>
      <c r="EA442" s="537"/>
      <c r="EB442" s="537"/>
      <c r="EC442" s="537"/>
      <c r="ED442" s="537"/>
      <c r="EE442" s="537"/>
      <c r="EF442" s="537"/>
      <c r="EG442" s="537"/>
      <c r="EH442" s="537"/>
      <c r="EI442" s="537"/>
      <c r="EJ442" s="537"/>
      <c r="EK442" s="537"/>
      <c r="EL442" s="537"/>
      <c r="EM442" s="537"/>
      <c r="EN442" s="537"/>
      <c r="EO442" s="537"/>
      <c r="EP442" s="537"/>
      <c r="EQ442" s="537"/>
      <c r="ER442" s="537"/>
      <c r="ES442" s="537"/>
      <c r="ET442" s="537"/>
      <c r="EU442" s="537"/>
      <c r="EV442" s="537"/>
      <c r="EW442" s="537"/>
      <c r="EX442" s="537"/>
      <c r="EY442" s="537"/>
      <c r="EZ442" s="537"/>
      <c r="FA442" s="537"/>
      <c r="FB442" s="537"/>
      <c r="FC442" s="537"/>
      <c r="FD442" s="537"/>
      <c r="FE442" s="537"/>
      <c r="FF442" s="537"/>
      <c r="FG442" s="537"/>
      <c r="FH442" s="537"/>
      <c r="FI442" s="537"/>
      <c r="FJ442" s="537"/>
      <c r="FK442" s="537"/>
      <c r="FL442" s="537"/>
      <c r="FM442" s="537"/>
      <c r="FN442" s="537"/>
      <c r="FO442" s="537"/>
      <c r="FP442" s="537"/>
      <c r="FQ442" s="537"/>
      <c r="FR442" s="537"/>
      <c r="FS442" s="537"/>
      <c r="FT442" s="537"/>
      <c r="FU442" s="537"/>
      <c r="FV442" s="537"/>
      <c r="FW442" s="537"/>
      <c r="FX442" s="537"/>
      <c r="FY442" s="537"/>
      <c r="FZ442" s="537"/>
      <c r="GA442" s="537"/>
      <c r="GB442" s="537"/>
      <c r="GC442" s="537"/>
      <c r="GD442" s="537"/>
      <c r="GE442" s="537"/>
      <c r="GF442" s="537"/>
      <c r="GG442" s="537"/>
      <c r="GH442" s="537"/>
      <c r="GI442" s="537"/>
      <c r="GJ442" s="537"/>
      <c r="GK442" s="537"/>
      <c r="GL442" s="537"/>
      <c r="GM442" s="537"/>
      <c r="GN442" s="537"/>
      <c r="GO442" s="537"/>
      <c r="GP442" s="537"/>
      <c r="GQ442" s="537"/>
      <c r="GR442" s="537"/>
      <c r="GS442" s="537"/>
      <c r="GT442" s="537"/>
      <c r="GU442" s="537"/>
      <c r="GV442" s="537"/>
      <c r="GW442" s="537"/>
      <c r="GX442" s="537"/>
      <c r="GY442" s="537"/>
      <c r="GZ442" s="537"/>
      <c r="HA442" s="537"/>
      <c r="HB442" s="537"/>
      <c r="HC442" s="537"/>
      <c r="HD442" s="537"/>
      <c r="HE442" s="537"/>
      <c r="HF442" s="537"/>
      <c r="HG442" s="537"/>
      <c r="HH442" s="537"/>
      <c r="HI442" s="537"/>
      <c r="HJ442" s="537"/>
      <c r="HK442" s="537"/>
      <c r="HL442" s="537"/>
      <c r="HM442" s="537"/>
      <c r="HN442" s="537"/>
      <c r="HO442" s="537"/>
      <c r="HP442" s="537"/>
      <c r="HQ442" s="537"/>
      <c r="HR442" s="537"/>
      <c r="HS442" s="537"/>
      <c r="HT442" s="537"/>
      <c r="HU442" s="537"/>
      <c r="HV442" s="537"/>
      <c r="HW442" s="537"/>
      <c r="HX442" s="537"/>
      <c r="HY442" s="537"/>
      <c r="HZ442" s="537"/>
      <c r="IA442" s="537"/>
      <c r="IB442" s="537"/>
      <c r="IC442" s="537"/>
      <c r="ID442" s="537"/>
      <c r="IE442" s="537"/>
      <c r="IF442" s="537"/>
      <c r="IG442" s="537"/>
      <c r="IH442" s="537"/>
      <c r="II442" s="537"/>
      <c r="IJ442" s="537"/>
      <c r="IK442" s="537"/>
      <c r="IL442" s="537"/>
      <c r="IM442" s="537"/>
      <c r="IN442" s="537"/>
      <c r="IO442" s="537"/>
      <c r="IP442" s="537"/>
      <c r="IQ442" s="537"/>
      <c r="IR442" s="537"/>
      <c r="IS442" s="537"/>
      <c r="IT442" s="537"/>
      <c r="IU442" s="537"/>
      <c r="IV442" s="537"/>
    </row>
    <row r="443" spans="1:256" hidden="1">
      <c r="A443" s="441"/>
      <c r="B443" s="441" t="s">
        <v>523</v>
      </c>
      <c r="C443" s="447" t="s">
        <v>1018</v>
      </c>
      <c r="D443" s="447"/>
      <c r="E443" s="447"/>
      <c r="F443" s="543"/>
      <c r="G443" s="440"/>
    </row>
    <row r="444" spans="1:256" ht="25" hidden="1">
      <c r="A444" s="441"/>
      <c r="B444" s="441" t="str">
        <f>B$45</f>
        <v>MA</v>
      </c>
      <c r="C444" s="447" t="s">
        <v>1262</v>
      </c>
      <c r="D444" s="447"/>
      <c r="E444" s="447"/>
      <c r="F444" s="543" t="s">
        <v>1020</v>
      </c>
      <c r="G444" s="440"/>
    </row>
    <row r="445" spans="1:256">
      <c r="A445" s="441"/>
      <c r="B445" s="441"/>
      <c r="C445" s="447"/>
      <c r="D445" s="447"/>
      <c r="E445" s="447"/>
      <c r="F445" s="543"/>
      <c r="G445" s="440"/>
    </row>
    <row r="446" spans="1:256" hidden="1">
      <c r="A446" s="441"/>
      <c r="B446" s="441" t="str">
        <f>B$47</f>
        <v>S1</v>
      </c>
      <c r="C446" s="447"/>
      <c r="D446" s="447"/>
      <c r="E446" s="447"/>
      <c r="F446" s="543"/>
      <c r="G446" s="440"/>
    </row>
    <row r="447" spans="1:256" ht="25" hidden="1">
      <c r="A447" s="441"/>
      <c r="B447" s="441" t="str">
        <f>B$48</f>
        <v>S2</v>
      </c>
      <c r="C447" s="447" t="s">
        <v>2499</v>
      </c>
      <c r="D447" s="447"/>
      <c r="E447" s="447"/>
      <c r="F447" s="543" t="s">
        <v>1020</v>
      </c>
      <c r="G447" s="440"/>
    </row>
    <row r="448" spans="1:256">
      <c r="A448" s="441"/>
      <c r="B448" s="441" t="str">
        <f>B$49</f>
        <v>S3</v>
      </c>
      <c r="C448" s="447"/>
      <c r="D448" s="447"/>
      <c r="E448" s="447"/>
      <c r="F448" s="543"/>
      <c r="G448" s="440"/>
    </row>
    <row r="449" spans="1:7" hidden="1">
      <c r="A449" s="441"/>
      <c r="B449" s="441" t="str">
        <f>B$50</f>
        <v>S4</v>
      </c>
      <c r="C449" s="447"/>
      <c r="D449" s="447"/>
      <c r="E449" s="447"/>
      <c r="F449" s="543"/>
      <c r="G449" s="440"/>
    </row>
    <row r="451" spans="1:7">
      <c r="A451" s="441">
        <v>5.2</v>
      </c>
      <c r="B451" s="441"/>
      <c r="C451" s="446" t="s">
        <v>1263</v>
      </c>
      <c r="D451" s="447"/>
      <c r="E451" s="447"/>
      <c r="F451" s="543"/>
      <c r="G451" s="440"/>
    </row>
    <row r="452" spans="1:7" ht="50">
      <c r="A452" s="574" t="s">
        <v>1264</v>
      </c>
      <c r="B452" s="574"/>
      <c r="C452" s="575" t="s">
        <v>1265</v>
      </c>
      <c r="D452" s="447" t="s">
        <v>1266</v>
      </c>
      <c r="E452" s="447" t="s">
        <v>1267</v>
      </c>
      <c r="F452" s="576"/>
      <c r="G452" s="577"/>
    </row>
    <row r="453" spans="1:7" ht="25" hidden="1">
      <c r="A453" s="441"/>
      <c r="B453" s="441" t="s">
        <v>523</v>
      </c>
      <c r="C453" s="447" t="s">
        <v>1268</v>
      </c>
      <c r="D453" s="447"/>
      <c r="E453" s="447"/>
      <c r="F453" s="543"/>
      <c r="G453" s="440"/>
    </row>
    <row r="454" spans="1:7" hidden="1">
      <c r="A454" s="441"/>
      <c r="B454" s="441" t="str">
        <f>B$45</f>
        <v>MA</v>
      </c>
      <c r="C454" s="447" t="s">
        <v>1269</v>
      </c>
      <c r="D454" s="447"/>
      <c r="E454" s="447"/>
      <c r="F454" s="543" t="s">
        <v>1020</v>
      </c>
      <c r="G454" s="440"/>
    </row>
    <row r="455" spans="1:7">
      <c r="A455" s="441"/>
      <c r="B455" s="441"/>
      <c r="C455" s="447"/>
      <c r="D455" s="447"/>
      <c r="E455" s="447"/>
      <c r="F455" s="543"/>
      <c r="G455" s="440"/>
    </row>
    <row r="456" spans="1:7" hidden="1">
      <c r="A456" s="441"/>
      <c r="B456" s="441" t="str">
        <f>B$47</f>
        <v>S1</v>
      </c>
      <c r="C456" s="447"/>
      <c r="D456" s="447"/>
      <c r="E456" s="447"/>
      <c r="F456" s="543"/>
      <c r="G456" s="440"/>
    </row>
    <row r="457" spans="1:7" ht="62.5" hidden="1">
      <c r="A457" s="441"/>
      <c r="B457" s="441" t="str">
        <f>B$48</f>
        <v>S2</v>
      </c>
      <c r="C457" s="558" t="s">
        <v>1275</v>
      </c>
      <c r="D457" s="447"/>
      <c r="E457" s="447"/>
      <c r="F457" s="543" t="s">
        <v>1020</v>
      </c>
      <c r="G457" s="440"/>
    </row>
    <row r="458" spans="1:7">
      <c r="A458" s="441"/>
      <c r="B458" s="441" t="str">
        <f>B$49</f>
        <v>S3</v>
      </c>
      <c r="C458" s="447"/>
      <c r="D458" s="447"/>
      <c r="E458" s="447"/>
      <c r="F458" s="543"/>
      <c r="G458" s="440"/>
    </row>
    <row r="459" spans="1:7" hidden="1">
      <c r="A459" s="441"/>
      <c r="B459" s="441" t="str">
        <f>B$50</f>
        <v>S4</v>
      </c>
      <c r="C459" s="447"/>
      <c r="D459" s="447"/>
      <c r="E459" s="447"/>
      <c r="F459" s="543"/>
      <c r="G459" s="440"/>
    </row>
    <row r="461" spans="1:7" ht="37.5">
      <c r="A461" s="441" t="s">
        <v>1270</v>
      </c>
      <c r="B461" s="441"/>
      <c r="C461" s="446" t="s">
        <v>1271</v>
      </c>
      <c r="D461" s="447" t="s">
        <v>1272</v>
      </c>
      <c r="E461" s="447" t="s">
        <v>1273</v>
      </c>
      <c r="F461" s="543"/>
      <c r="G461" s="440"/>
    </row>
    <row r="462" spans="1:7" hidden="1">
      <c r="A462" s="441"/>
      <c r="B462" s="441" t="s">
        <v>523</v>
      </c>
      <c r="C462" s="447" t="s">
        <v>1018</v>
      </c>
      <c r="D462" s="447"/>
      <c r="E462" s="447"/>
      <c r="F462" s="543"/>
      <c r="G462" s="440"/>
    </row>
    <row r="463" spans="1:7" ht="50" hidden="1">
      <c r="A463" s="441"/>
      <c r="B463" s="441" t="str">
        <f>B$45</f>
        <v>MA</v>
      </c>
      <c r="C463" s="447" t="s">
        <v>1274</v>
      </c>
      <c r="D463" s="447"/>
      <c r="E463" s="447"/>
      <c r="F463" s="543" t="s">
        <v>1020</v>
      </c>
      <c r="G463" s="440"/>
    </row>
    <row r="464" spans="1:7" s="562" customFormat="1" ht="78.650000000000006" hidden="1" customHeight="1">
      <c r="A464" s="559"/>
      <c r="B464" s="559" t="s">
        <v>1003</v>
      </c>
      <c r="C464" s="558" t="s">
        <v>1275</v>
      </c>
      <c r="D464" s="558"/>
      <c r="E464" s="558"/>
      <c r="F464" s="543" t="s">
        <v>1020</v>
      </c>
      <c r="G464" s="561"/>
    </row>
    <row r="465" spans="1:7" hidden="1">
      <c r="A465" s="441"/>
      <c r="B465" s="441" t="str">
        <f>B$47</f>
        <v>S1</v>
      </c>
      <c r="C465" s="447"/>
      <c r="D465" s="447"/>
      <c r="E465" s="447"/>
      <c r="F465" s="543"/>
      <c r="G465" s="440"/>
    </row>
    <row r="466" spans="1:7" ht="62.5" hidden="1">
      <c r="A466" s="441"/>
      <c r="B466" s="441" t="str">
        <f>B$48</f>
        <v>S2</v>
      </c>
      <c r="C466" s="558" t="s">
        <v>1275</v>
      </c>
      <c r="D466" s="447"/>
      <c r="E466" s="447"/>
      <c r="F466" s="543" t="s">
        <v>1020</v>
      </c>
      <c r="G466" s="440"/>
    </row>
    <row r="467" spans="1:7">
      <c r="A467" s="441"/>
      <c r="B467" s="441" t="str">
        <f>B$49</f>
        <v>S3</v>
      </c>
      <c r="C467" s="447"/>
      <c r="D467" s="447"/>
      <c r="E467" s="447"/>
      <c r="F467" s="543"/>
      <c r="G467" s="440"/>
    </row>
    <row r="468" spans="1:7" hidden="1">
      <c r="A468" s="441"/>
      <c r="B468" s="441" t="str">
        <f>B$50</f>
        <v>S4</v>
      </c>
      <c r="C468" s="447"/>
      <c r="D468" s="447"/>
      <c r="E468" s="447"/>
      <c r="F468" s="543"/>
      <c r="G468" s="440"/>
    </row>
    <row r="470" spans="1:7" ht="150">
      <c r="A470" s="552" t="s">
        <v>1276</v>
      </c>
      <c r="B470" s="552"/>
      <c r="C470" s="553" t="s">
        <v>1277</v>
      </c>
      <c r="D470" s="447" t="s">
        <v>1278</v>
      </c>
      <c r="E470" s="447" t="s">
        <v>1279</v>
      </c>
      <c r="F470" s="563"/>
      <c r="G470" s="564"/>
    </row>
    <row r="471" spans="1:7" hidden="1">
      <c r="A471" s="552"/>
      <c r="B471" s="552" t="s">
        <v>523</v>
      </c>
      <c r="C471" s="447" t="s">
        <v>1018</v>
      </c>
      <c r="D471" s="447"/>
      <c r="E471" s="447"/>
      <c r="F471" s="563"/>
      <c r="G471" s="564"/>
    </row>
    <row r="472" spans="1:7" ht="25" hidden="1">
      <c r="A472" s="441"/>
      <c r="B472" s="441" t="str">
        <f>B$45</f>
        <v>MA</v>
      </c>
      <c r="C472" s="447" t="s">
        <v>1280</v>
      </c>
      <c r="D472" s="447"/>
      <c r="E472" s="447"/>
      <c r="F472" s="543" t="s">
        <v>1020</v>
      </c>
      <c r="G472" s="440"/>
    </row>
    <row r="473" spans="1:7" s="562" customFormat="1" ht="25" hidden="1">
      <c r="A473" s="559"/>
      <c r="B473" s="559" t="s">
        <v>1003</v>
      </c>
      <c r="C473" s="558" t="s">
        <v>1281</v>
      </c>
      <c r="D473" s="558"/>
      <c r="E473" s="558"/>
      <c r="F473" s="543" t="s">
        <v>1020</v>
      </c>
      <c r="G473" s="561"/>
    </row>
    <row r="474" spans="1:7" hidden="1">
      <c r="A474" s="441"/>
      <c r="B474" s="441" t="str">
        <f>B$47</f>
        <v>S1</v>
      </c>
      <c r="C474" s="447"/>
      <c r="D474" s="447"/>
      <c r="E474" s="447"/>
      <c r="F474" s="543"/>
      <c r="G474" s="440"/>
    </row>
    <row r="475" spans="1:7" ht="127.5" hidden="1" customHeight="1">
      <c r="A475" s="441"/>
      <c r="B475" s="441" t="str">
        <f>B$48</f>
        <v>S2</v>
      </c>
      <c r="C475" s="447" t="s">
        <v>2500</v>
      </c>
      <c r="D475" s="447"/>
      <c r="E475" s="447"/>
      <c r="F475" s="543" t="s">
        <v>1020</v>
      </c>
      <c r="G475" s="440"/>
    </row>
    <row r="476" spans="1:7" ht="25">
      <c r="A476" s="441"/>
      <c r="B476" s="441" t="str">
        <f>B$49</f>
        <v>S3</v>
      </c>
      <c r="C476" s="447" t="s">
        <v>2433</v>
      </c>
      <c r="D476" s="447"/>
      <c r="E476" s="447"/>
      <c r="F476" s="543" t="s">
        <v>1020</v>
      </c>
      <c r="G476" s="440"/>
    </row>
    <row r="477" spans="1:7" hidden="1">
      <c r="A477" s="441"/>
      <c r="B477" s="441" t="str">
        <f>B$50</f>
        <v>S4</v>
      </c>
      <c r="C477" s="447"/>
      <c r="D477" s="447"/>
      <c r="E477" s="447"/>
      <c r="F477" s="543"/>
      <c r="G477" s="440"/>
    </row>
    <row r="479" spans="1:7" ht="50">
      <c r="A479" s="441" t="s">
        <v>1282</v>
      </c>
      <c r="B479" s="441"/>
      <c r="C479" s="553" t="s">
        <v>1283</v>
      </c>
      <c r="D479" s="447" t="s">
        <v>1284</v>
      </c>
      <c r="E479" s="447" t="s">
        <v>1285</v>
      </c>
      <c r="F479" s="563"/>
      <c r="G479" s="564"/>
    </row>
    <row r="480" spans="1:7" ht="25" hidden="1">
      <c r="A480" s="441"/>
      <c r="B480" s="441" t="s">
        <v>523</v>
      </c>
      <c r="C480" s="447" t="s">
        <v>1286</v>
      </c>
      <c r="D480" s="447"/>
      <c r="E480" s="447"/>
      <c r="F480" s="543"/>
      <c r="G480" s="440"/>
    </row>
    <row r="481" spans="1:7" ht="50" hidden="1">
      <c r="A481" s="441"/>
      <c r="B481" s="441" t="str">
        <f>B$45</f>
        <v>MA</v>
      </c>
      <c r="C481" s="447" t="s">
        <v>2349</v>
      </c>
      <c r="D481" s="447"/>
      <c r="E481" s="447"/>
      <c r="F481" s="543" t="s">
        <v>1020</v>
      </c>
      <c r="G481" s="440"/>
    </row>
    <row r="482" spans="1:7">
      <c r="A482" s="441"/>
      <c r="B482" s="441"/>
      <c r="C482" s="447"/>
      <c r="D482" s="447"/>
      <c r="E482" s="447"/>
      <c r="F482" s="543"/>
      <c r="G482" s="440"/>
    </row>
    <row r="483" spans="1:7" hidden="1">
      <c r="A483" s="441"/>
      <c r="B483" s="441" t="str">
        <f>B$47</f>
        <v>S1</v>
      </c>
      <c r="C483" s="447"/>
      <c r="D483" s="447"/>
      <c r="E483" s="447"/>
      <c r="F483" s="543"/>
      <c r="G483" s="440"/>
    </row>
    <row r="484" spans="1:7" hidden="1">
      <c r="A484" s="441"/>
      <c r="B484" s="441" t="str">
        <f>B$48</f>
        <v>S2</v>
      </c>
      <c r="C484" s="447" t="s">
        <v>2501</v>
      </c>
      <c r="D484" s="447"/>
      <c r="E484" s="447"/>
      <c r="F484" s="543" t="s">
        <v>1020</v>
      </c>
      <c r="G484" s="440"/>
    </row>
    <row r="485" spans="1:7">
      <c r="A485" s="441"/>
      <c r="B485" s="441" t="str">
        <f>B$49</f>
        <v>S3</v>
      </c>
      <c r="C485" s="447"/>
      <c r="D485" s="447"/>
      <c r="E485" s="447"/>
      <c r="F485" s="543"/>
      <c r="G485" s="440"/>
    </row>
    <row r="486" spans="1:7" hidden="1">
      <c r="A486" s="441"/>
      <c r="B486" s="441" t="str">
        <f>B$50</f>
        <v>S4</v>
      </c>
      <c r="C486" s="447"/>
      <c r="D486" s="447"/>
      <c r="E486" s="447"/>
      <c r="F486" s="543"/>
      <c r="G486" s="440"/>
    </row>
    <row r="488" spans="1:7" ht="173.25" customHeight="1">
      <c r="A488" s="552" t="s">
        <v>1287</v>
      </c>
      <c r="B488" s="552"/>
      <c r="C488" s="553" t="s">
        <v>1288</v>
      </c>
      <c r="D488" s="447" t="s">
        <v>1289</v>
      </c>
      <c r="E488" s="447" t="s">
        <v>1290</v>
      </c>
      <c r="F488" s="563"/>
      <c r="G488" s="564"/>
    </row>
    <row r="489" spans="1:7" hidden="1">
      <c r="A489" s="552"/>
      <c r="B489" s="552" t="s">
        <v>523</v>
      </c>
      <c r="C489" s="447" t="s">
        <v>1018</v>
      </c>
      <c r="D489" s="447"/>
      <c r="E489" s="447"/>
      <c r="F489" s="563"/>
      <c r="G489" s="564"/>
    </row>
    <row r="490" spans="1:7" ht="25" hidden="1">
      <c r="A490" s="441"/>
      <c r="B490" s="441" t="str">
        <f>B$45</f>
        <v>MA</v>
      </c>
      <c r="C490" s="447" t="s">
        <v>1291</v>
      </c>
      <c r="D490" s="447"/>
      <c r="E490" s="447"/>
      <c r="F490" s="543" t="s">
        <v>1020</v>
      </c>
      <c r="G490" s="440"/>
    </row>
    <row r="491" spans="1:7" s="562" customFormat="1" hidden="1">
      <c r="A491" s="559"/>
      <c r="B491" s="559" t="s">
        <v>1003</v>
      </c>
      <c r="C491" s="558" t="s">
        <v>1292</v>
      </c>
      <c r="D491" s="558"/>
      <c r="E491" s="558"/>
      <c r="F491" s="543" t="s">
        <v>1020</v>
      </c>
      <c r="G491" s="561"/>
    </row>
    <row r="492" spans="1:7" hidden="1">
      <c r="A492" s="441"/>
      <c r="B492" s="441" t="str">
        <f>B$47</f>
        <v>S1</v>
      </c>
      <c r="C492" s="447"/>
      <c r="D492" s="447"/>
      <c r="E492" s="447"/>
      <c r="F492" s="543"/>
      <c r="G492" s="440"/>
    </row>
    <row r="493" spans="1:7" hidden="1">
      <c r="A493" s="441"/>
      <c r="B493" s="441" t="str">
        <f>B$48</f>
        <v>S2</v>
      </c>
      <c r="C493" s="447"/>
      <c r="D493" s="447"/>
      <c r="E493" s="447"/>
      <c r="F493" s="543"/>
      <c r="G493" s="440"/>
    </row>
    <row r="494" spans="1:7">
      <c r="A494" s="441"/>
      <c r="B494" s="441" t="str">
        <f>B$49</f>
        <v>S3</v>
      </c>
      <c r="C494" s="447"/>
      <c r="D494" s="447"/>
      <c r="E494" s="447"/>
      <c r="F494" s="543"/>
      <c r="G494" s="440"/>
    </row>
    <row r="495" spans="1:7" hidden="1">
      <c r="A495" s="441"/>
      <c r="B495" s="441" t="str">
        <f>B$50</f>
        <v>S4</v>
      </c>
      <c r="C495" s="447"/>
      <c r="D495" s="447"/>
      <c r="E495" s="447"/>
      <c r="F495" s="543"/>
      <c r="G495" s="440"/>
    </row>
    <row r="497" spans="1:7">
      <c r="A497" s="441">
        <v>5.3</v>
      </c>
      <c r="B497" s="441"/>
      <c r="C497" s="446" t="s">
        <v>1293</v>
      </c>
      <c r="D497" s="447"/>
      <c r="E497" s="447"/>
      <c r="F497" s="542"/>
      <c r="G497" s="447"/>
    </row>
    <row r="498" spans="1:7" ht="75">
      <c r="A498" s="441" t="s">
        <v>536</v>
      </c>
      <c r="B498" s="441"/>
      <c r="C498" s="446" t="s">
        <v>1294</v>
      </c>
      <c r="D498" s="447" t="s">
        <v>1295</v>
      </c>
      <c r="E498" s="447" t="s">
        <v>1296</v>
      </c>
      <c r="F498" s="542"/>
      <c r="G498" s="447"/>
    </row>
    <row r="499" spans="1:7" hidden="1">
      <c r="A499" s="441"/>
      <c r="B499" s="441" t="s">
        <v>523</v>
      </c>
      <c r="C499" s="447" t="s">
        <v>1018</v>
      </c>
      <c r="D499" s="447"/>
      <c r="E499" s="447"/>
      <c r="F499" s="542"/>
      <c r="G499" s="447"/>
    </row>
    <row r="500" spans="1:7" ht="25" hidden="1">
      <c r="A500" s="441"/>
      <c r="B500" s="441" t="str">
        <f>B$45</f>
        <v>MA</v>
      </c>
      <c r="C500" s="447" t="s">
        <v>1297</v>
      </c>
      <c r="D500" s="447"/>
      <c r="E500" s="447"/>
      <c r="F500" s="542" t="s">
        <v>1020</v>
      </c>
      <c r="G500" s="447"/>
    </row>
    <row r="501" spans="1:7">
      <c r="A501" s="441"/>
      <c r="B501" s="441"/>
      <c r="C501" s="447"/>
      <c r="D501" s="447"/>
      <c r="E501" s="447"/>
      <c r="F501" s="542"/>
      <c r="G501" s="447"/>
    </row>
    <row r="502" spans="1:7" hidden="1">
      <c r="A502" s="441"/>
      <c r="B502" s="441" t="str">
        <f>B$47</f>
        <v>S1</v>
      </c>
      <c r="C502" s="447"/>
      <c r="D502" s="447"/>
      <c r="E502" s="447"/>
      <c r="F502" s="542"/>
      <c r="G502" s="447"/>
    </row>
    <row r="503" spans="1:7" ht="25" hidden="1">
      <c r="A503" s="441"/>
      <c r="B503" s="441" t="str">
        <f>B$48</f>
        <v>S2</v>
      </c>
      <c r="C503" s="447" t="s">
        <v>2322</v>
      </c>
      <c r="D503" s="447"/>
      <c r="E503" s="447"/>
      <c r="F503" s="542"/>
      <c r="G503" s="447"/>
    </row>
    <row r="504" spans="1:7">
      <c r="A504" s="441"/>
      <c r="B504" s="441" t="str">
        <f>B$49</f>
        <v>S3</v>
      </c>
      <c r="C504" s="447"/>
      <c r="D504" s="447"/>
      <c r="E504" s="447"/>
      <c r="F504" s="542"/>
      <c r="G504" s="447"/>
    </row>
    <row r="505" spans="1:7" hidden="1">
      <c r="A505" s="441"/>
      <c r="B505" s="441" t="str">
        <f>B$50</f>
        <v>S4</v>
      </c>
      <c r="C505" s="447"/>
      <c r="D505" s="447"/>
      <c r="E505" s="447"/>
      <c r="F505" s="542"/>
      <c r="G505" s="447"/>
    </row>
    <row r="507" spans="1:7">
      <c r="A507" s="441">
        <v>5.4</v>
      </c>
      <c r="B507" s="441"/>
      <c r="C507" s="446" t="s">
        <v>1298</v>
      </c>
      <c r="D507" s="447"/>
      <c r="E507" s="447"/>
      <c r="F507" s="542"/>
      <c r="G507" s="447"/>
    </row>
    <row r="508" spans="1:7" ht="109.5" customHeight="1">
      <c r="A508" s="441" t="s">
        <v>533</v>
      </c>
      <c r="B508" s="441"/>
      <c r="C508" s="446" t="s">
        <v>1299</v>
      </c>
      <c r="D508" s="447" t="s">
        <v>2502</v>
      </c>
      <c r="E508" s="447" t="s">
        <v>1300</v>
      </c>
      <c r="F508" s="542"/>
      <c r="G508" s="447"/>
    </row>
    <row r="509" spans="1:7" hidden="1">
      <c r="A509" s="574"/>
      <c r="B509" s="574" t="s">
        <v>523</v>
      </c>
      <c r="C509" s="447" t="s">
        <v>1018</v>
      </c>
      <c r="D509" s="447"/>
      <c r="E509" s="447"/>
      <c r="F509" s="576"/>
      <c r="G509" s="577"/>
    </row>
    <row r="510" spans="1:7" s="562" customFormat="1" hidden="1">
      <c r="A510" s="559"/>
      <c r="B510" s="559" t="str">
        <f>B$45</f>
        <v>MA</v>
      </c>
      <c r="C510" s="558" t="s">
        <v>1301</v>
      </c>
      <c r="D510" s="558"/>
      <c r="E510" s="558"/>
      <c r="F510" s="578" t="s">
        <v>1020</v>
      </c>
      <c r="G510" s="561"/>
    </row>
    <row r="511" spans="1:7" s="562" customFormat="1">
      <c r="A511" s="559"/>
      <c r="B511" s="559"/>
      <c r="C511" s="558"/>
      <c r="D511" s="558"/>
      <c r="E511" s="558"/>
      <c r="F511" s="560"/>
      <c r="G511" s="561"/>
    </row>
    <row r="512" spans="1:7" s="562" customFormat="1" hidden="1">
      <c r="A512" s="559"/>
      <c r="B512" s="559" t="str">
        <f>B$47</f>
        <v>S1</v>
      </c>
      <c r="C512" s="558"/>
      <c r="D512" s="558"/>
      <c r="E512" s="558"/>
      <c r="F512" s="560"/>
      <c r="G512" s="561"/>
    </row>
    <row r="513" spans="1:7" hidden="1">
      <c r="A513" s="441"/>
      <c r="B513" s="441" t="str">
        <f>B$48</f>
        <v>S2</v>
      </c>
      <c r="C513" s="558" t="s">
        <v>2321</v>
      </c>
      <c r="D513" s="447"/>
      <c r="E513" s="447"/>
      <c r="F513" s="543"/>
      <c r="G513" s="440"/>
    </row>
    <row r="514" spans="1:7" ht="62.5">
      <c r="A514" s="441"/>
      <c r="B514" s="441" t="str">
        <f>B$49</f>
        <v>S3</v>
      </c>
      <c r="C514" s="544" t="s">
        <v>2532</v>
      </c>
      <c r="D514" s="447"/>
      <c r="E514" s="447"/>
      <c r="F514" s="545" t="s">
        <v>1020</v>
      </c>
      <c r="G514" s="546" t="s">
        <v>2409</v>
      </c>
    </row>
    <row r="515" spans="1:7" hidden="1">
      <c r="A515" s="441"/>
      <c r="B515" s="441" t="str">
        <f>B$50</f>
        <v>S4</v>
      </c>
      <c r="C515" s="447"/>
      <c r="D515" s="447"/>
      <c r="E515" s="447"/>
      <c r="F515" s="543"/>
      <c r="G515" s="440"/>
    </row>
    <row r="516" spans="1:7" s="562" customFormat="1">
      <c r="A516" s="579"/>
      <c r="B516" s="579"/>
      <c r="C516" s="580"/>
      <c r="D516" s="580"/>
      <c r="E516" s="580"/>
      <c r="F516" s="581"/>
      <c r="G516" s="580"/>
    </row>
    <row r="517" spans="1:7" s="562" customFormat="1" ht="87.5">
      <c r="A517" s="559" t="s">
        <v>548</v>
      </c>
      <c r="B517" s="559"/>
      <c r="C517" s="582" t="s">
        <v>1302</v>
      </c>
      <c r="D517" s="558" t="s">
        <v>1303</v>
      </c>
      <c r="E517" s="558" t="s">
        <v>1304</v>
      </c>
      <c r="F517" s="560"/>
      <c r="G517" s="561"/>
    </row>
    <row r="518" spans="1:7" ht="25" hidden="1">
      <c r="A518" s="441"/>
      <c r="B518" s="441" t="s">
        <v>523</v>
      </c>
      <c r="C518" s="447" t="s">
        <v>1305</v>
      </c>
      <c r="D518" s="447"/>
      <c r="E518" s="447"/>
      <c r="F518" s="543"/>
      <c r="G518" s="440"/>
    </row>
    <row r="519" spans="1:7" s="562" customFormat="1" ht="37.5" hidden="1">
      <c r="A519" s="559"/>
      <c r="B519" s="559" t="str">
        <f>B$45</f>
        <v>MA</v>
      </c>
      <c r="C519" s="558" t="s">
        <v>1306</v>
      </c>
      <c r="D519" s="558"/>
      <c r="E519" s="558"/>
      <c r="F519" s="560" t="s">
        <v>1020</v>
      </c>
      <c r="G519" s="561" t="s">
        <v>1307</v>
      </c>
    </row>
    <row r="520" spans="1:7" s="562" customFormat="1" hidden="1">
      <c r="A520" s="559"/>
      <c r="B520" s="559" t="s">
        <v>1003</v>
      </c>
      <c r="C520" s="447"/>
      <c r="D520" s="558"/>
      <c r="E520" s="558"/>
      <c r="F520" s="560"/>
      <c r="G520" s="561"/>
    </row>
    <row r="521" spans="1:7" s="562" customFormat="1" hidden="1">
      <c r="A521" s="559"/>
      <c r="B521" s="559" t="str">
        <f>B$47</f>
        <v>S1</v>
      </c>
      <c r="C521" s="558" t="s">
        <v>1308</v>
      </c>
      <c r="D521" s="558"/>
      <c r="E521" s="558"/>
      <c r="F521" s="560" t="s">
        <v>1020</v>
      </c>
      <c r="G521" s="561"/>
    </row>
    <row r="522" spans="1:7" hidden="1">
      <c r="A522" s="441"/>
      <c r="B522" s="441" t="str">
        <f>B$48</f>
        <v>S2</v>
      </c>
      <c r="C522" s="447" t="s">
        <v>2320</v>
      </c>
      <c r="D522" s="447"/>
      <c r="E522" s="447"/>
      <c r="F522" s="543"/>
      <c r="G522" s="440"/>
    </row>
    <row r="523" spans="1:7">
      <c r="A523" s="441"/>
      <c r="B523" s="441" t="str">
        <f>B$49</f>
        <v>S3</v>
      </c>
      <c r="C523" s="447"/>
      <c r="D523" s="447"/>
      <c r="E523" s="447"/>
      <c r="F523" s="543"/>
      <c r="G523" s="440"/>
    </row>
    <row r="524" spans="1:7" hidden="1">
      <c r="A524" s="441"/>
      <c r="B524" s="441" t="str">
        <f>B$50</f>
        <v>S4</v>
      </c>
      <c r="C524" s="447"/>
      <c r="D524" s="447"/>
      <c r="E524" s="447"/>
      <c r="F524" s="543"/>
      <c r="G524" s="440"/>
    </row>
    <row r="525" spans="1:7" s="562" customFormat="1">
      <c r="A525" s="579"/>
      <c r="B525" s="579"/>
      <c r="C525" s="580"/>
      <c r="D525" s="580"/>
      <c r="E525" s="580"/>
      <c r="F525" s="581"/>
      <c r="G525" s="580"/>
    </row>
    <row r="526" spans="1:7" s="562" customFormat="1">
      <c r="A526" s="583">
        <v>6</v>
      </c>
      <c r="B526" s="538"/>
      <c r="C526" s="539" t="s">
        <v>1309</v>
      </c>
      <c r="D526" s="540"/>
      <c r="E526" s="540"/>
      <c r="F526" s="541"/>
      <c r="G526" s="540"/>
    </row>
    <row r="527" spans="1:7" s="562" customFormat="1">
      <c r="A527" s="559">
        <v>6.1</v>
      </c>
      <c r="B527" s="559"/>
      <c r="C527" s="582" t="s">
        <v>1310</v>
      </c>
      <c r="D527" s="558"/>
      <c r="E527" s="558"/>
      <c r="F527" s="578"/>
      <c r="G527" s="558"/>
    </row>
    <row r="528" spans="1:7" s="562" customFormat="1" ht="162.5">
      <c r="A528" s="559" t="s">
        <v>1311</v>
      </c>
      <c r="B528" s="559"/>
      <c r="C528" s="582" t="s">
        <v>1312</v>
      </c>
      <c r="D528" s="558" t="s">
        <v>1313</v>
      </c>
      <c r="E528" s="558" t="s">
        <v>1314</v>
      </c>
      <c r="F528" s="578"/>
      <c r="G528" s="558"/>
    </row>
    <row r="529" spans="1:7" hidden="1">
      <c r="A529" s="574"/>
      <c r="B529" s="574" t="s">
        <v>523</v>
      </c>
      <c r="C529" s="447" t="s">
        <v>1018</v>
      </c>
      <c r="D529" s="447"/>
      <c r="E529" s="447"/>
      <c r="F529" s="576"/>
      <c r="G529" s="577"/>
    </row>
    <row r="530" spans="1:7" s="562" customFormat="1" ht="37.5" hidden="1">
      <c r="A530" s="559"/>
      <c r="B530" s="559" t="str">
        <f>B$45</f>
        <v>MA</v>
      </c>
      <c r="C530" s="568" t="s">
        <v>2323</v>
      </c>
      <c r="D530" s="558"/>
      <c r="E530" s="558"/>
      <c r="F530" s="560" t="s">
        <v>1020</v>
      </c>
      <c r="G530" s="561"/>
    </row>
    <row r="531" spans="1:7" s="562" customFormat="1" ht="117" hidden="1" customHeight="1">
      <c r="A531" s="559"/>
      <c r="B531" s="559" t="s">
        <v>1003</v>
      </c>
      <c r="C531" s="568" t="s">
        <v>2503</v>
      </c>
      <c r="D531" s="558"/>
      <c r="E531" s="558"/>
      <c r="F531" s="560" t="s">
        <v>1020</v>
      </c>
      <c r="G531" s="561"/>
    </row>
    <row r="532" spans="1:7" hidden="1">
      <c r="A532" s="441"/>
      <c r="B532" s="441" t="str">
        <f>B$47</f>
        <v>S1</v>
      </c>
      <c r="C532" s="447"/>
      <c r="E532" s="447"/>
      <c r="F532" s="543"/>
      <c r="G532" s="440"/>
    </row>
    <row r="533" spans="1:7" ht="263.25" hidden="1" customHeight="1">
      <c r="A533" s="441"/>
      <c r="B533" s="441" t="str">
        <f>B$48</f>
        <v>S2</v>
      </c>
      <c r="C533" s="447" t="s">
        <v>2504</v>
      </c>
      <c r="D533" s="447"/>
      <c r="E533" s="447"/>
      <c r="F533" s="543" t="s">
        <v>1020</v>
      </c>
      <c r="G533" s="440"/>
    </row>
    <row r="534" spans="1:7" ht="75">
      <c r="A534" s="441"/>
      <c r="B534" s="441" t="str">
        <f>B$49</f>
        <v>S3</v>
      </c>
      <c r="C534" s="447" t="s">
        <v>2379</v>
      </c>
      <c r="D534" s="447"/>
      <c r="E534" s="447"/>
      <c r="F534" s="543" t="s">
        <v>1020</v>
      </c>
      <c r="G534" s="440"/>
    </row>
    <row r="535" spans="1:7" hidden="1">
      <c r="A535" s="441"/>
      <c r="B535" s="441" t="str">
        <f>B$50</f>
        <v>S4</v>
      </c>
      <c r="C535" s="447"/>
      <c r="D535" s="447"/>
      <c r="E535" s="447"/>
      <c r="F535" s="543"/>
      <c r="G535" s="440"/>
    </row>
    <row r="536" spans="1:7">
      <c r="D536" s="447"/>
    </row>
    <row r="537" spans="1:7" ht="162.5">
      <c r="A537" s="552" t="s">
        <v>1315</v>
      </c>
      <c r="B537" s="552"/>
      <c r="C537" s="553" t="s">
        <v>1316</v>
      </c>
      <c r="D537" s="447" t="s">
        <v>1317</v>
      </c>
      <c r="E537" s="447" t="s">
        <v>1318</v>
      </c>
      <c r="F537" s="563"/>
      <c r="G537" s="564"/>
    </row>
    <row r="538" spans="1:7" hidden="1">
      <c r="A538" s="441"/>
      <c r="B538" s="441" t="s">
        <v>523</v>
      </c>
      <c r="C538" s="447" t="s">
        <v>1018</v>
      </c>
      <c r="D538" s="447"/>
      <c r="E538" s="447"/>
      <c r="F538" s="576"/>
      <c r="G538" s="577"/>
    </row>
    <row r="539" spans="1:7" ht="37.5" hidden="1">
      <c r="A539" s="441"/>
      <c r="B539" s="441" t="str">
        <f>B$45</f>
        <v>MA</v>
      </c>
      <c r="C539" s="447" t="s">
        <v>1319</v>
      </c>
      <c r="D539" s="447"/>
      <c r="E539" s="447"/>
      <c r="F539" s="543" t="s">
        <v>1020</v>
      </c>
      <c r="G539" s="440"/>
    </row>
    <row r="540" spans="1:7" s="562" customFormat="1" ht="131.5" hidden="1" customHeight="1">
      <c r="A540" s="559"/>
      <c r="B540" s="559" t="s">
        <v>1003</v>
      </c>
      <c r="C540" s="558" t="s">
        <v>2505</v>
      </c>
      <c r="D540" s="558"/>
      <c r="E540" s="558"/>
      <c r="F540" s="560" t="s">
        <v>1020</v>
      </c>
      <c r="G540" s="561"/>
    </row>
    <row r="541" spans="1:7" hidden="1">
      <c r="A541" s="441"/>
      <c r="B541" s="441" t="str">
        <f>B$47</f>
        <v>S1</v>
      </c>
      <c r="C541" s="447"/>
      <c r="D541" s="447"/>
      <c r="E541" s="447"/>
      <c r="F541" s="543"/>
      <c r="G541" s="440"/>
    </row>
    <row r="542" spans="1:7" ht="50" hidden="1">
      <c r="A542" s="441"/>
      <c r="B542" s="441" t="str">
        <f>B$48</f>
        <v>S2</v>
      </c>
      <c r="C542" s="447" t="s">
        <v>2506</v>
      </c>
      <c r="D542" s="447"/>
      <c r="E542" s="447"/>
      <c r="F542" s="545" t="s">
        <v>2312</v>
      </c>
      <c r="G542" s="440"/>
    </row>
    <row r="543" spans="1:7" ht="62.5">
      <c r="A543" s="441"/>
      <c r="B543" s="441" t="str">
        <f>B$49</f>
        <v>S3</v>
      </c>
      <c r="C543" s="447" t="s">
        <v>2507</v>
      </c>
      <c r="D543" s="447"/>
      <c r="E543" s="447"/>
      <c r="F543" s="543" t="s">
        <v>1020</v>
      </c>
      <c r="G543" s="440"/>
    </row>
    <row r="544" spans="1:7" hidden="1">
      <c r="A544" s="441"/>
      <c r="B544" s="441" t="str">
        <f>B$50</f>
        <v>S4</v>
      </c>
      <c r="C544" s="447"/>
      <c r="D544" s="447"/>
      <c r="E544" s="447"/>
      <c r="F544" s="543"/>
      <c r="G544" s="440"/>
    </row>
    <row r="546" spans="1:7" ht="62.5">
      <c r="A546" s="552" t="s">
        <v>1320</v>
      </c>
      <c r="B546" s="552"/>
      <c r="C546" s="553" t="s">
        <v>1321</v>
      </c>
      <c r="D546" s="447" t="s">
        <v>1322</v>
      </c>
      <c r="E546" s="447" t="s">
        <v>1323</v>
      </c>
      <c r="F546" s="563"/>
      <c r="G546" s="564"/>
    </row>
    <row r="547" spans="1:7" hidden="1">
      <c r="A547" s="574"/>
      <c r="B547" s="574" t="s">
        <v>523</v>
      </c>
      <c r="C547" s="447" t="s">
        <v>1018</v>
      </c>
      <c r="D547" s="447"/>
      <c r="E547" s="447"/>
      <c r="F547" s="543"/>
      <c r="G547" s="447"/>
    </row>
    <row r="548" spans="1:7" hidden="1">
      <c r="A548" s="441"/>
      <c r="B548" s="441" t="str">
        <f>B$45</f>
        <v>MA</v>
      </c>
      <c r="C548" s="447" t="s">
        <v>1324</v>
      </c>
      <c r="D548" s="447"/>
      <c r="E548" s="447"/>
      <c r="F548" s="543" t="s">
        <v>1020</v>
      </c>
      <c r="G548" s="440"/>
    </row>
    <row r="549" spans="1:7" s="562" customFormat="1" ht="74.150000000000006" hidden="1" customHeight="1">
      <c r="A549" s="559"/>
      <c r="B549" s="559" t="s">
        <v>1003</v>
      </c>
      <c r="C549" s="558" t="s">
        <v>2350</v>
      </c>
      <c r="D549" s="558"/>
      <c r="E549" s="558"/>
      <c r="F549" s="560" t="s">
        <v>1020</v>
      </c>
      <c r="G549" s="561"/>
    </row>
    <row r="550" spans="1:7" hidden="1">
      <c r="A550" s="441"/>
      <c r="B550" s="441" t="str">
        <f>B$47</f>
        <v>S1</v>
      </c>
      <c r="C550" s="447"/>
      <c r="D550" s="447"/>
      <c r="E550" s="447"/>
      <c r="F550" s="543"/>
      <c r="G550" s="440"/>
    </row>
    <row r="551" spans="1:7" ht="45" hidden="1" customHeight="1">
      <c r="A551" s="441"/>
      <c r="B551" s="441" t="str">
        <f>B$48</f>
        <v>S2</v>
      </c>
      <c r="C551" s="447" t="s">
        <v>2351</v>
      </c>
      <c r="D551" s="447"/>
      <c r="E551" s="447"/>
      <c r="F551" s="543" t="s">
        <v>1020</v>
      </c>
      <c r="G551" s="440"/>
    </row>
    <row r="552" spans="1:7" ht="45" customHeight="1">
      <c r="A552" s="441"/>
      <c r="B552" s="441" t="str">
        <f>B$49</f>
        <v>S3</v>
      </c>
      <c r="C552" s="447" t="s">
        <v>2351</v>
      </c>
      <c r="D552" s="447"/>
      <c r="E552" s="447"/>
      <c r="F552" s="543" t="s">
        <v>1020</v>
      </c>
      <c r="G552" s="440"/>
    </row>
    <row r="553" spans="1:7" hidden="1">
      <c r="A553" s="441"/>
      <c r="B553" s="441" t="str">
        <f>B$50</f>
        <v>S4</v>
      </c>
      <c r="C553" s="447"/>
      <c r="D553" s="447"/>
      <c r="E553" s="447"/>
      <c r="F553" s="543"/>
      <c r="G553" s="440"/>
    </row>
    <row r="555" spans="1:7">
      <c r="A555" s="441">
        <v>6.2</v>
      </c>
      <c r="B555" s="441"/>
      <c r="C555" s="446" t="s">
        <v>1325</v>
      </c>
      <c r="D555" s="447"/>
      <c r="E555" s="447"/>
      <c r="F555" s="542"/>
      <c r="G555" s="447"/>
    </row>
    <row r="556" spans="1:7" ht="87.5">
      <c r="A556" s="441" t="s">
        <v>1326</v>
      </c>
      <c r="B556" s="441"/>
      <c r="C556" s="573" t="s">
        <v>1327</v>
      </c>
      <c r="D556" s="447" t="s">
        <v>1328</v>
      </c>
      <c r="E556" s="447" t="s">
        <v>1329</v>
      </c>
      <c r="F556" s="584"/>
      <c r="G556" s="585"/>
    </row>
    <row r="557" spans="1:7" ht="37.5" hidden="1">
      <c r="A557" s="574"/>
      <c r="B557" s="574" t="s">
        <v>523</v>
      </c>
      <c r="C557" s="586" t="s">
        <v>1330</v>
      </c>
      <c r="D557" s="447"/>
      <c r="E557" s="447"/>
      <c r="F557" s="587"/>
      <c r="G557" s="588"/>
    </row>
    <row r="558" spans="1:7" ht="37.5" hidden="1">
      <c r="A558" s="441"/>
      <c r="B558" s="441" t="str">
        <f>B$45</f>
        <v>MA</v>
      </c>
      <c r="C558" s="440" t="s">
        <v>1331</v>
      </c>
      <c r="D558" s="447"/>
      <c r="E558" s="447"/>
      <c r="F558" s="589" t="s">
        <v>1020</v>
      </c>
      <c r="G558" s="590"/>
    </row>
    <row r="559" spans="1:7" s="562" customFormat="1" ht="25" hidden="1">
      <c r="A559" s="559"/>
      <c r="B559" s="559" t="s">
        <v>1003</v>
      </c>
      <c r="C559" s="561" t="s">
        <v>1332</v>
      </c>
      <c r="D559" s="558"/>
      <c r="E559" s="558"/>
      <c r="F559" s="591" t="s">
        <v>1020</v>
      </c>
      <c r="G559" s="592"/>
    </row>
    <row r="560" spans="1:7" hidden="1">
      <c r="A560" s="441"/>
      <c r="B560" s="441" t="str">
        <f>B$47</f>
        <v>S1</v>
      </c>
      <c r="C560" s="440"/>
      <c r="D560" s="447"/>
      <c r="E560" s="447"/>
      <c r="F560" s="589"/>
      <c r="G560" s="590"/>
    </row>
    <row r="561" spans="1:7" ht="75" hidden="1">
      <c r="A561" s="441"/>
      <c r="B561" s="441" t="str">
        <f>B$48</f>
        <v>S2</v>
      </c>
      <c r="C561" s="561" t="s">
        <v>2508</v>
      </c>
      <c r="D561" s="558"/>
      <c r="E561" s="558"/>
      <c r="F561" s="591" t="s">
        <v>1020</v>
      </c>
      <c r="G561" s="590"/>
    </row>
    <row r="562" spans="1:7" ht="45" customHeight="1">
      <c r="A562" s="441"/>
      <c r="B562" s="441" t="str">
        <f>B$49</f>
        <v>S3</v>
      </c>
      <c r="C562" s="440" t="s">
        <v>2419</v>
      </c>
      <c r="D562" s="447"/>
      <c r="E562" s="447"/>
      <c r="F562" s="589" t="s">
        <v>1020</v>
      </c>
      <c r="G562" s="590"/>
    </row>
    <row r="563" spans="1:7" hidden="1">
      <c r="A563" s="441"/>
      <c r="B563" s="441" t="str">
        <f>B$50</f>
        <v>S4</v>
      </c>
      <c r="C563" s="440"/>
      <c r="D563" s="447"/>
      <c r="E563" s="447"/>
      <c r="F563" s="589"/>
      <c r="G563" s="590"/>
    </row>
    <row r="565" spans="1:7" ht="75">
      <c r="A565" s="441" t="s">
        <v>876</v>
      </c>
      <c r="B565" s="441"/>
      <c r="C565" s="573" t="s">
        <v>1333</v>
      </c>
      <c r="D565" s="447" t="s">
        <v>1334</v>
      </c>
      <c r="E565" s="447" t="s">
        <v>1335</v>
      </c>
      <c r="F565" s="589"/>
      <c r="G565" s="590"/>
    </row>
    <row r="566" spans="1:7" hidden="1">
      <c r="A566" s="441"/>
      <c r="B566" s="441" t="s">
        <v>523</v>
      </c>
      <c r="C566" s="447" t="s">
        <v>1018</v>
      </c>
      <c r="D566" s="447"/>
      <c r="E566" s="447"/>
      <c r="F566" s="589"/>
      <c r="G566" s="590"/>
    </row>
    <row r="567" spans="1:7" ht="62.5" hidden="1">
      <c r="A567" s="441"/>
      <c r="B567" s="441" t="str">
        <f>B$45</f>
        <v>MA</v>
      </c>
      <c r="C567" s="440" t="s">
        <v>1336</v>
      </c>
      <c r="D567" s="447"/>
      <c r="E567" s="447"/>
      <c r="F567" s="589" t="s">
        <v>1020</v>
      </c>
      <c r="G567" s="590"/>
    </row>
    <row r="568" spans="1:7" ht="75" hidden="1">
      <c r="A568" s="441"/>
      <c r="B568" s="441" t="s">
        <v>1003</v>
      </c>
      <c r="C568" s="561" t="s">
        <v>2509</v>
      </c>
      <c r="D568" s="447"/>
      <c r="E568" s="447"/>
      <c r="F568" s="593" t="s">
        <v>1337</v>
      </c>
      <c r="G568" s="590"/>
    </row>
    <row r="569" spans="1:7" ht="87.5" hidden="1">
      <c r="A569" s="441"/>
      <c r="B569" s="441" t="str">
        <f>B$47</f>
        <v>S1</v>
      </c>
      <c r="C569" s="447" t="s">
        <v>1338</v>
      </c>
      <c r="D569" s="447"/>
      <c r="E569" s="447"/>
      <c r="F569" s="589" t="s">
        <v>1020</v>
      </c>
      <c r="G569" s="590"/>
    </row>
    <row r="570" spans="1:7" ht="112.5" hidden="1">
      <c r="A570" s="441"/>
      <c r="B570" s="441" t="str">
        <f>B$48</f>
        <v>S2</v>
      </c>
      <c r="C570" s="440" t="s">
        <v>2510</v>
      </c>
      <c r="D570" s="447"/>
      <c r="E570" s="447"/>
      <c r="F570" s="589" t="s">
        <v>1020</v>
      </c>
      <c r="G570" s="590"/>
    </row>
    <row r="571" spans="1:7" ht="117" customHeight="1">
      <c r="A571" s="441"/>
      <c r="B571" s="441" t="str">
        <f>B$49</f>
        <v>S3</v>
      </c>
      <c r="C571" s="440" t="s">
        <v>2521</v>
      </c>
      <c r="D571" s="447"/>
      <c r="E571" s="447"/>
      <c r="F571" s="589" t="s">
        <v>1020</v>
      </c>
      <c r="G571" s="590"/>
    </row>
    <row r="572" spans="1:7" hidden="1">
      <c r="A572" s="441"/>
      <c r="B572" s="441" t="str">
        <f>B$50</f>
        <v>S4</v>
      </c>
      <c r="C572" s="440"/>
      <c r="D572" s="447"/>
      <c r="E572" s="447"/>
      <c r="F572" s="542"/>
      <c r="G572" s="447"/>
    </row>
    <row r="575" spans="1:7">
      <c r="A575" s="441">
        <v>6.3</v>
      </c>
      <c r="B575" s="441"/>
      <c r="C575" s="573" t="s">
        <v>1339</v>
      </c>
      <c r="D575" s="447"/>
      <c r="E575" s="447"/>
      <c r="F575" s="542"/>
      <c r="G575" s="447"/>
    </row>
    <row r="576" spans="1:7" ht="62.5">
      <c r="A576" s="441" t="s">
        <v>190</v>
      </c>
      <c r="B576" s="441"/>
      <c r="C576" s="573" t="s">
        <v>1340</v>
      </c>
      <c r="D576" s="447" t="s">
        <v>1341</v>
      </c>
      <c r="E576" s="447" t="s">
        <v>1342</v>
      </c>
      <c r="F576" s="542"/>
      <c r="G576" s="447"/>
    </row>
    <row r="577" spans="1:7" hidden="1">
      <c r="A577" s="441"/>
      <c r="B577" s="441" t="s">
        <v>523</v>
      </c>
      <c r="C577" s="447" t="s">
        <v>1018</v>
      </c>
      <c r="D577" s="447"/>
      <c r="E577" s="447"/>
      <c r="F577" s="589"/>
      <c r="G577" s="590"/>
    </row>
    <row r="578" spans="1:7" hidden="1">
      <c r="A578" s="441"/>
      <c r="B578" s="441" t="str">
        <f>B$45</f>
        <v>MA</v>
      </c>
      <c r="C578" s="440" t="s">
        <v>1343</v>
      </c>
      <c r="D578" s="447"/>
      <c r="E578" s="447"/>
      <c r="F578" s="589" t="s">
        <v>1020</v>
      </c>
      <c r="G578" s="590"/>
    </row>
    <row r="579" spans="1:7" ht="25" hidden="1">
      <c r="A579" s="441"/>
      <c r="B579" s="441" t="s">
        <v>1003</v>
      </c>
      <c r="C579" s="440" t="s">
        <v>1344</v>
      </c>
      <c r="D579" s="447"/>
      <c r="E579" s="447"/>
      <c r="F579" s="589" t="s">
        <v>1020</v>
      </c>
      <c r="G579" s="590"/>
    </row>
    <row r="580" spans="1:7" hidden="1">
      <c r="A580" s="441"/>
      <c r="B580" s="441" t="str">
        <f>B$47</f>
        <v>S1</v>
      </c>
      <c r="C580" s="440"/>
      <c r="D580" s="447"/>
      <c r="E580" s="447"/>
      <c r="F580" s="589"/>
      <c r="G580" s="590"/>
    </row>
    <row r="581" spans="1:7" ht="25" hidden="1">
      <c r="A581" s="441"/>
      <c r="B581" s="441" t="str">
        <f>B$48</f>
        <v>S2</v>
      </c>
      <c r="C581" s="440" t="s">
        <v>2318</v>
      </c>
      <c r="D581" s="447"/>
      <c r="E581" s="447"/>
      <c r="F581" s="589" t="s">
        <v>1020</v>
      </c>
      <c r="G581" s="590"/>
    </row>
    <row r="582" spans="1:7" ht="100">
      <c r="A582" s="441"/>
      <c r="B582" s="441" t="str">
        <f>B$49</f>
        <v>S3</v>
      </c>
      <c r="C582" s="546" t="s">
        <v>2511</v>
      </c>
      <c r="D582" s="447"/>
      <c r="E582" s="447"/>
      <c r="F582" s="593" t="s">
        <v>1020</v>
      </c>
      <c r="G582" s="594" t="s">
        <v>2407</v>
      </c>
    </row>
    <row r="583" spans="1:7" hidden="1">
      <c r="A583" s="441"/>
      <c r="B583" s="441" t="str">
        <f>B$50</f>
        <v>S4</v>
      </c>
      <c r="C583" s="440"/>
      <c r="D583" s="447"/>
      <c r="E583" s="447"/>
      <c r="F583" s="589"/>
      <c r="G583" s="590"/>
    </row>
    <row r="585" spans="1:7" ht="300">
      <c r="A585" s="441" t="s">
        <v>1345</v>
      </c>
      <c r="B585" s="441"/>
      <c r="C585" s="446" t="s">
        <v>1346</v>
      </c>
      <c r="D585" s="447" t="s">
        <v>1347</v>
      </c>
      <c r="E585" s="447" t="s">
        <v>1348</v>
      </c>
      <c r="F585" s="543"/>
      <c r="G585" s="440"/>
    </row>
    <row r="586" spans="1:7" hidden="1">
      <c r="A586" s="441"/>
      <c r="B586" s="441" t="s">
        <v>523</v>
      </c>
      <c r="C586" s="447" t="s">
        <v>1018</v>
      </c>
      <c r="D586" s="447"/>
      <c r="E586" s="447"/>
      <c r="F586" s="543"/>
      <c r="G586" s="440"/>
    </row>
    <row r="587" spans="1:7" hidden="1">
      <c r="A587" s="441"/>
      <c r="B587" s="441" t="str">
        <f>B$45</f>
        <v>MA</v>
      </c>
      <c r="C587" s="447" t="s">
        <v>1349</v>
      </c>
      <c r="D587" s="447"/>
      <c r="E587" s="447"/>
      <c r="F587" s="543" t="s">
        <v>1020</v>
      </c>
      <c r="G587" s="440"/>
    </row>
    <row r="588" spans="1:7" hidden="1">
      <c r="A588" s="441"/>
      <c r="B588" s="441" t="s">
        <v>1003</v>
      </c>
      <c r="C588" s="447" t="s">
        <v>1349</v>
      </c>
      <c r="D588" s="447"/>
      <c r="E588" s="447"/>
      <c r="F588" s="543" t="s">
        <v>1020</v>
      </c>
      <c r="G588" s="440"/>
    </row>
    <row r="589" spans="1:7" hidden="1">
      <c r="A589" s="441"/>
      <c r="B589" s="441" t="str">
        <f>B$47</f>
        <v>S1</v>
      </c>
      <c r="C589" s="447"/>
      <c r="D589" s="447"/>
      <c r="E589" s="447"/>
      <c r="F589" s="543"/>
      <c r="G589" s="440"/>
    </row>
    <row r="590" spans="1:7" hidden="1">
      <c r="A590" s="441"/>
      <c r="B590" s="441" t="str">
        <f>B$48</f>
        <v>S2</v>
      </c>
      <c r="C590" s="447" t="s">
        <v>2317</v>
      </c>
      <c r="D590" s="447"/>
      <c r="E590" s="447"/>
      <c r="F590" s="543" t="s">
        <v>1020</v>
      </c>
      <c r="G590" s="440"/>
    </row>
    <row r="591" spans="1:7">
      <c r="A591" s="441"/>
      <c r="B591" s="441" t="str">
        <f>B$49</f>
        <v>S3</v>
      </c>
      <c r="C591" s="447" t="s">
        <v>2420</v>
      </c>
      <c r="D591" s="447"/>
      <c r="E591" s="447"/>
      <c r="F591" s="543" t="s">
        <v>1020</v>
      </c>
      <c r="G591" s="440"/>
    </row>
    <row r="592" spans="1:7" hidden="1">
      <c r="A592" s="441"/>
      <c r="B592" s="441" t="str">
        <f>B$50</f>
        <v>S4</v>
      </c>
      <c r="C592" s="447"/>
      <c r="D592" s="447"/>
      <c r="E592" s="447"/>
      <c r="F592" s="543"/>
      <c r="G592" s="440"/>
    </row>
    <row r="594" spans="1:7" ht="75">
      <c r="A594" s="552" t="s">
        <v>1350</v>
      </c>
      <c r="B594" s="552"/>
      <c r="C594" s="553" t="s">
        <v>1351</v>
      </c>
      <c r="D594" s="447" t="s">
        <v>1352</v>
      </c>
      <c r="E594" s="447" t="s">
        <v>1353</v>
      </c>
      <c r="F594" s="563"/>
      <c r="G594" s="564"/>
    </row>
    <row r="595" spans="1:7" hidden="1">
      <c r="A595" s="441"/>
      <c r="B595" s="441" t="s">
        <v>523</v>
      </c>
      <c r="C595" s="447" t="s">
        <v>1018</v>
      </c>
      <c r="D595" s="447"/>
      <c r="E595" s="447"/>
      <c r="F595" s="543"/>
      <c r="G595" s="440"/>
    </row>
    <row r="596" spans="1:7" ht="37.5" hidden="1">
      <c r="A596" s="441"/>
      <c r="B596" s="441" t="str">
        <f>B$45</f>
        <v>MA</v>
      </c>
      <c r="C596" s="447" t="s">
        <v>1354</v>
      </c>
      <c r="D596" s="447"/>
      <c r="E596" s="447"/>
      <c r="F596" s="543" t="s">
        <v>1020</v>
      </c>
      <c r="G596" s="440"/>
    </row>
    <row r="597" spans="1:7" ht="25" hidden="1">
      <c r="A597" s="441"/>
      <c r="B597" s="441" t="s">
        <v>1003</v>
      </c>
      <c r="C597" s="447" t="s">
        <v>1355</v>
      </c>
      <c r="D597" s="447"/>
      <c r="E597" s="447"/>
      <c r="F597" s="543" t="s">
        <v>1020</v>
      </c>
      <c r="G597" s="440"/>
    </row>
    <row r="598" spans="1:7" hidden="1">
      <c r="A598" s="441"/>
      <c r="B598" s="441" t="str">
        <f>B$47</f>
        <v>S1</v>
      </c>
      <c r="C598" s="447"/>
      <c r="D598" s="447"/>
      <c r="E598" s="447"/>
      <c r="F598" s="543"/>
      <c r="G598" s="440"/>
    </row>
    <row r="599" spans="1:7" ht="162" hidden="1" customHeight="1">
      <c r="A599" s="441"/>
      <c r="B599" s="441" t="str">
        <f>B$48</f>
        <v>S2</v>
      </c>
      <c r="C599" s="447" t="s">
        <v>2512</v>
      </c>
      <c r="D599" s="447"/>
      <c r="E599" s="447"/>
      <c r="F599" s="543" t="s">
        <v>1020</v>
      </c>
      <c r="G599" s="440"/>
    </row>
    <row r="600" spans="1:7" ht="46.5" customHeight="1">
      <c r="A600" s="441"/>
      <c r="B600" s="441" t="str">
        <f>B$49</f>
        <v>S3</v>
      </c>
      <c r="C600" s="447" t="s">
        <v>2513</v>
      </c>
      <c r="D600" s="447"/>
      <c r="E600" s="447"/>
      <c r="F600" s="543" t="s">
        <v>1020</v>
      </c>
      <c r="G600" s="440"/>
    </row>
    <row r="601" spans="1:7" hidden="1">
      <c r="A601" s="441"/>
      <c r="B601" s="441" t="str">
        <f>B$50</f>
        <v>S4</v>
      </c>
      <c r="C601" s="447"/>
      <c r="D601" s="447"/>
      <c r="E601" s="447"/>
      <c r="F601" s="543"/>
      <c r="G601" s="440"/>
    </row>
    <row r="603" spans="1:7">
      <c r="A603" s="441">
        <v>6.4</v>
      </c>
      <c r="B603" s="441"/>
      <c r="C603" s="446" t="s">
        <v>1356</v>
      </c>
      <c r="D603" s="447"/>
      <c r="E603" s="447"/>
      <c r="F603" s="542"/>
      <c r="G603" s="447"/>
    </row>
    <row r="604" spans="1:7" ht="112.5">
      <c r="A604" s="552" t="s">
        <v>36</v>
      </c>
      <c r="B604" s="552"/>
      <c r="C604" s="553" t="s">
        <v>1357</v>
      </c>
      <c r="D604" s="447" t="s">
        <v>1358</v>
      </c>
      <c r="E604" s="447" t="s">
        <v>1359</v>
      </c>
      <c r="F604" s="563"/>
      <c r="G604" s="564"/>
    </row>
    <row r="605" spans="1:7" hidden="1">
      <c r="A605" s="441"/>
      <c r="B605" s="441" t="s">
        <v>523</v>
      </c>
      <c r="C605" s="447" t="s">
        <v>1018</v>
      </c>
      <c r="D605" s="447"/>
      <c r="E605" s="447"/>
      <c r="F605" s="543"/>
      <c r="G605" s="440"/>
    </row>
    <row r="606" spans="1:7" ht="37.5" hidden="1">
      <c r="A606" s="441"/>
      <c r="B606" s="441" t="str">
        <f>B$45</f>
        <v>MA</v>
      </c>
      <c r="C606" s="447" t="s">
        <v>1360</v>
      </c>
      <c r="D606" s="447"/>
      <c r="E606" s="447"/>
      <c r="F606" s="543" t="s">
        <v>1020</v>
      </c>
      <c r="G606" s="440"/>
    </row>
    <row r="607" spans="1:7" ht="37.5" hidden="1">
      <c r="A607" s="441"/>
      <c r="B607" s="441" t="s">
        <v>1003</v>
      </c>
      <c r="C607" s="447" t="s">
        <v>2514</v>
      </c>
      <c r="D607" s="447"/>
      <c r="E607" s="447"/>
      <c r="F607" s="543" t="s">
        <v>1020</v>
      </c>
      <c r="G607" s="440"/>
    </row>
    <row r="608" spans="1:7" hidden="1">
      <c r="A608" s="441"/>
      <c r="B608" s="441" t="str">
        <f>B$47</f>
        <v>S1</v>
      </c>
      <c r="C608" s="447"/>
      <c r="D608" s="447"/>
      <c r="E608" s="447"/>
      <c r="F608" s="543"/>
      <c r="G608" s="440"/>
    </row>
    <row r="609" spans="1:7" ht="25" hidden="1">
      <c r="A609" s="441"/>
      <c r="B609" s="441" t="str">
        <f>B$48</f>
        <v>S2</v>
      </c>
      <c r="C609" s="447" t="s">
        <v>2315</v>
      </c>
      <c r="D609" s="447"/>
      <c r="E609" s="447"/>
      <c r="F609" s="543" t="s">
        <v>1020</v>
      </c>
      <c r="G609" s="440"/>
    </row>
    <row r="610" spans="1:7" ht="25">
      <c r="A610" s="441"/>
      <c r="B610" s="441" t="str">
        <f>B$49</f>
        <v>S3</v>
      </c>
      <c r="C610" s="447" t="s">
        <v>2533</v>
      </c>
      <c r="D610" s="447"/>
      <c r="E610" s="447"/>
      <c r="F610" s="543" t="s">
        <v>1020</v>
      </c>
      <c r="G610" s="440"/>
    </row>
    <row r="611" spans="1:7" hidden="1">
      <c r="A611" s="441"/>
      <c r="B611" s="441" t="str">
        <f>B$50</f>
        <v>S4</v>
      </c>
      <c r="C611" s="447"/>
      <c r="D611" s="447"/>
      <c r="E611" s="447"/>
      <c r="F611" s="543"/>
      <c r="G611" s="440"/>
    </row>
    <row r="613" spans="1:7" ht="87.5">
      <c r="A613" s="552" t="s">
        <v>679</v>
      </c>
      <c r="B613" s="552"/>
      <c r="C613" s="553" t="s">
        <v>1361</v>
      </c>
      <c r="D613" s="447" t="s">
        <v>1362</v>
      </c>
      <c r="E613" s="447" t="s">
        <v>1363</v>
      </c>
      <c r="F613" s="563"/>
      <c r="G613" s="564"/>
    </row>
    <row r="614" spans="1:7" hidden="1">
      <c r="A614" s="441"/>
      <c r="B614" s="441" t="s">
        <v>523</v>
      </c>
      <c r="C614" s="447" t="s">
        <v>1018</v>
      </c>
      <c r="D614" s="447"/>
      <c r="E614" s="447"/>
      <c r="F614" s="543"/>
      <c r="G614" s="440"/>
    </row>
    <row r="615" spans="1:7" hidden="1">
      <c r="A615" s="441"/>
      <c r="B615" s="441" t="str">
        <f>B$45</f>
        <v>MA</v>
      </c>
      <c r="C615" s="447" t="s">
        <v>1364</v>
      </c>
      <c r="D615" s="447"/>
      <c r="E615" s="447"/>
      <c r="F615" s="543" t="s">
        <v>1020</v>
      </c>
      <c r="G615" s="440"/>
    </row>
    <row r="616" spans="1:7" hidden="1">
      <c r="A616" s="441"/>
      <c r="B616" s="441" t="s">
        <v>1003</v>
      </c>
      <c r="C616" s="447" t="s">
        <v>1365</v>
      </c>
      <c r="D616" s="447"/>
      <c r="E616" s="447"/>
      <c r="F616" s="543" t="s">
        <v>1020</v>
      </c>
      <c r="G616" s="440"/>
    </row>
    <row r="617" spans="1:7" hidden="1">
      <c r="A617" s="441"/>
      <c r="B617" s="441" t="str">
        <f>B$47</f>
        <v>S1</v>
      </c>
      <c r="C617" s="447"/>
      <c r="D617" s="447"/>
      <c r="E617" s="447"/>
      <c r="F617" s="543"/>
      <c r="G617" s="440"/>
    </row>
    <row r="618" spans="1:7" hidden="1">
      <c r="A618" s="441"/>
      <c r="B618" s="441" t="str">
        <f>B$48</f>
        <v>S2</v>
      </c>
      <c r="C618" s="447" t="s">
        <v>1365</v>
      </c>
      <c r="D618" s="447"/>
      <c r="E618" s="447"/>
      <c r="F618" s="543" t="s">
        <v>1020</v>
      </c>
      <c r="G618" s="440"/>
    </row>
    <row r="619" spans="1:7">
      <c r="A619" s="441"/>
      <c r="B619" s="441" t="str">
        <f>B$49</f>
        <v>S3</v>
      </c>
      <c r="C619" s="447" t="s">
        <v>2426</v>
      </c>
      <c r="D619" s="447"/>
      <c r="E619" s="447"/>
      <c r="F619" s="543" t="s">
        <v>1020</v>
      </c>
      <c r="G619" s="440"/>
    </row>
    <row r="620" spans="1:7" hidden="1">
      <c r="A620" s="441"/>
      <c r="B620" s="441" t="str">
        <f>B$50</f>
        <v>S4</v>
      </c>
      <c r="C620" s="447"/>
      <c r="D620" s="447"/>
      <c r="E620" s="447"/>
      <c r="F620" s="543"/>
      <c r="G620" s="440"/>
    </row>
    <row r="622" spans="1:7">
      <c r="A622" s="538">
        <v>7</v>
      </c>
      <c r="B622" s="538"/>
      <c r="C622" s="539" t="s">
        <v>1366</v>
      </c>
      <c r="D622" s="540"/>
      <c r="E622" s="540"/>
      <c r="F622" s="541"/>
      <c r="G622" s="540"/>
    </row>
    <row r="623" spans="1:7">
      <c r="A623" s="441">
        <v>7.1</v>
      </c>
      <c r="B623" s="441"/>
      <c r="C623" s="446" t="s">
        <v>1367</v>
      </c>
      <c r="D623" s="447"/>
      <c r="E623" s="447"/>
      <c r="F623" s="542"/>
      <c r="G623" s="447"/>
    </row>
    <row r="624" spans="1:7" ht="270" customHeight="1">
      <c r="A624" s="441" t="s">
        <v>1368</v>
      </c>
      <c r="B624" s="441"/>
      <c r="C624" s="446" t="s">
        <v>1369</v>
      </c>
      <c r="D624" s="447" t="s">
        <v>1370</v>
      </c>
      <c r="E624" s="447" t="s">
        <v>1371</v>
      </c>
      <c r="F624" s="542"/>
      <c r="G624" s="447"/>
    </row>
    <row r="625" spans="1:7" hidden="1">
      <c r="A625" s="441"/>
      <c r="B625" s="441" t="s">
        <v>523</v>
      </c>
      <c r="C625" s="447" t="s">
        <v>1018</v>
      </c>
      <c r="D625" s="447"/>
      <c r="E625" s="447"/>
      <c r="F625" s="543"/>
      <c r="G625" s="440"/>
    </row>
    <row r="626" spans="1:7" ht="37.5" hidden="1">
      <c r="A626" s="441"/>
      <c r="B626" s="441" t="str">
        <f>B$45</f>
        <v>MA</v>
      </c>
      <c r="C626" s="447" t="s">
        <v>1372</v>
      </c>
      <c r="D626" s="447"/>
      <c r="E626" s="447"/>
      <c r="F626" s="543" t="s">
        <v>1020</v>
      </c>
      <c r="G626" s="440"/>
    </row>
    <row r="627" spans="1:7" hidden="1">
      <c r="A627" s="441"/>
      <c r="B627" s="441"/>
      <c r="C627" s="447"/>
      <c r="D627" s="447"/>
      <c r="E627" s="447"/>
      <c r="F627" s="543"/>
      <c r="G627" s="440"/>
    </row>
    <row r="628" spans="1:7" ht="62.5" hidden="1">
      <c r="A628" s="441"/>
      <c r="B628" s="441" t="str">
        <f>B$47</f>
        <v>S1</v>
      </c>
      <c r="C628" s="447" t="s">
        <v>1373</v>
      </c>
      <c r="D628" s="447"/>
      <c r="E628" s="447"/>
      <c r="F628" s="543" t="s">
        <v>1020</v>
      </c>
      <c r="G628" s="440"/>
    </row>
    <row r="629" spans="1:7" ht="50" hidden="1">
      <c r="A629" s="441"/>
      <c r="B629" s="441" t="str">
        <f>B$48</f>
        <v>S2</v>
      </c>
      <c r="C629" s="447" t="s">
        <v>2515</v>
      </c>
      <c r="D629" s="447"/>
      <c r="E629" s="447"/>
      <c r="F629" s="545" t="s">
        <v>1045</v>
      </c>
      <c r="G629" s="545" t="s">
        <v>2314</v>
      </c>
    </row>
    <row r="630" spans="1:7" ht="25">
      <c r="A630" s="441"/>
      <c r="B630" s="441" t="str">
        <f>B$49</f>
        <v>S3</v>
      </c>
      <c r="C630" s="447" t="s">
        <v>2516</v>
      </c>
      <c r="D630" s="447"/>
      <c r="E630" s="447"/>
      <c r="F630" s="543" t="s">
        <v>1020</v>
      </c>
      <c r="G630" s="440"/>
    </row>
    <row r="631" spans="1:7" hidden="1">
      <c r="A631" s="441"/>
      <c r="B631" s="441" t="str">
        <f>B$50</f>
        <v>S4</v>
      </c>
      <c r="C631" s="447"/>
      <c r="D631" s="447"/>
      <c r="E631" s="447"/>
      <c r="F631" s="543"/>
      <c r="G631" s="440"/>
    </row>
    <row r="632" spans="1:7" ht="37.5" hidden="1">
      <c r="A632" s="441" t="s">
        <v>1374</v>
      </c>
      <c r="B632" s="441"/>
      <c r="C632" s="446" t="s">
        <v>1375</v>
      </c>
      <c r="D632" s="447" t="s">
        <v>1376</v>
      </c>
      <c r="E632" s="447" t="s">
        <v>1377</v>
      </c>
      <c r="F632" s="542"/>
      <c r="G632" s="447"/>
    </row>
    <row r="633" spans="1:7" hidden="1">
      <c r="A633" s="441"/>
      <c r="B633" s="441" t="s">
        <v>523</v>
      </c>
      <c r="C633" s="447" t="s">
        <v>1018</v>
      </c>
      <c r="D633" s="447"/>
      <c r="E633" s="447"/>
      <c r="F633" s="543"/>
      <c r="G633" s="440"/>
    </row>
    <row r="634" spans="1:7" hidden="1">
      <c r="A634" s="441"/>
      <c r="B634" s="441" t="str">
        <f>B$45</f>
        <v>MA</v>
      </c>
      <c r="C634" s="447" t="s">
        <v>1378</v>
      </c>
      <c r="D634" s="447"/>
      <c r="E634" s="447"/>
      <c r="F634" s="543" t="s">
        <v>1020</v>
      </c>
      <c r="G634" s="440"/>
    </row>
    <row r="635" spans="1:7" hidden="1">
      <c r="A635" s="441"/>
      <c r="B635" s="441"/>
      <c r="C635" s="447"/>
      <c r="D635" s="447"/>
      <c r="E635" s="447"/>
      <c r="F635" s="543"/>
      <c r="G635" s="440"/>
    </row>
    <row r="636" spans="1:7" ht="62.5" hidden="1">
      <c r="A636" s="441"/>
      <c r="B636" s="441" t="str">
        <f>B$47</f>
        <v>S1</v>
      </c>
      <c r="C636" s="447" t="s">
        <v>1373</v>
      </c>
      <c r="D636" s="447"/>
      <c r="E636" s="447"/>
      <c r="F636" s="543" t="s">
        <v>1020</v>
      </c>
      <c r="G636" s="440"/>
    </row>
    <row r="637" spans="1:7" hidden="1">
      <c r="A637" s="441"/>
      <c r="B637" s="441" t="str">
        <f>B$48</f>
        <v>S2</v>
      </c>
      <c r="C637" s="447"/>
      <c r="D637" s="447"/>
      <c r="E637" s="447"/>
      <c r="F637" s="543"/>
      <c r="G637" s="440"/>
    </row>
    <row r="638" spans="1:7" hidden="1">
      <c r="A638" s="441"/>
      <c r="B638" s="441" t="str">
        <f>B$49</f>
        <v>S3</v>
      </c>
      <c r="C638" s="447"/>
      <c r="D638" s="447"/>
      <c r="E638" s="447"/>
      <c r="F638" s="543"/>
      <c r="G638" s="440"/>
    </row>
    <row r="639" spans="1:7" hidden="1">
      <c r="A639" s="441"/>
      <c r="B639" s="441" t="str">
        <f>B$50</f>
        <v>S4</v>
      </c>
      <c r="C639" s="447"/>
      <c r="D639" s="447"/>
      <c r="E639" s="447"/>
      <c r="F639" s="543"/>
      <c r="G639" s="440"/>
    </row>
    <row r="640" spans="1:7" hidden="1"/>
    <row r="641" spans="1:7" hidden="1">
      <c r="A641" s="441">
        <v>7.2</v>
      </c>
      <c r="B641" s="441"/>
      <c r="C641" s="446" t="s">
        <v>1379</v>
      </c>
      <c r="D641" s="447"/>
      <c r="E641" s="447"/>
      <c r="F641" s="542"/>
      <c r="G641" s="447"/>
    </row>
    <row r="642" spans="1:7" ht="75" hidden="1">
      <c r="A642" s="441" t="s">
        <v>1380</v>
      </c>
      <c r="B642" s="441"/>
      <c r="C642" s="446" t="s">
        <v>1381</v>
      </c>
      <c r="D642" s="447" t="s">
        <v>1382</v>
      </c>
      <c r="E642" s="447" t="s">
        <v>1383</v>
      </c>
      <c r="F642" s="543"/>
      <c r="G642" s="440"/>
    </row>
    <row r="643" spans="1:7" hidden="1">
      <c r="A643" s="441"/>
      <c r="B643" s="441" t="str">
        <f>B$45</f>
        <v>MA</v>
      </c>
      <c r="C643" s="447" t="s">
        <v>1384</v>
      </c>
      <c r="D643" s="447"/>
      <c r="E643" s="447"/>
      <c r="F643" s="543" t="s">
        <v>1020</v>
      </c>
      <c r="G643" s="440"/>
    </row>
    <row r="644" spans="1:7" hidden="1">
      <c r="A644" s="441"/>
      <c r="B644" s="441"/>
      <c r="C644" s="447"/>
      <c r="D644" s="447"/>
      <c r="E644" s="447"/>
      <c r="F644" s="543"/>
      <c r="G644" s="440"/>
    </row>
    <row r="645" spans="1:7" ht="37.5" hidden="1">
      <c r="A645" s="441"/>
      <c r="B645" s="441" t="str">
        <f>B$47</f>
        <v>S1</v>
      </c>
      <c r="C645" s="447" t="s">
        <v>1385</v>
      </c>
      <c r="D645" s="447"/>
      <c r="E645" s="447"/>
      <c r="F645" s="543" t="s">
        <v>1020</v>
      </c>
      <c r="G645" s="440"/>
    </row>
    <row r="646" spans="1:7" hidden="1">
      <c r="A646" s="441"/>
      <c r="B646" s="441" t="str">
        <f>B$48</f>
        <v>S2</v>
      </c>
      <c r="C646" s="447"/>
      <c r="D646" s="447"/>
      <c r="E646" s="447"/>
      <c r="F646" s="543"/>
      <c r="G646" s="440"/>
    </row>
    <row r="647" spans="1:7" hidden="1">
      <c r="A647" s="441"/>
      <c r="B647" s="441" t="str">
        <f>B$49</f>
        <v>S3</v>
      </c>
      <c r="C647" s="447"/>
      <c r="D647" s="447"/>
      <c r="E647" s="447"/>
      <c r="F647" s="543"/>
      <c r="G647" s="440"/>
    </row>
    <row r="648" spans="1:7" hidden="1">
      <c r="A648" s="441"/>
      <c r="B648" s="441" t="str">
        <f>B$50</f>
        <v>S4</v>
      </c>
      <c r="C648" s="447"/>
      <c r="D648" s="447"/>
      <c r="E648" s="447"/>
      <c r="F648" s="543"/>
      <c r="G648" s="440"/>
    </row>
    <row r="649" spans="1:7" hidden="1"/>
    <row r="650" spans="1:7" ht="100" hidden="1">
      <c r="A650" s="441" t="s">
        <v>1386</v>
      </c>
      <c r="B650" s="441"/>
      <c r="C650" s="446" t="s">
        <v>1387</v>
      </c>
      <c r="D650" s="447" t="s">
        <v>1388</v>
      </c>
      <c r="E650" s="447" t="s">
        <v>1389</v>
      </c>
      <c r="F650" s="543"/>
      <c r="G650" s="440"/>
    </row>
    <row r="651" spans="1:7" hidden="1">
      <c r="A651" s="441"/>
      <c r="B651" s="441" t="s">
        <v>523</v>
      </c>
      <c r="C651" s="447" t="s">
        <v>1018</v>
      </c>
      <c r="D651" s="447"/>
      <c r="E651" s="447"/>
      <c r="F651" s="543"/>
      <c r="G651" s="440"/>
    </row>
    <row r="652" spans="1:7" hidden="1">
      <c r="A652" s="441"/>
      <c r="B652" s="441" t="str">
        <f>B$45</f>
        <v>MA</v>
      </c>
      <c r="C652" s="447" t="s">
        <v>1390</v>
      </c>
      <c r="D652" s="447"/>
      <c r="E652" s="447"/>
      <c r="F652" s="543" t="s">
        <v>1020</v>
      </c>
      <c r="G652" s="440"/>
    </row>
    <row r="653" spans="1:7" hidden="1">
      <c r="A653" s="441"/>
      <c r="B653" s="441"/>
      <c r="C653" s="447"/>
      <c r="D653" s="447"/>
      <c r="E653" s="447"/>
      <c r="F653" s="543"/>
      <c r="G653" s="440"/>
    </row>
    <row r="654" spans="1:7" ht="25" hidden="1">
      <c r="A654" s="441"/>
      <c r="B654" s="441" t="str">
        <f>B$47</f>
        <v>S1</v>
      </c>
      <c r="C654" s="447" t="s">
        <v>1391</v>
      </c>
      <c r="D654" s="447"/>
      <c r="E654" s="447"/>
      <c r="F654" s="543" t="s">
        <v>1020</v>
      </c>
      <c r="G654" s="440"/>
    </row>
    <row r="655" spans="1:7" hidden="1">
      <c r="A655" s="441"/>
      <c r="B655" s="441" t="str">
        <f>B$48</f>
        <v>S2</v>
      </c>
      <c r="C655" s="447"/>
      <c r="D655" s="447"/>
      <c r="E655" s="447"/>
      <c r="F655" s="543"/>
      <c r="G655" s="440"/>
    </row>
    <row r="656" spans="1:7" hidden="1">
      <c r="A656" s="441"/>
      <c r="B656" s="441" t="str">
        <f>B$49</f>
        <v>S3</v>
      </c>
      <c r="C656" s="447"/>
      <c r="D656" s="447"/>
      <c r="E656" s="447"/>
      <c r="F656" s="543"/>
      <c r="G656" s="440"/>
    </row>
    <row r="657" spans="1:7" hidden="1">
      <c r="A657" s="441"/>
      <c r="B657" s="441" t="str">
        <f>B$50</f>
        <v>S4</v>
      </c>
      <c r="C657" s="447"/>
      <c r="D657" s="447"/>
      <c r="E657" s="447"/>
      <c r="F657" s="543"/>
      <c r="G657" s="440"/>
    </row>
    <row r="658" spans="1:7" hidden="1"/>
    <row r="659" spans="1:7" hidden="1">
      <c r="A659" s="441">
        <v>7.3</v>
      </c>
      <c r="B659" s="441"/>
      <c r="C659" s="446" t="s">
        <v>1392</v>
      </c>
      <c r="D659" s="447"/>
      <c r="E659" s="447"/>
    </row>
    <row r="660" spans="1:7" ht="37.5" hidden="1">
      <c r="A660" s="441" t="s">
        <v>37</v>
      </c>
      <c r="B660" s="441"/>
      <c r="C660" s="446" t="s">
        <v>1393</v>
      </c>
      <c r="D660" s="447" t="s">
        <v>1394</v>
      </c>
      <c r="E660" s="447" t="s">
        <v>1395</v>
      </c>
      <c r="F660" s="543"/>
      <c r="G660" s="440"/>
    </row>
    <row r="661" spans="1:7" hidden="1">
      <c r="A661" s="441"/>
      <c r="B661" s="441" t="s">
        <v>523</v>
      </c>
      <c r="C661" s="447" t="s">
        <v>1018</v>
      </c>
      <c r="D661" s="447"/>
      <c r="E661" s="447"/>
      <c r="F661" s="543"/>
      <c r="G661" s="440"/>
    </row>
    <row r="662" spans="1:7" ht="25" hidden="1">
      <c r="A662" s="441"/>
      <c r="B662" s="441" t="str">
        <f>B$45</f>
        <v>MA</v>
      </c>
      <c r="C662" s="447" t="s">
        <v>1396</v>
      </c>
      <c r="D662" s="447"/>
      <c r="E662" s="447"/>
      <c r="F662" s="543" t="s">
        <v>1020</v>
      </c>
      <c r="G662" s="440"/>
    </row>
    <row r="663" spans="1:7" hidden="1">
      <c r="A663" s="441"/>
      <c r="B663" s="441"/>
      <c r="C663" s="447"/>
      <c r="D663" s="447"/>
      <c r="E663" s="447"/>
      <c r="F663" s="543"/>
      <c r="G663" s="440"/>
    </row>
    <row r="664" spans="1:7" ht="62.5" hidden="1">
      <c r="A664" s="441"/>
      <c r="B664" s="441" t="str">
        <f>B$47</f>
        <v>S1</v>
      </c>
      <c r="C664" s="447" t="s">
        <v>1397</v>
      </c>
      <c r="D664" s="447"/>
      <c r="E664" s="447"/>
      <c r="F664" s="543" t="s">
        <v>1020</v>
      </c>
      <c r="G664" s="440"/>
    </row>
    <row r="665" spans="1:7" hidden="1">
      <c r="A665" s="441"/>
      <c r="B665" s="441" t="str">
        <f>B$48</f>
        <v>S2</v>
      </c>
      <c r="C665" s="447"/>
      <c r="D665" s="447"/>
      <c r="E665" s="447"/>
      <c r="F665" s="543"/>
      <c r="G665" s="440"/>
    </row>
    <row r="666" spans="1:7" ht="37.5" hidden="1">
      <c r="A666" s="441"/>
      <c r="B666" s="441" t="str">
        <f>B$49</f>
        <v>S3</v>
      </c>
      <c r="C666" s="447" t="s">
        <v>2517</v>
      </c>
      <c r="D666" s="447"/>
      <c r="E666" s="447"/>
      <c r="F666" s="543" t="s">
        <v>1020</v>
      </c>
      <c r="G666" s="440"/>
    </row>
    <row r="667" spans="1:7" hidden="1">
      <c r="A667" s="441"/>
      <c r="B667" s="441" t="str">
        <f>B$50</f>
        <v>S4</v>
      </c>
      <c r="C667" s="447"/>
      <c r="D667" s="447"/>
      <c r="E667" s="447"/>
      <c r="F667" s="543"/>
      <c r="G667" s="440"/>
    </row>
    <row r="668" spans="1:7" hidden="1"/>
    <row r="669" spans="1:7" hidden="1">
      <c r="A669" s="441">
        <v>7.4</v>
      </c>
      <c r="B669" s="441"/>
      <c r="C669" s="446" t="s">
        <v>1398</v>
      </c>
      <c r="D669" s="447"/>
      <c r="E669" s="447"/>
      <c r="F669" s="542"/>
      <c r="G669" s="447"/>
    </row>
    <row r="670" spans="1:7" ht="100" hidden="1">
      <c r="A670" s="441" t="s">
        <v>191</v>
      </c>
      <c r="B670" s="441"/>
      <c r="C670" s="446" t="s">
        <v>1399</v>
      </c>
      <c r="D670" s="447" t="s">
        <v>1400</v>
      </c>
      <c r="E670" s="447" t="s">
        <v>1401</v>
      </c>
      <c r="F670" s="542"/>
      <c r="G670" s="447"/>
    </row>
    <row r="671" spans="1:7" hidden="1">
      <c r="A671" s="441"/>
      <c r="B671" s="441" t="s">
        <v>523</v>
      </c>
      <c r="C671" s="447" t="s">
        <v>1018</v>
      </c>
      <c r="D671" s="447"/>
      <c r="E671" s="447"/>
      <c r="F671" s="543"/>
      <c r="G671" s="440"/>
    </row>
    <row r="672" spans="1:7" ht="25" hidden="1">
      <c r="A672" s="441"/>
      <c r="B672" s="441" t="str">
        <f>B$45</f>
        <v>MA</v>
      </c>
      <c r="C672" s="447" t="s">
        <v>1402</v>
      </c>
      <c r="D672" s="447"/>
      <c r="E672" s="447"/>
      <c r="F672" s="543" t="s">
        <v>1020</v>
      </c>
      <c r="G672" s="440"/>
    </row>
    <row r="673" spans="1:7" hidden="1">
      <c r="A673" s="441"/>
      <c r="B673" s="441"/>
      <c r="C673" s="447"/>
      <c r="D673" s="447"/>
      <c r="E673" s="447"/>
      <c r="F673" s="543"/>
      <c r="G673" s="440"/>
    </row>
    <row r="674" spans="1:7" ht="37.5" hidden="1">
      <c r="A674" s="441"/>
      <c r="B674" s="441" t="str">
        <f>B$47</f>
        <v>S1</v>
      </c>
      <c r="C674" s="447" t="s">
        <v>1403</v>
      </c>
      <c r="D674" s="447"/>
      <c r="E674" s="447"/>
      <c r="F674" s="543" t="s">
        <v>1020</v>
      </c>
      <c r="G674" s="440"/>
    </row>
    <row r="675" spans="1:7" hidden="1">
      <c r="A675" s="441"/>
      <c r="B675" s="441" t="str">
        <f>B$48</f>
        <v>S2</v>
      </c>
      <c r="C675" s="447"/>
      <c r="D675" s="447"/>
      <c r="E675" s="447"/>
      <c r="F675" s="543"/>
      <c r="G675" s="440"/>
    </row>
    <row r="676" spans="1:7" hidden="1">
      <c r="A676" s="441"/>
      <c r="B676" s="441" t="str">
        <f>B$49</f>
        <v>S3</v>
      </c>
      <c r="C676" s="447"/>
      <c r="D676" s="447"/>
      <c r="E676" s="447"/>
      <c r="F676" s="543"/>
      <c r="G676" s="440"/>
    </row>
    <row r="677" spans="1:7" hidden="1">
      <c r="A677" s="441"/>
      <c r="B677" s="441" t="str">
        <f>B$50</f>
        <v>S4</v>
      </c>
      <c r="C677" s="447"/>
      <c r="D677" s="447"/>
      <c r="E677" s="447"/>
      <c r="F677" s="543"/>
      <c r="G677" s="440"/>
    </row>
    <row r="678" spans="1:7" hidden="1">
      <c r="A678" s="595"/>
      <c r="B678" s="521"/>
    </row>
    <row r="679" spans="1:7" hidden="1">
      <c r="A679" s="441">
        <v>7.5</v>
      </c>
      <c r="B679" s="441"/>
      <c r="C679" s="446" t="s">
        <v>1404</v>
      </c>
      <c r="D679" s="447"/>
      <c r="E679" s="447"/>
      <c r="F679" s="542"/>
      <c r="G679" s="447"/>
    </row>
    <row r="680" spans="1:7" ht="75" hidden="1">
      <c r="A680" s="441" t="s">
        <v>893</v>
      </c>
      <c r="B680" s="441"/>
      <c r="C680" s="446" t="s">
        <v>894</v>
      </c>
      <c r="D680" s="447" t="s">
        <v>1405</v>
      </c>
      <c r="E680" s="447" t="s">
        <v>1406</v>
      </c>
      <c r="F680" s="542"/>
      <c r="G680" s="447"/>
    </row>
    <row r="681" spans="1:7" ht="25" hidden="1">
      <c r="A681" s="441"/>
      <c r="B681" s="441" t="s">
        <v>523</v>
      </c>
      <c r="C681" s="447" t="s">
        <v>1407</v>
      </c>
      <c r="D681" s="447"/>
      <c r="E681" s="447"/>
      <c r="F681" s="543"/>
      <c r="G681" s="440"/>
    </row>
    <row r="682" spans="1:7" ht="37.5" hidden="1">
      <c r="A682" s="441"/>
      <c r="B682" s="441" t="str">
        <f>B$45</f>
        <v>MA</v>
      </c>
      <c r="C682" s="447" t="s">
        <v>1408</v>
      </c>
      <c r="D682" s="447"/>
      <c r="E682" s="447"/>
      <c r="F682" s="543" t="s">
        <v>1020</v>
      </c>
      <c r="G682" s="440"/>
    </row>
    <row r="683" spans="1:7" hidden="1">
      <c r="A683" s="441"/>
      <c r="B683" s="441"/>
      <c r="C683" s="447"/>
      <c r="D683" s="447"/>
      <c r="E683" s="447"/>
      <c r="F683" s="543"/>
      <c r="G683" s="440"/>
    </row>
    <row r="684" spans="1:7" ht="50" hidden="1">
      <c r="A684" s="441"/>
      <c r="B684" s="548" t="str">
        <f>B$47</f>
        <v>S1</v>
      </c>
      <c r="C684" s="549" t="s">
        <v>2352</v>
      </c>
      <c r="D684" s="549"/>
      <c r="E684" s="549"/>
      <c r="F684" s="550" t="s">
        <v>1045</v>
      </c>
      <c r="G684" s="551" t="s">
        <v>1409</v>
      </c>
    </row>
    <row r="685" spans="1:7" hidden="1">
      <c r="A685" s="441"/>
      <c r="B685" s="441" t="str">
        <f>B$48</f>
        <v>S2</v>
      </c>
      <c r="C685" s="447"/>
      <c r="D685" s="447"/>
      <c r="E685" s="447"/>
      <c r="F685" s="543"/>
      <c r="G685" s="440"/>
    </row>
    <row r="686" spans="1:7" hidden="1">
      <c r="A686" s="441"/>
      <c r="B686" s="441" t="str">
        <f>B$49</f>
        <v>S3</v>
      </c>
      <c r="C686" s="447"/>
      <c r="D686" s="447"/>
      <c r="E686" s="447"/>
      <c r="F686" s="543"/>
      <c r="G686" s="440"/>
    </row>
    <row r="687" spans="1:7" hidden="1">
      <c r="A687" s="441"/>
      <c r="B687" s="441" t="str">
        <f>B$50</f>
        <v>S4</v>
      </c>
      <c r="C687" s="447"/>
      <c r="D687" s="447"/>
      <c r="E687" s="447"/>
      <c r="F687" s="543"/>
      <c r="G687" s="440"/>
    </row>
    <row r="688" spans="1:7" hidden="1"/>
    <row r="689" spans="1:7">
      <c r="A689" s="538">
        <v>8</v>
      </c>
      <c r="B689" s="538"/>
      <c r="C689" s="539" t="s">
        <v>1410</v>
      </c>
      <c r="D689" s="540"/>
      <c r="E689" s="540"/>
      <c r="F689" s="541"/>
      <c r="G689" s="540"/>
    </row>
    <row r="690" spans="1:7">
      <c r="A690" s="441">
        <v>8.1</v>
      </c>
      <c r="B690" s="441"/>
      <c r="C690" s="446" t="s">
        <v>1411</v>
      </c>
      <c r="D690" s="447"/>
      <c r="E690" s="447"/>
      <c r="F690" s="542"/>
      <c r="G690" s="447"/>
    </row>
    <row r="691" spans="1:7" ht="212.5">
      <c r="A691" s="441" t="s">
        <v>1412</v>
      </c>
      <c r="B691" s="441"/>
      <c r="C691" s="446" t="s">
        <v>1413</v>
      </c>
      <c r="D691" s="447" t="s">
        <v>1414</v>
      </c>
      <c r="E691" s="447" t="s">
        <v>1415</v>
      </c>
      <c r="F691" s="542"/>
      <c r="G691" s="447"/>
    </row>
    <row r="692" spans="1:7" hidden="1">
      <c r="A692" s="441"/>
      <c r="B692" s="441" t="s">
        <v>523</v>
      </c>
      <c r="C692" s="447" t="s">
        <v>1018</v>
      </c>
      <c r="D692" s="447"/>
      <c r="E692" s="447"/>
      <c r="F692" s="543"/>
      <c r="G692" s="440"/>
    </row>
    <row r="693" spans="1:7" ht="62.5" hidden="1">
      <c r="A693" s="441"/>
      <c r="B693" s="441" t="str">
        <f>B$45</f>
        <v>MA</v>
      </c>
      <c r="C693" s="447" t="s">
        <v>863</v>
      </c>
      <c r="D693" s="447"/>
      <c r="E693" s="447"/>
      <c r="F693" s="542" t="s">
        <v>1045</v>
      </c>
      <c r="G693" s="447" t="s">
        <v>1416</v>
      </c>
    </row>
    <row r="694" spans="1:7" s="562" customFormat="1" hidden="1">
      <c r="A694" s="559"/>
      <c r="B694" s="559"/>
      <c r="C694" s="558"/>
      <c r="D694" s="558"/>
      <c r="E694" s="558"/>
      <c r="F694" s="560"/>
      <c r="G694" s="561"/>
    </row>
    <row r="695" spans="1:7" ht="37.5" hidden="1">
      <c r="A695" s="441"/>
      <c r="B695" s="441" t="str">
        <f>B$47</f>
        <v>S1</v>
      </c>
      <c r="C695" s="447" t="s">
        <v>1417</v>
      </c>
      <c r="D695" s="447"/>
      <c r="E695" s="447"/>
      <c r="F695" s="543" t="s">
        <v>1020</v>
      </c>
      <c r="G695" s="440"/>
    </row>
    <row r="696" spans="1:7" hidden="1">
      <c r="A696" s="441"/>
      <c r="B696" s="441" t="str">
        <f>B$48</f>
        <v>S2</v>
      </c>
      <c r="D696" s="447"/>
      <c r="E696" s="447"/>
      <c r="F696" s="543"/>
      <c r="G696" s="440"/>
    </row>
    <row r="697" spans="1:7" ht="37.5">
      <c r="A697" s="441"/>
      <c r="B697" s="441" t="str">
        <f>B$49</f>
        <v>S3</v>
      </c>
      <c r="C697" s="447" t="s">
        <v>2518</v>
      </c>
      <c r="D697" s="447"/>
      <c r="E697" s="447"/>
      <c r="F697" s="543" t="s">
        <v>1020</v>
      </c>
      <c r="G697" s="440"/>
    </row>
    <row r="698" spans="1:7" hidden="1">
      <c r="A698" s="441"/>
      <c r="B698" s="441" t="str">
        <f>B$50</f>
        <v>S4</v>
      </c>
      <c r="C698" s="447"/>
      <c r="D698" s="447"/>
      <c r="E698" s="447"/>
      <c r="F698" s="543"/>
      <c r="G698" s="440"/>
    </row>
    <row r="701" spans="1:7">
      <c r="A701" s="441">
        <v>8.1999999999999993</v>
      </c>
      <c r="B701" s="441"/>
      <c r="C701" s="446" t="s">
        <v>1418</v>
      </c>
      <c r="D701" s="447"/>
      <c r="E701" s="447"/>
      <c r="F701" s="542"/>
      <c r="G701" s="447"/>
    </row>
    <row r="702" spans="1:7" ht="150">
      <c r="A702" s="441" t="s">
        <v>1419</v>
      </c>
      <c r="B702" s="441"/>
      <c r="C702" s="446" t="s">
        <v>1420</v>
      </c>
      <c r="D702" s="447" t="s">
        <v>2519</v>
      </c>
      <c r="E702" s="447" t="s">
        <v>1421</v>
      </c>
      <c r="F702" s="542"/>
      <c r="G702" s="447"/>
    </row>
    <row r="703" spans="1:7" hidden="1">
      <c r="A703" s="441"/>
      <c r="B703" s="441" t="s">
        <v>523</v>
      </c>
      <c r="C703" s="447" t="s">
        <v>1018</v>
      </c>
      <c r="D703" s="447"/>
      <c r="E703" s="447"/>
      <c r="F703" s="543"/>
      <c r="G703" s="440"/>
    </row>
    <row r="704" spans="1:7" hidden="1">
      <c r="A704" s="441"/>
      <c r="B704" s="441" t="str">
        <f>B$45</f>
        <v>MA</v>
      </c>
      <c r="C704" s="447" t="s">
        <v>1422</v>
      </c>
      <c r="D704" s="447"/>
      <c r="E704" s="447"/>
      <c r="F704" s="543" t="s">
        <v>1020</v>
      </c>
      <c r="G704" s="440"/>
    </row>
    <row r="705" spans="1:7" hidden="1">
      <c r="A705" s="441"/>
      <c r="B705" s="441"/>
      <c r="C705" s="447"/>
      <c r="D705" s="447"/>
      <c r="E705" s="447"/>
      <c r="F705" s="543"/>
      <c r="G705" s="440"/>
    </row>
    <row r="706" spans="1:7" hidden="1">
      <c r="A706" s="441"/>
      <c r="B706" s="441" t="str">
        <f>B$47</f>
        <v>S1</v>
      </c>
      <c r="C706" s="447"/>
      <c r="D706" s="447"/>
      <c r="E706" s="447"/>
      <c r="F706" s="543"/>
      <c r="G706" s="440"/>
    </row>
    <row r="707" spans="1:7" hidden="1">
      <c r="A707" s="441"/>
      <c r="B707" s="441" t="str">
        <f>B$48</f>
        <v>S2</v>
      </c>
      <c r="C707" s="447"/>
      <c r="D707" s="447"/>
      <c r="E707" s="447"/>
      <c r="F707" s="543"/>
      <c r="G707" s="440"/>
    </row>
    <row r="708" spans="1:7" ht="25">
      <c r="A708" s="441"/>
      <c r="B708" s="441" t="str">
        <f>B$49</f>
        <v>S3</v>
      </c>
      <c r="C708" s="447" t="s">
        <v>2522</v>
      </c>
      <c r="D708" s="447"/>
      <c r="E708" s="447"/>
      <c r="F708" s="543" t="s">
        <v>1020</v>
      </c>
      <c r="G708" s="440"/>
    </row>
    <row r="709" spans="1:7" hidden="1">
      <c r="A709" s="441"/>
      <c r="B709" s="441" t="str">
        <f>B$50</f>
        <v>S4</v>
      </c>
      <c r="C709" s="447"/>
      <c r="D709" s="447"/>
      <c r="E709" s="447"/>
      <c r="F709" s="543"/>
      <c r="G709" s="440"/>
    </row>
    <row r="711" spans="1:7" ht="137.5">
      <c r="A711" s="441" t="s">
        <v>1423</v>
      </c>
      <c r="B711" s="441"/>
      <c r="C711" s="446" t="s">
        <v>1424</v>
      </c>
      <c r="D711" s="447" t="s">
        <v>1425</v>
      </c>
      <c r="E711" s="447" t="s">
        <v>1426</v>
      </c>
      <c r="F711" s="543"/>
      <c r="G711" s="440"/>
    </row>
    <row r="712" spans="1:7" hidden="1">
      <c r="A712" s="441"/>
      <c r="B712" s="441" t="s">
        <v>523</v>
      </c>
      <c r="C712" s="447" t="s">
        <v>1018</v>
      </c>
      <c r="D712" s="447"/>
      <c r="E712" s="447"/>
      <c r="F712" s="543"/>
      <c r="G712" s="440"/>
    </row>
    <row r="713" spans="1:7" ht="37.5" hidden="1">
      <c r="A713" s="441"/>
      <c r="B713" s="441" t="str">
        <f>B$45</f>
        <v>MA</v>
      </c>
      <c r="C713" s="447" t="s">
        <v>1427</v>
      </c>
      <c r="D713" s="447"/>
      <c r="E713" s="447"/>
      <c r="F713" s="543" t="s">
        <v>1020</v>
      </c>
      <c r="G713" s="440"/>
    </row>
    <row r="714" spans="1:7" hidden="1">
      <c r="A714" s="441"/>
      <c r="B714" s="441"/>
      <c r="C714" s="447"/>
      <c r="D714" s="447"/>
      <c r="E714" s="447"/>
      <c r="F714" s="543"/>
      <c r="G714" s="440"/>
    </row>
    <row r="715" spans="1:7" hidden="1">
      <c r="A715" s="441"/>
      <c r="B715" s="441" t="str">
        <f>B$47</f>
        <v>S1</v>
      </c>
      <c r="C715" s="447"/>
      <c r="D715" s="447"/>
      <c r="E715" s="447"/>
      <c r="F715" s="543"/>
      <c r="G715" s="440"/>
    </row>
    <row r="716" spans="1:7" hidden="1">
      <c r="A716" s="441"/>
      <c r="B716" s="441" t="str">
        <f>B$48</f>
        <v>S2</v>
      </c>
      <c r="C716" s="447"/>
      <c r="D716" s="447"/>
      <c r="E716" s="447"/>
      <c r="F716" s="543"/>
      <c r="G716" s="440"/>
    </row>
    <row r="717" spans="1:7" ht="37.5">
      <c r="A717" s="441"/>
      <c r="B717" s="441" t="str">
        <f>B$49</f>
        <v>S3</v>
      </c>
      <c r="C717" s="447" t="s">
        <v>2421</v>
      </c>
      <c r="D717" s="447"/>
      <c r="E717" s="447"/>
      <c r="F717" s="543" t="s">
        <v>1020</v>
      </c>
      <c r="G717" s="440"/>
    </row>
    <row r="718" spans="1:7" hidden="1">
      <c r="A718" s="441"/>
      <c r="B718" s="441" t="str">
        <f>B$50</f>
        <v>S4</v>
      </c>
      <c r="C718" s="447"/>
      <c r="D718" s="447"/>
      <c r="E718" s="447"/>
      <c r="F718" s="543"/>
      <c r="G718" s="440"/>
    </row>
    <row r="720" spans="1:7">
      <c r="A720" s="441">
        <v>8.3000000000000007</v>
      </c>
      <c r="B720" s="441"/>
      <c r="C720" s="446" t="s">
        <v>1428</v>
      </c>
      <c r="D720" s="447"/>
      <c r="E720" s="447"/>
      <c r="F720" s="542"/>
      <c r="G720" s="447"/>
    </row>
    <row r="721" spans="1:7" ht="50">
      <c r="A721" s="441" t="s">
        <v>254</v>
      </c>
      <c r="B721" s="441"/>
      <c r="C721" s="446" t="s">
        <v>1429</v>
      </c>
      <c r="D721" s="447" t="s">
        <v>1430</v>
      </c>
      <c r="E721" s="447" t="s">
        <v>1431</v>
      </c>
      <c r="F721" s="542"/>
      <c r="G721" s="447"/>
    </row>
    <row r="722" spans="1:7" hidden="1">
      <c r="A722" s="441"/>
      <c r="B722" s="441" t="s">
        <v>523</v>
      </c>
      <c r="C722" s="447" t="s">
        <v>1018</v>
      </c>
      <c r="D722" s="447"/>
      <c r="E722" s="447"/>
      <c r="F722" s="543"/>
      <c r="G722" s="440"/>
    </row>
    <row r="723" spans="1:7" ht="25" hidden="1">
      <c r="A723" s="441"/>
      <c r="B723" s="441" t="str">
        <f>B$45</f>
        <v>MA</v>
      </c>
      <c r="C723" s="447" t="s">
        <v>1432</v>
      </c>
      <c r="D723" s="447"/>
      <c r="E723" s="447"/>
      <c r="F723" s="543" t="s">
        <v>1020</v>
      </c>
      <c r="G723" s="440"/>
    </row>
    <row r="724" spans="1:7" hidden="1">
      <c r="A724" s="441"/>
      <c r="B724" s="441"/>
      <c r="C724" s="447"/>
      <c r="D724" s="447"/>
      <c r="E724" s="447"/>
      <c r="F724" s="543"/>
      <c r="G724" s="440"/>
    </row>
    <row r="725" spans="1:7" hidden="1">
      <c r="A725" s="441"/>
      <c r="B725" s="441" t="str">
        <f>B$47</f>
        <v>S1</v>
      </c>
      <c r="C725" s="447"/>
      <c r="D725" s="447"/>
      <c r="E725" s="447"/>
      <c r="F725" s="543"/>
      <c r="G725" s="440"/>
    </row>
    <row r="726" spans="1:7" hidden="1">
      <c r="A726" s="441"/>
      <c r="B726" s="441" t="str">
        <f>B$48</f>
        <v>S2</v>
      </c>
      <c r="C726" s="447"/>
      <c r="D726" s="447"/>
      <c r="E726" s="447"/>
      <c r="F726" s="543"/>
      <c r="G726" s="440"/>
    </row>
    <row r="727" spans="1:7">
      <c r="A727" s="441"/>
      <c r="B727" s="441" t="str">
        <f>B$49</f>
        <v>S3</v>
      </c>
      <c r="C727" s="447" t="s">
        <v>2422</v>
      </c>
      <c r="D727" s="447"/>
      <c r="E727" s="447"/>
      <c r="F727" s="543" t="s">
        <v>1020</v>
      </c>
      <c r="G727" s="440"/>
    </row>
    <row r="728" spans="1:7" hidden="1">
      <c r="A728" s="441"/>
      <c r="B728" s="441" t="str">
        <f>B$50</f>
        <v>S4</v>
      </c>
      <c r="C728" s="447"/>
      <c r="D728" s="447"/>
      <c r="E728" s="447"/>
      <c r="F728" s="543"/>
      <c r="G728" s="440"/>
    </row>
    <row r="730" spans="1:7">
      <c r="A730" s="441">
        <v>8.4</v>
      </c>
      <c r="B730" s="441"/>
      <c r="C730" s="446" t="s">
        <v>1433</v>
      </c>
      <c r="D730" s="447"/>
      <c r="E730" s="447"/>
      <c r="F730" s="542"/>
      <c r="G730" s="447"/>
    </row>
    <row r="731" spans="1:7" ht="25">
      <c r="A731" s="441" t="s">
        <v>205</v>
      </c>
      <c r="B731" s="441"/>
      <c r="C731" s="446" t="s">
        <v>1434</v>
      </c>
      <c r="D731" s="447" t="s">
        <v>1435</v>
      </c>
      <c r="E731" s="447"/>
      <c r="F731" s="542"/>
      <c r="G731" s="447"/>
    </row>
    <row r="732" spans="1:7" hidden="1">
      <c r="A732" s="441"/>
      <c r="B732" s="441" t="s">
        <v>523</v>
      </c>
      <c r="C732" s="447" t="s">
        <v>1018</v>
      </c>
      <c r="D732" s="447"/>
      <c r="E732" s="447"/>
      <c r="F732" s="543"/>
      <c r="G732" s="440"/>
    </row>
    <row r="733" spans="1:7" ht="25" hidden="1">
      <c r="A733" s="441"/>
      <c r="B733" s="441" t="str">
        <f>B$45</f>
        <v>MA</v>
      </c>
      <c r="C733" s="447" t="s">
        <v>1436</v>
      </c>
      <c r="D733" s="447"/>
      <c r="E733" s="447"/>
      <c r="F733" s="542" t="s">
        <v>1020</v>
      </c>
      <c r="G733" s="447"/>
    </row>
    <row r="734" spans="1:7" hidden="1">
      <c r="A734" s="441"/>
      <c r="B734" s="441"/>
      <c r="C734" s="447"/>
      <c r="D734" s="447"/>
      <c r="E734" s="447"/>
      <c r="F734" s="543"/>
      <c r="G734" s="440"/>
    </row>
    <row r="735" spans="1:7" hidden="1">
      <c r="A735" s="441"/>
      <c r="B735" s="441" t="str">
        <f>B$47</f>
        <v>S1</v>
      </c>
      <c r="C735" s="447"/>
      <c r="D735" s="447"/>
      <c r="E735" s="447"/>
      <c r="F735" s="543"/>
      <c r="G735" s="440"/>
    </row>
    <row r="736" spans="1:7" hidden="1">
      <c r="A736" s="441"/>
      <c r="B736" s="441" t="str">
        <f>B$48</f>
        <v>S2</v>
      </c>
      <c r="C736" s="447"/>
      <c r="D736" s="447"/>
      <c r="E736" s="447"/>
      <c r="F736" s="543"/>
      <c r="G736" s="440"/>
    </row>
    <row r="737" spans="1:7" ht="37.5">
      <c r="A737" s="441"/>
      <c r="B737" s="441" t="str">
        <f>B$49</f>
        <v>S3</v>
      </c>
      <c r="C737" s="447" t="s">
        <v>2520</v>
      </c>
      <c r="D737" s="447"/>
      <c r="E737" s="447"/>
      <c r="F737" s="543" t="s">
        <v>1020</v>
      </c>
      <c r="G737" s="440"/>
    </row>
    <row r="738" spans="1:7" hidden="1">
      <c r="A738" s="552"/>
      <c r="B738" s="552" t="str">
        <f>B$50</f>
        <v>S4</v>
      </c>
      <c r="C738" s="596"/>
      <c r="D738" s="596"/>
      <c r="E738" s="596"/>
      <c r="F738" s="563"/>
      <c r="G738" s="564"/>
    </row>
  </sheetData>
  <pageMargins left="0.7" right="0.7" top="0.75" bottom="0.75" header="0.3" footer="0.3"/>
  <pageSetup paperSize="9" scale="35" orientation="portrait" r:id="rId1"/>
  <colBreaks count="2" manualBreakCount="2">
    <brk id="2" max="737" man="1"/>
    <brk id="7" max="1048575" man="1"/>
  </colBreaks>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6"/>
  <sheetViews>
    <sheetView workbookViewId="0">
      <selection activeCell="F26" sqref="F26"/>
    </sheetView>
  </sheetViews>
  <sheetFormatPr defaultRowHeight="14"/>
  <cols>
    <col min="1" max="1" width="14.26953125" bestFit="1" customWidth="1"/>
    <col min="2" max="2" width="79.453125" bestFit="1" customWidth="1"/>
  </cols>
  <sheetData>
    <row r="1" spans="1:2" ht="28">
      <c r="A1" s="117">
        <v>3</v>
      </c>
      <c r="B1" s="118" t="s">
        <v>433</v>
      </c>
    </row>
    <row r="2" spans="1:2">
      <c r="A2" s="120">
        <v>3.1</v>
      </c>
      <c r="B2" s="121" t="s">
        <v>151</v>
      </c>
    </row>
    <row r="3" spans="1:2">
      <c r="A3" s="122"/>
      <c r="B3" s="123"/>
    </row>
    <row r="4" spans="1:2">
      <c r="A4" s="122"/>
      <c r="B4" s="381"/>
    </row>
    <row r="5" spans="1:2">
      <c r="A5" s="122"/>
      <c r="B5" s="123" t="s">
        <v>930</v>
      </c>
    </row>
    <row r="6" spans="1:2">
      <c r="A6" s="122"/>
      <c r="B6" s="382" t="s">
        <v>931</v>
      </c>
    </row>
    <row r="7" spans="1:2">
      <c r="A7" s="122"/>
      <c r="B7" s="123" t="s">
        <v>932</v>
      </c>
    </row>
    <row r="8" spans="1:2" ht="14.5">
      <c r="A8" s="122"/>
      <c r="B8" s="383"/>
    </row>
    <row r="9" spans="1:2">
      <c r="A9" s="122"/>
      <c r="B9" s="87" t="s">
        <v>933</v>
      </c>
    </row>
    <row r="10" spans="1:2">
      <c r="A10" s="122"/>
      <c r="B10" s="87" t="s">
        <v>934</v>
      </c>
    </row>
    <row r="11" spans="1:2">
      <c r="A11" s="122"/>
      <c r="B11" s="87" t="s">
        <v>935</v>
      </c>
    </row>
    <row r="12" spans="1:2">
      <c r="A12" s="122"/>
      <c r="B12" s="87" t="s">
        <v>936</v>
      </c>
    </row>
    <row r="13" spans="1:2">
      <c r="A13" s="122"/>
      <c r="B13" s="87"/>
    </row>
    <row r="14" spans="1:2">
      <c r="A14" s="122"/>
      <c r="B14" s="87"/>
    </row>
    <row r="15" spans="1:2">
      <c r="A15" s="122"/>
      <c r="B15" s="87" t="s">
        <v>937</v>
      </c>
    </row>
    <row r="16" spans="1:2">
      <c r="A16" s="122"/>
      <c r="B16" s="87"/>
    </row>
    <row r="17" spans="1:2">
      <c r="A17" s="122"/>
      <c r="B17" s="123" t="s">
        <v>188</v>
      </c>
    </row>
    <row r="18" spans="1:2">
      <c r="A18" s="122"/>
      <c r="B18" s="87" t="s">
        <v>938</v>
      </c>
    </row>
    <row r="19" spans="1:2">
      <c r="A19" s="122"/>
      <c r="B19" s="125"/>
    </row>
    <row r="20" spans="1:2">
      <c r="A20" s="122"/>
      <c r="B20" s="125"/>
    </row>
    <row r="21" spans="1:2">
      <c r="A21" s="127" t="s">
        <v>667</v>
      </c>
      <c r="B21" s="34" t="s">
        <v>939</v>
      </c>
    </row>
    <row r="22" spans="1:2">
      <c r="A22" s="127"/>
      <c r="B22" s="34" t="s">
        <v>660</v>
      </c>
    </row>
    <row r="23" spans="1:2">
      <c r="A23" s="127" t="s">
        <v>668</v>
      </c>
      <c r="B23" s="34" t="s">
        <v>940</v>
      </c>
    </row>
    <row r="24" spans="1:2">
      <c r="A24" s="122"/>
      <c r="B24" s="87" t="s">
        <v>660</v>
      </c>
    </row>
    <row r="25" spans="1:2">
      <c r="A25" s="120">
        <v>3.2</v>
      </c>
      <c r="B25" s="126" t="s">
        <v>941</v>
      </c>
    </row>
    <row r="26" spans="1:2">
      <c r="A26" s="122"/>
      <c r="B26" s="87" t="s">
        <v>48</v>
      </c>
    </row>
    <row r="27" spans="1:2" ht="28">
      <c r="A27" s="122"/>
      <c r="B27" s="384" t="s">
        <v>942</v>
      </c>
    </row>
    <row r="28" spans="1:2">
      <c r="A28" s="122"/>
      <c r="B28" s="385"/>
    </row>
    <row r="29" spans="1:2">
      <c r="A29" s="122"/>
      <c r="B29" s="87"/>
    </row>
    <row r="30" spans="1:2">
      <c r="A30" s="122"/>
      <c r="B30" s="87" t="s">
        <v>576</v>
      </c>
    </row>
    <row r="31" spans="1:2">
      <c r="A31" s="122"/>
      <c r="B31" s="87"/>
    </row>
    <row r="32" spans="1:2">
      <c r="A32" s="127" t="s">
        <v>251</v>
      </c>
      <c r="B32" s="123" t="s">
        <v>34</v>
      </c>
    </row>
    <row r="33" spans="1:2">
      <c r="A33" s="127"/>
      <c r="B33" s="386" t="s">
        <v>943</v>
      </c>
    </row>
    <row r="34" spans="1:2">
      <c r="A34" s="122"/>
      <c r="B34" s="87"/>
    </row>
    <row r="35" spans="1:2">
      <c r="A35" s="120">
        <v>3.3</v>
      </c>
      <c r="B35" s="126" t="s">
        <v>119</v>
      </c>
    </row>
    <row r="36" spans="1:2" ht="28">
      <c r="A36" s="242"/>
      <c r="B36" s="87" t="s">
        <v>944</v>
      </c>
    </row>
    <row r="37" spans="1:2">
      <c r="A37" s="242"/>
      <c r="B37" s="87"/>
    </row>
    <row r="38" spans="1:2">
      <c r="A38" s="242"/>
      <c r="B38" s="243"/>
    </row>
    <row r="39" spans="1:2">
      <c r="A39" s="120">
        <v>3.4</v>
      </c>
      <c r="B39" s="126" t="s">
        <v>120</v>
      </c>
    </row>
    <row r="40" spans="1:2">
      <c r="A40" s="122"/>
      <c r="B40" s="87" t="s">
        <v>201</v>
      </c>
    </row>
    <row r="41" spans="1:2">
      <c r="A41" s="122"/>
      <c r="B41" s="87"/>
    </row>
    <row r="42" spans="1:2">
      <c r="A42" s="120">
        <v>3.5</v>
      </c>
      <c r="B42" s="126" t="s">
        <v>189</v>
      </c>
    </row>
    <row r="43" spans="1:2" ht="98">
      <c r="A43" s="122"/>
      <c r="B43" s="230" t="s">
        <v>945</v>
      </c>
    </row>
    <row r="44" spans="1:2">
      <c r="A44" s="122"/>
      <c r="B44" s="87"/>
    </row>
    <row r="45" spans="1:2">
      <c r="A45" s="120">
        <v>3.6</v>
      </c>
      <c r="B45" s="126" t="s">
        <v>250</v>
      </c>
    </row>
    <row r="46" spans="1:2">
      <c r="A46" s="122"/>
      <c r="B46" s="388" t="s">
        <v>912</v>
      </c>
    </row>
    <row r="47" spans="1:2">
      <c r="A47" s="122"/>
      <c r="B47" s="390" t="s">
        <v>946</v>
      </c>
    </row>
    <row r="48" spans="1:2" ht="14.5">
      <c r="A48" s="122"/>
      <c r="B48" s="391" t="s">
        <v>947</v>
      </c>
    </row>
    <row r="49" spans="1:2" ht="84">
      <c r="A49" s="122"/>
      <c r="B49" s="392" t="s">
        <v>948</v>
      </c>
    </row>
    <row r="50" spans="1:2" ht="14.5">
      <c r="A50" s="122"/>
      <c r="B50" s="391" t="s">
        <v>949</v>
      </c>
    </row>
    <row r="51" spans="1:2" ht="56">
      <c r="A51" s="122"/>
      <c r="B51" s="393" t="s">
        <v>950</v>
      </c>
    </row>
    <row r="52" spans="1:2" ht="14.5">
      <c r="A52" s="122"/>
      <c r="B52" s="391" t="s">
        <v>951</v>
      </c>
    </row>
    <row r="53" spans="1:2" ht="70">
      <c r="A53" s="122"/>
      <c r="B53" s="156" t="s">
        <v>952</v>
      </c>
    </row>
    <row r="54" spans="1:2">
      <c r="A54" s="122"/>
      <c r="B54" s="394" t="s">
        <v>953</v>
      </c>
    </row>
    <row r="55" spans="1:2" ht="14.5">
      <c r="A55" s="122"/>
      <c r="B55" s="391" t="s">
        <v>954</v>
      </c>
    </row>
    <row r="56" spans="1:2" ht="70">
      <c r="A56" s="122"/>
      <c r="B56" s="395" t="s">
        <v>955</v>
      </c>
    </row>
    <row r="57" spans="1:2" ht="14.5">
      <c r="A57" s="122"/>
      <c r="B57" s="391" t="s">
        <v>956</v>
      </c>
    </row>
    <row r="58" spans="1:2" ht="42">
      <c r="A58" s="122"/>
      <c r="B58" s="392" t="s">
        <v>957</v>
      </c>
    </row>
    <row r="59" spans="1:2" ht="14.5">
      <c r="A59" s="122"/>
      <c r="B59" s="391" t="s">
        <v>958</v>
      </c>
    </row>
    <row r="60" spans="1:2" ht="56">
      <c r="A60" s="122"/>
      <c r="B60" s="392" t="s">
        <v>959</v>
      </c>
    </row>
    <row r="61" spans="1:2" ht="14.5">
      <c r="A61" s="122"/>
      <c r="B61" s="391" t="s">
        <v>960</v>
      </c>
    </row>
    <row r="62" spans="1:2" ht="28">
      <c r="A62" s="122"/>
      <c r="B62" s="393" t="s">
        <v>961</v>
      </c>
    </row>
    <row r="63" spans="1:2" ht="14.5">
      <c r="A63" s="122"/>
      <c r="B63" s="391" t="s">
        <v>962</v>
      </c>
    </row>
    <row r="64" spans="1:2">
      <c r="A64" s="122"/>
      <c r="B64" s="396" t="s">
        <v>963</v>
      </c>
    </row>
    <row r="65" spans="1:2">
      <c r="A65" s="127"/>
      <c r="B65" s="397" t="s">
        <v>964</v>
      </c>
    </row>
    <row r="66" spans="1:2" ht="14.5">
      <c r="A66" s="122"/>
      <c r="B66" s="391" t="s">
        <v>965</v>
      </c>
    </row>
    <row r="67" spans="1:2" ht="70">
      <c r="A67" s="122"/>
      <c r="B67" s="392" t="s">
        <v>966</v>
      </c>
    </row>
    <row r="68" spans="1:2" ht="14.5">
      <c r="A68" s="122"/>
      <c r="B68" s="391" t="s">
        <v>967</v>
      </c>
    </row>
    <row r="69" spans="1:2" ht="42">
      <c r="A69" s="122"/>
      <c r="B69" s="392" t="s">
        <v>968</v>
      </c>
    </row>
    <row r="70" spans="1:2">
      <c r="A70" s="122"/>
      <c r="B70" s="67" t="s">
        <v>969</v>
      </c>
    </row>
    <row r="71" spans="1:2">
      <c r="A71" s="122"/>
      <c r="B71" s="67" t="s">
        <v>970</v>
      </c>
    </row>
    <row r="72" spans="1:2">
      <c r="A72" s="122"/>
      <c r="B72" s="34" t="s">
        <v>971</v>
      </c>
    </row>
    <row r="73" spans="1:2">
      <c r="A73" s="122"/>
      <c r="B73" s="67" t="s">
        <v>972</v>
      </c>
    </row>
    <row r="74" spans="1:2">
      <c r="A74" s="122"/>
      <c r="B74" s="385" t="s">
        <v>973</v>
      </c>
    </row>
    <row r="75" spans="1:2">
      <c r="A75" s="120">
        <v>3.7</v>
      </c>
      <c r="B75" s="126" t="s">
        <v>676</v>
      </c>
    </row>
    <row r="76" spans="1:2" ht="154">
      <c r="A76" s="127" t="s">
        <v>434</v>
      </c>
      <c r="B76" s="87" t="s">
        <v>675</v>
      </c>
    </row>
    <row r="77" spans="1:2" ht="42">
      <c r="A77" s="127" t="s">
        <v>688</v>
      </c>
      <c r="B77" s="87" t="s">
        <v>677</v>
      </c>
    </row>
    <row r="78" spans="1:2">
      <c r="A78" s="127"/>
      <c r="B78" s="114"/>
    </row>
    <row r="79" spans="1:2" ht="28">
      <c r="A79" s="122"/>
      <c r="B79" s="389" t="s">
        <v>918</v>
      </c>
    </row>
    <row r="80" spans="1:2" ht="28">
      <c r="A80" s="238"/>
      <c r="B80" s="63" t="s">
        <v>919</v>
      </c>
    </row>
    <row r="81" spans="1:2">
      <c r="A81" s="130" t="s">
        <v>9</v>
      </c>
      <c r="B81" s="251"/>
    </row>
    <row r="82" spans="1:2" ht="28">
      <c r="A82" s="130"/>
      <c r="B82" s="87" t="s">
        <v>638</v>
      </c>
    </row>
    <row r="83" spans="1:2">
      <c r="A83" s="130"/>
      <c r="B83" s="85"/>
    </row>
    <row r="84" spans="1:2">
      <c r="A84" s="122"/>
      <c r="B84" s="87"/>
    </row>
    <row r="85" spans="1:2">
      <c r="A85" s="127" t="s">
        <v>434</v>
      </c>
      <c r="B85" s="123" t="s">
        <v>435</v>
      </c>
    </row>
    <row r="86" spans="1:2">
      <c r="A86" s="122"/>
      <c r="B86" s="87" t="s">
        <v>920</v>
      </c>
    </row>
    <row r="87" spans="1:2">
      <c r="A87" s="122"/>
      <c r="B87" s="87"/>
    </row>
    <row r="88" spans="1:2">
      <c r="A88" s="120">
        <v>3.8</v>
      </c>
      <c r="B88" s="126" t="s">
        <v>252</v>
      </c>
    </row>
    <row r="89" spans="1:2">
      <c r="A89" s="127" t="s">
        <v>128</v>
      </c>
      <c r="B89" s="123" t="s">
        <v>49</v>
      </c>
    </row>
    <row r="90" spans="1:2">
      <c r="A90" s="122"/>
      <c r="B90" s="87" t="s">
        <v>921</v>
      </c>
    </row>
    <row r="91" spans="1:2">
      <c r="A91" s="122"/>
      <c r="B91" s="87" t="s">
        <v>974</v>
      </c>
    </row>
    <row r="92" spans="1:2">
      <c r="A92" s="122"/>
      <c r="B92" s="87" t="s">
        <v>923</v>
      </c>
    </row>
    <row r="93" spans="1:2">
      <c r="A93" s="122"/>
      <c r="B93" s="87" t="s">
        <v>924</v>
      </c>
    </row>
    <row r="94" spans="1:2">
      <c r="A94" s="122"/>
      <c r="B94" s="87" t="s">
        <v>578</v>
      </c>
    </row>
    <row r="95" spans="1:2">
      <c r="A95" s="122"/>
      <c r="B95" s="85"/>
    </row>
    <row r="96" spans="1:2">
      <c r="A96" s="232"/>
      <c r="B96" s="146"/>
    </row>
    <row r="97" spans="1:2" ht="28">
      <c r="A97" s="232"/>
      <c r="B97" s="146" t="s">
        <v>518</v>
      </c>
    </row>
    <row r="98" spans="1:2">
      <c r="A98" s="232"/>
      <c r="B98" s="234"/>
    </row>
    <row r="99" spans="1:2">
      <c r="A99" s="120">
        <v>3.9</v>
      </c>
      <c r="B99" s="126" t="s">
        <v>112</v>
      </c>
    </row>
    <row r="100" spans="1:2" ht="84">
      <c r="A100" s="122"/>
      <c r="B100" s="389" t="s">
        <v>975</v>
      </c>
    </row>
    <row r="101" spans="1:2">
      <c r="A101" s="122"/>
      <c r="B101" s="87"/>
    </row>
    <row r="102" spans="1:2">
      <c r="A102" s="122"/>
      <c r="B102" s="87"/>
    </row>
    <row r="103" spans="1:2">
      <c r="A103" s="131">
        <v>3.1</v>
      </c>
      <c r="B103" s="126" t="s">
        <v>195</v>
      </c>
    </row>
    <row r="104" spans="1:2" ht="28">
      <c r="A104" s="127"/>
      <c r="B104" s="87" t="s">
        <v>43</v>
      </c>
    </row>
    <row r="105" spans="1:2">
      <c r="A105" s="127" t="s">
        <v>13</v>
      </c>
      <c r="B105" s="123" t="s">
        <v>255</v>
      </c>
    </row>
    <row r="106" spans="1:2">
      <c r="A106" s="130" t="s">
        <v>44</v>
      </c>
      <c r="B106" s="87"/>
    </row>
    <row r="107" spans="1:2">
      <c r="A107" s="130"/>
      <c r="B107" s="87"/>
    </row>
    <row r="108" spans="1:2">
      <c r="A108" s="130" t="s">
        <v>437</v>
      </c>
      <c r="B108" s="87"/>
    </row>
    <row r="109" spans="1:2">
      <c r="A109" s="130" t="s">
        <v>152</v>
      </c>
      <c r="B109" s="87"/>
    </row>
    <row r="110" spans="1:2">
      <c r="A110" s="122"/>
      <c r="B110" s="87" t="s">
        <v>384</v>
      </c>
    </row>
    <row r="111" spans="1:2">
      <c r="A111" s="130"/>
      <c r="B111" s="87"/>
    </row>
    <row r="112" spans="1:2">
      <c r="A112" s="130"/>
      <c r="B112" s="87"/>
    </row>
    <row r="113" spans="1:2">
      <c r="A113" s="122"/>
      <c r="B113" s="87"/>
    </row>
    <row r="114" spans="1:2">
      <c r="A114" s="131">
        <v>3.11</v>
      </c>
      <c r="B114" s="2" t="s">
        <v>256</v>
      </c>
    </row>
    <row r="115" spans="1:2" ht="140">
      <c r="A115" s="127"/>
      <c r="B115" s="389" t="s">
        <v>546</v>
      </c>
    </row>
    <row r="116" spans="1:2" ht="28">
      <c r="A116" s="127"/>
      <c r="B116" s="389" t="s">
        <v>277</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5"/>
  <sheetViews>
    <sheetView view="pageBreakPreview" topLeftCell="A31" zoomScaleNormal="100" workbookViewId="0">
      <selection activeCell="B31" sqref="B31"/>
    </sheetView>
  </sheetViews>
  <sheetFormatPr defaultColWidth="9" defaultRowHeight="14"/>
  <cols>
    <col min="1" max="1" width="7.1796875" style="151" customWidth="1"/>
    <col min="2" max="2" width="80.453125" style="59" customWidth="1"/>
    <col min="3" max="3" width="2" style="59" customWidth="1"/>
    <col min="4" max="16384" width="9" style="34"/>
  </cols>
  <sheetData>
    <row r="1" spans="1:3" ht="28">
      <c r="A1" s="132">
        <v>6</v>
      </c>
      <c r="B1" s="133" t="s">
        <v>438</v>
      </c>
      <c r="C1" s="119"/>
    </row>
    <row r="2" spans="1:3">
      <c r="A2" s="134">
        <v>6.1</v>
      </c>
      <c r="B2" s="135" t="s">
        <v>107</v>
      </c>
      <c r="C2" s="119"/>
    </row>
    <row r="3" spans="1:3">
      <c r="A3" s="134"/>
      <c r="B3" s="136"/>
      <c r="C3" s="124"/>
    </row>
    <row r="4" spans="1:3">
      <c r="A4" s="134"/>
      <c r="B4" s="140"/>
      <c r="C4" s="124"/>
    </row>
    <row r="5" spans="1:3">
      <c r="A5" s="134"/>
      <c r="B5" s="141" t="s">
        <v>632</v>
      </c>
      <c r="C5" s="124"/>
    </row>
    <row r="6" spans="1:3" ht="28">
      <c r="A6" s="134"/>
      <c r="B6" s="140" t="s">
        <v>976</v>
      </c>
      <c r="C6" s="124"/>
    </row>
    <row r="7" spans="1:3">
      <c r="A7" s="134"/>
      <c r="B7" s="140" t="s">
        <v>977</v>
      </c>
      <c r="C7" s="124"/>
    </row>
    <row r="8" spans="1:3">
      <c r="A8" s="134"/>
      <c r="B8" s="140" t="s">
        <v>978</v>
      </c>
      <c r="C8" s="124"/>
    </row>
    <row r="9" spans="1:3">
      <c r="A9" s="134"/>
      <c r="B9" s="140" t="s">
        <v>979</v>
      </c>
      <c r="C9" s="124"/>
    </row>
    <row r="10" spans="1:3">
      <c r="A10" s="134"/>
      <c r="B10" s="140" t="s">
        <v>980</v>
      </c>
      <c r="C10" s="124"/>
    </row>
    <row r="11" spans="1:3">
      <c r="A11" s="134"/>
      <c r="B11" s="140"/>
      <c r="C11" s="124"/>
    </row>
    <row r="12" spans="1:3" ht="28">
      <c r="A12" s="134"/>
      <c r="B12" s="140" t="s">
        <v>981</v>
      </c>
      <c r="C12" s="124"/>
    </row>
    <row r="13" spans="1:3">
      <c r="A13" s="134"/>
      <c r="B13" s="259"/>
      <c r="C13" s="124"/>
    </row>
    <row r="14" spans="1:3">
      <c r="A14" s="134"/>
      <c r="B14" s="259"/>
      <c r="C14" s="124"/>
    </row>
    <row r="15" spans="1:3">
      <c r="A15" s="134" t="s">
        <v>663</v>
      </c>
      <c r="B15" s="34" t="s">
        <v>666</v>
      </c>
      <c r="C15" s="124"/>
    </row>
    <row r="16" spans="1:3">
      <c r="A16" s="134"/>
      <c r="B16" s="34" t="s">
        <v>660</v>
      </c>
      <c r="C16" s="124"/>
    </row>
    <row r="17" spans="1:3">
      <c r="A17" s="134" t="s">
        <v>664</v>
      </c>
      <c r="B17" s="34" t="s">
        <v>665</v>
      </c>
      <c r="C17" s="124"/>
    </row>
    <row r="18" spans="1:3">
      <c r="A18" s="134"/>
      <c r="B18" s="34" t="s">
        <v>660</v>
      </c>
      <c r="C18" s="124"/>
    </row>
    <row r="19" spans="1:3">
      <c r="A19" s="134">
        <v>6.2</v>
      </c>
      <c r="B19" s="138" t="s">
        <v>108</v>
      </c>
      <c r="C19" s="119"/>
    </row>
    <row r="20" spans="1:3" ht="42">
      <c r="A20" s="134"/>
      <c r="B20" s="87" t="s">
        <v>982</v>
      </c>
      <c r="C20" s="124"/>
    </row>
    <row r="21" spans="1:3" ht="14.25" customHeight="1">
      <c r="A21" s="134"/>
      <c r="B21" s="125"/>
      <c r="C21" s="124"/>
    </row>
    <row r="22" spans="1:3" ht="15" customHeight="1">
      <c r="A22" s="134"/>
      <c r="B22" s="137"/>
      <c r="C22" s="124"/>
    </row>
    <row r="23" spans="1:3">
      <c r="A23" s="134">
        <v>6.3</v>
      </c>
      <c r="B23" s="138" t="s">
        <v>109</v>
      </c>
      <c r="C23" s="119"/>
    </row>
    <row r="24" spans="1:3">
      <c r="A24" s="134"/>
      <c r="B24" s="139" t="s">
        <v>153</v>
      </c>
      <c r="C24" s="119"/>
    </row>
    <row r="25" spans="1:3" ht="56">
      <c r="A25" s="134"/>
      <c r="B25" s="384" t="s">
        <v>906</v>
      </c>
      <c r="C25" s="124"/>
    </row>
    <row r="26" spans="1:3" hidden="1">
      <c r="A26" s="134"/>
      <c r="B26" s="140" t="s">
        <v>440</v>
      </c>
      <c r="C26" s="124"/>
    </row>
    <row r="27" spans="1:3" hidden="1">
      <c r="A27" s="134"/>
      <c r="B27" s="140" t="s">
        <v>441</v>
      </c>
      <c r="C27" s="124"/>
    </row>
    <row r="28" spans="1:3">
      <c r="A28" s="134"/>
      <c r="B28" s="140" t="s">
        <v>110</v>
      </c>
      <c r="C28" s="124"/>
    </row>
    <row r="29" spans="1:3">
      <c r="A29" s="134"/>
      <c r="B29" s="140"/>
      <c r="C29" s="124"/>
    </row>
    <row r="30" spans="1:3">
      <c r="A30" s="134" t="s">
        <v>190</v>
      </c>
      <c r="B30" s="141" t="s">
        <v>34</v>
      </c>
      <c r="C30" s="119"/>
    </row>
    <row r="31" spans="1:3">
      <c r="A31" s="134"/>
      <c r="B31" s="140" t="s">
        <v>908</v>
      </c>
      <c r="C31" s="124"/>
    </row>
    <row r="32" spans="1:3">
      <c r="A32" s="134"/>
      <c r="B32" s="137"/>
      <c r="C32" s="124"/>
    </row>
    <row r="33" spans="1:3">
      <c r="A33" s="134">
        <v>6.4</v>
      </c>
      <c r="B33" s="138" t="s">
        <v>678</v>
      </c>
      <c r="C33" s="119"/>
    </row>
    <row r="34" spans="1:3" ht="154">
      <c r="A34" s="134" t="s">
        <v>36</v>
      </c>
      <c r="B34" s="123" t="s">
        <v>675</v>
      </c>
      <c r="C34" s="119"/>
    </row>
    <row r="35" spans="1:3" ht="56">
      <c r="A35" s="134" t="s">
        <v>679</v>
      </c>
      <c r="B35" s="123" t="s">
        <v>677</v>
      </c>
      <c r="C35" s="119"/>
    </row>
    <row r="36" spans="1:3">
      <c r="A36" s="134"/>
      <c r="B36" s="269"/>
      <c r="C36" s="119"/>
    </row>
    <row r="37" spans="1:3">
      <c r="A37" s="134"/>
      <c r="B37" s="269"/>
      <c r="C37" s="119"/>
    </row>
    <row r="38" spans="1:3">
      <c r="A38" s="134"/>
      <c r="B38" s="142"/>
      <c r="C38" s="128"/>
    </row>
    <row r="39" spans="1:3">
      <c r="A39" s="134"/>
      <c r="B39" s="143"/>
      <c r="C39" s="128"/>
    </row>
    <row r="40" spans="1:3">
      <c r="A40" s="134"/>
      <c r="B40" s="144" t="s">
        <v>121</v>
      </c>
      <c r="C40" s="145"/>
    </row>
    <row r="41" spans="1:3">
      <c r="A41" s="134"/>
      <c r="B41" s="143"/>
      <c r="C41" s="128"/>
    </row>
    <row r="42" spans="1:3" ht="70">
      <c r="A42" s="134"/>
      <c r="B42" s="398" t="s">
        <v>136</v>
      </c>
      <c r="C42" s="128"/>
    </row>
    <row r="43" spans="1:3">
      <c r="A43" s="134"/>
      <c r="B43" s="140" t="s">
        <v>137</v>
      </c>
      <c r="C43" s="129"/>
    </row>
    <row r="44" spans="1:3">
      <c r="A44" s="134"/>
      <c r="B44" s="140" t="s">
        <v>983</v>
      </c>
      <c r="C44" s="129"/>
    </row>
    <row r="45" spans="1:3">
      <c r="A45" s="134" t="s">
        <v>680</v>
      </c>
      <c r="B45" s="141" t="s">
        <v>681</v>
      </c>
      <c r="C45" s="129"/>
    </row>
    <row r="46" spans="1:3" ht="84">
      <c r="A46" s="134"/>
      <c r="B46" s="137" t="s">
        <v>984</v>
      </c>
      <c r="C46" s="124"/>
    </row>
    <row r="47" spans="1:3">
      <c r="A47" s="134">
        <v>6.5</v>
      </c>
      <c r="B47" s="138" t="s">
        <v>111</v>
      </c>
      <c r="C47" s="119"/>
    </row>
    <row r="48" spans="1:3">
      <c r="A48" s="134"/>
      <c r="B48" s="136" t="s">
        <v>985</v>
      </c>
      <c r="C48" s="119"/>
    </row>
    <row r="49" spans="1:3">
      <c r="A49" s="134"/>
      <c r="B49" s="140" t="s">
        <v>986</v>
      </c>
      <c r="C49" s="119"/>
    </row>
    <row r="50" spans="1:3">
      <c r="A50" s="134"/>
      <c r="B50" s="140" t="s">
        <v>987</v>
      </c>
      <c r="C50" s="119"/>
    </row>
    <row r="51" spans="1:3" ht="56">
      <c r="A51" s="134"/>
      <c r="B51" s="140" t="s">
        <v>988</v>
      </c>
      <c r="C51" s="119"/>
    </row>
    <row r="52" spans="1:3">
      <c r="A52" s="134"/>
      <c r="B52" s="146" t="s">
        <v>580</v>
      </c>
      <c r="C52" s="124"/>
    </row>
    <row r="53" spans="1:3">
      <c r="A53" s="134"/>
      <c r="B53" s="140"/>
      <c r="C53" s="124"/>
    </row>
    <row r="54" spans="1:3">
      <c r="A54" s="134">
        <v>6.6</v>
      </c>
      <c r="B54" s="138" t="s">
        <v>113</v>
      </c>
      <c r="C54" s="119"/>
    </row>
    <row r="55" spans="1:3" ht="28">
      <c r="A55" s="134"/>
      <c r="B55" s="140" t="s">
        <v>184</v>
      </c>
      <c r="C55" s="124"/>
    </row>
    <row r="56" spans="1:3">
      <c r="A56" s="134"/>
      <c r="B56" s="137"/>
      <c r="C56" s="124"/>
    </row>
    <row r="57" spans="1:3">
      <c r="A57" s="134">
        <v>6.7</v>
      </c>
      <c r="B57" s="138" t="s">
        <v>250</v>
      </c>
      <c r="C57" s="119"/>
    </row>
    <row r="58" spans="1:3">
      <c r="A58" s="134"/>
      <c r="B58" s="133" t="s">
        <v>443</v>
      </c>
      <c r="C58" s="119"/>
    </row>
    <row r="59" spans="1:3" ht="56">
      <c r="A59" s="134"/>
      <c r="B59" s="140" t="s">
        <v>989</v>
      </c>
      <c r="C59" s="129"/>
    </row>
    <row r="60" spans="1:3" ht="42">
      <c r="A60" s="134"/>
      <c r="B60" s="140" t="s">
        <v>990</v>
      </c>
      <c r="C60" s="129"/>
    </row>
    <row r="61" spans="1:3" ht="28">
      <c r="A61" s="134"/>
      <c r="B61" s="140" t="s">
        <v>991</v>
      </c>
      <c r="C61" s="129"/>
    </row>
    <row r="62" spans="1:3" ht="56">
      <c r="A62" s="134"/>
      <c r="B62" s="140" t="s">
        <v>992</v>
      </c>
      <c r="C62" s="124"/>
    </row>
    <row r="63" spans="1:3" ht="28">
      <c r="A63" s="134"/>
      <c r="B63" s="140" t="s">
        <v>993</v>
      </c>
      <c r="C63" s="124"/>
    </row>
    <row r="64" spans="1:3" ht="28">
      <c r="A64" s="134"/>
      <c r="B64" s="140" t="s">
        <v>994</v>
      </c>
      <c r="C64" s="124"/>
    </row>
    <row r="65" spans="1:3">
      <c r="A65" s="134"/>
      <c r="B65" s="140" t="s">
        <v>995</v>
      </c>
      <c r="C65" s="124"/>
    </row>
    <row r="66" spans="1:3" ht="42">
      <c r="A66" s="134"/>
      <c r="B66" s="140" t="s">
        <v>996</v>
      </c>
      <c r="C66" s="124"/>
    </row>
    <row r="67" spans="1:3" ht="28">
      <c r="A67" s="134"/>
      <c r="B67" s="140" t="s">
        <v>997</v>
      </c>
      <c r="C67" s="124"/>
    </row>
    <row r="68" spans="1:3">
      <c r="A68" s="134"/>
      <c r="B68" s="140" t="s">
        <v>998</v>
      </c>
      <c r="C68" s="124"/>
    </row>
    <row r="69" spans="1:3">
      <c r="A69" s="134"/>
      <c r="B69" s="137"/>
      <c r="C69" s="124"/>
    </row>
    <row r="70" spans="1:3">
      <c r="A70" s="148" t="s">
        <v>278</v>
      </c>
      <c r="B70" s="138" t="s">
        <v>114</v>
      </c>
      <c r="C70" s="119"/>
    </row>
    <row r="71" spans="1:3" ht="42">
      <c r="A71" s="134"/>
      <c r="B71" s="136" t="s">
        <v>618</v>
      </c>
      <c r="C71" s="129"/>
    </row>
    <row r="72" spans="1:3">
      <c r="A72" s="134"/>
      <c r="B72" s="137"/>
      <c r="C72" s="124"/>
    </row>
    <row r="73" spans="1:3" ht="42">
      <c r="A73" s="134">
        <v>6.9</v>
      </c>
      <c r="B73" s="138" t="s">
        <v>540</v>
      </c>
      <c r="C73" s="119"/>
    </row>
    <row r="74" spans="1:3" ht="28">
      <c r="A74" s="134"/>
      <c r="B74" s="147" t="s">
        <v>185</v>
      </c>
      <c r="C74" s="129"/>
    </row>
    <row r="75" spans="1:3">
      <c r="A75" s="134"/>
      <c r="B75" s="137"/>
      <c r="C75" s="124"/>
    </row>
    <row r="76" spans="1:3">
      <c r="A76" s="134" t="s">
        <v>279</v>
      </c>
      <c r="B76" s="138" t="s">
        <v>186</v>
      </c>
      <c r="C76" s="119"/>
    </row>
    <row r="77" spans="1:3" ht="56">
      <c r="A77" s="134"/>
      <c r="B77" s="136" t="s">
        <v>547</v>
      </c>
      <c r="C77" s="124"/>
    </row>
    <row r="78" spans="1:3">
      <c r="A78" s="134"/>
      <c r="B78" s="137"/>
      <c r="C78" s="124"/>
    </row>
    <row r="79" spans="1:3">
      <c r="A79" s="134">
        <v>6.11</v>
      </c>
      <c r="B79" s="138" t="s">
        <v>539</v>
      </c>
      <c r="C79" s="119"/>
    </row>
    <row r="80" spans="1:3" ht="28">
      <c r="A80" s="134"/>
      <c r="B80" s="136" t="s">
        <v>187</v>
      </c>
      <c r="C80" s="124"/>
    </row>
    <row r="81" spans="1:3">
      <c r="A81" s="134" t="s">
        <v>13</v>
      </c>
      <c r="B81" s="141" t="s">
        <v>255</v>
      </c>
      <c r="C81" s="119"/>
    </row>
    <row r="82" spans="1:3" ht="25">
      <c r="A82" s="149" t="s">
        <v>44</v>
      </c>
      <c r="B82" s="140"/>
      <c r="C82" s="124"/>
    </row>
    <row r="83" spans="1:3">
      <c r="A83" s="149" t="s">
        <v>436</v>
      </c>
      <c r="B83" s="140"/>
      <c r="C83" s="124"/>
    </row>
    <row r="84" spans="1:3">
      <c r="A84" s="149"/>
      <c r="B84" s="140"/>
      <c r="C84" s="124"/>
    </row>
    <row r="85" spans="1:3">
      <c r="A85" s="150" t="s">
        <v>152</v>
      </c>
      <c r="B85" s="137"/>
      <c r="C85" s="124"/>
    </row>
  </sheetData>
  <phoneticPr fontId="7" type="noConversion"/>
  <pageMargins left="0.75" right="0.75" top="1" bottom="1" header="0.5" footer="0.5"/>
  <pageSetup paperSize="9" scale="92"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2"/>
  <sheetViews>
    <sheetView view="pageBreakPreview" topLeftCell="A54" zoomScaleNormal="100" workbookViewId="0">
      <selection activeCell="B61" sqref="B61"/>
    </sheetView>
  </sheetViews>
  <sheetFormatPr defaultColWidth="9" defaultRowHeight="14"/>
  <cols>
    <col min="1" max="1" width="7.1796875" style="151" customWidth="1"/>
    <col min="2" max="2" width="80.453125" style="59" customWidth="1"/>
    <col min="3" max="3" width="4" style="59" customWidth="1"/>
    <col min="4" max="16384" width="9" style="34"/>
  </cols>
  <sheetData>
    <row r="1" spans="1:3" ht="28">
      <c r="A1" s="132">
        <v>7</v>
      </c>
      <c r="B1" s="133" t="s">
        <v>444</v>
      </c>
      <c r="C1" s="57"/>
    </row>
    <row r="2" spans="1:3">
      <c r="A2" s="134">
        <v>7.1</v>
      </c>
      <c r="B2" s="135" t="s">
        <v>107</v>
      </c>
      <c r="C2" s="57"/>
    </row>
    <row r="3" spans="1:3">
      <c r="A3" s="134"/>
      <c r="B3" s="123" t="s">
        <v>632</v>
      </c>
    </row>
    <row r="4" spans="1:3" ht="28">
      <c r="A4" s="134"/>
      <c r="B4" s="87" t="s">
        <v>2293</v>
      </c>
    </row>
    <row r="5" spans="1:3">
      <c r="A5" s="134"/>
      <c r="B5" s="87" t="s">
        <v>2302</v>
      </c>
    </row>
    <row r="6" spans="1:3">
      <c r="A6" s="134"/>
      <c r="B6" s="125" t="s">
        <v>2303</v>
      </c>
    </row>
    <row r="7" spans="1:3">
      <c r="A7" s="134"/>
      <c r="B7" s="87" t="s">
        <v>2294</v>
      </c>
    </row>
    <row r="8" spans="1:3">
      <c r="A8" s="134"/>
      <c r="B8" s="87" t="s">
        <v>2304</v>
      </c>
    </row>
    <row r="9" spans="1:3" ht="28">
      <c r="A9" s="134"/>
      <c r="B9" s="87" t="s">
        <v>2295</v>
      </c>
    </row>
    <row r="10" spans="1:3">
      <c r="A10" s="134" t="s">
        <v>669</v>
      </c>
      <c r="B10" s="34" t="s">
        <v>2305</v>
      </c>
    </row>
    <row r="11" spans="1:3">
      <c r="A11" s="134"/>
      <c r="B11" s="34"/>
    </row>
    <row r="12" spans="1:3">
      <c r="A12" s="134" t="s">
        <v>670</v>
      </c>
      <c r="B12" s="34" t="s">
        <v>2306</v>
      </c>
    </row>
    <row r="13" spans="1:3">
      <c r="A13" s="134"/>
      <c r="B13" s="140"/>
    </row>
    <row r="14" spans="1:3">
      <c r="A14" s="134">
        <v>7.2</v>
      </c>
      <c r="B14" s="138" t="s">
        <v>108</v>
      </c>
      <c r="C14" s="57"/>
    </row>
    <row r="15" spans="1:3" ht="42">
      <c r="A15" s="134"/>
      <c r="B15" s="87" t="s">
        <v>2296</v>
      </c>
      <c r="C15" s="124"/>
    </row>
    <row r="16" spans="1:3">
      <c r="A16" s="134">
        <v>7.3</v>
      </c>
      <c r="B16" s="138" t="s">
        <v>109</v>
      </c>
      <c r="C16" s="57"/>
    </row>
    <row r="17" spans="1:3">
      <c r="A17" s="134"/>
      <c r="B17" s="139" t="s">
        <v>153</v>
      </c>
      <c r="C17" s="57"/>
    </row>
    <row r="18" spans="1:3">
      <c r="A18" s="134"/>
      <c r="B18" s="140" t="s">
        <v>2297</v>
      </c>
    </row>
    <row r="19" spans="1:3">
      <c r="A19" s="134"/>
      <c r="B19" s="140" t="s">
        <v>110</v>
      </c>
    </row>
    <row r="20" spans="1:3">
      <c r="A20" s="134" t="s">
        <v>37</v>
      </c>
      <c r="B20" s="141" t="s">
        <v>34</v>
      </c>
      <c r="C20" s="57"/>
    </row>
    <row r="21" spans="1:3">
      <c r="A21" s="134"/>
      <c r="B21" s="140" t="s">
        <v>2298</v>
      </c>
    </row>
    <row r="22" spans="1:3">
      <c r="A22" s="134">
        <v>7.4</v>
      </c>
      <c r="B22" s="138" t="s">
        <v>676</v>
      </c>
      <c r="C22" s="57"/>
    </row>
    <row r="23" spans="1:3" ht="154">
      <c r="A23" s="134" t="s">
        <v>191</v>
      </c>
      <c r="B23" s="123" t="s">
        <v>675</v>
      </c>
      <c r="C23" s="61"/>
    </row>
    <row r="24" spans="1:3" ht="56">
      <c r="A24" s="134" t="s">
        <v>682</v>
      </c>
      <c r="B24" s="53" t="s">
        <v>677</v>
      </c>
      <c r="C24" s="153"/>
    </row>
    <row r="25" spans="1:3">
      <c r="A25" s="134"/>
      <c r="B25" s="123"/>
      <c r="C25" s="61"/>
    </row>
    <row r="26" spans="1:3">
      <c r="A26" s="134"/>
      <c r="B26" s="144" t="s">
        <v>121</v>
      </c>
      <c r="C26" s="57"/>
    </row>
    <row r="27" spans="1:3" ht="70">
      <c r="A27" s="134"/>
      <c r="B27" s="398" t="s">
        <v>2299</v>
      </c>
    </row>
    <row r="28" spans="1:3">
      <c r="A28" s="134"/>
      <c r="B28" s="146" t="s">
        <v>137</v>
      </c>
    </row>
    <row r="29" spans="1:3">
      <c r="A29" s="134"/>
      <c r="B29" s="140" t="s">
        <v>2300</v>
      </c>
    </row>
    <row r="30" spans="1:3">
      <c r="A30" s="134" t="s">
        <v>683</v>
      </c>
      <c r="B30" s="141" t="s">
        <v>681</v>
      </c>
    </row>
    <row r="31" spans="1:3" ht="84">
      <c r="A31" s="134"/>
      <c r="B31" s="137" t="s">
        <v>984</v>
      </c>
    </row>
    <row r="32" spans="1:3">
      <c r="A32" s="134" t="s">
        <v>191</v>
      </c>
      <c r="B32" s="144" t="s">
        <v>121</v>
      </c>
      <c r="C32" s="52"/>
    </row>
    <row r="33" spans="1:3" ht="70.5" customHeight="1">
      <c r="A33" s="134"/>
      <c r="B33" s="398" t="s">
        <v>136</v>
      </c>
      <c r="C33" s="57"/>
    </row>
    <row r="34" spans="1:3">
      <c r="A34" s="134"/>
      <c r="B34" s="146" t="s">
        <v>137</v>
      </c>
      <c r="C34" s="60"/>
    </row>
    <row r="35" spans="1:3">
      <c r="A35" s="134"/>
      <c r="B35" s="140" t="s">
        <v>2300</v>
      </c>
      <c r="C35" s="60"/>
    </row>
    <row r="36" spans="1:3">
      <c r="A36" s="134">
        <v>7.5</v>
      </c>
      <c r="B36" s="138" t="s">
        <v>111</v>
      </c>
      <c r="C36" s="60"/>
    </row>
    <row r="37" spans="1:3">
      <c r="A37" s="134"/>
      <c r="B37" s="147" t="s">
        <v>985</v>
      </c>
      <c r="C37" s="52"/>
    </row>
    <row r="38" spans="1:3">
      <c r="A38" s="134"/>
      <c r="B38" s="140" t="s">
        <v>2301</v>
      </c>
      <c r="C38" s="53"/>
    </row>
    <row r="39" spans="1:3">
      <c r="A39" s="134"/>
      <c r="B39" s="146" t="s">
        <v>127</v>
      </c>
      <c r="C39" s="54"/>
    </row>
    <row r="40" spans="1:3">
      <c r="A40" s="134"/>
      <c r="B40" s="146" t="s">
        <v>442</v>
      </c>
      <c r="C40" s="52"/>
    </row>
    <row r="41" spans="1:3">
      <c r="A41" s="134"/>
      <c r="B41" s="146" t="s">
        <v>581</v>
      </c>
      <c r="C41" s="57"/>
    </row>
    <row r="42" spans="1:3">
      <c r="A42" s="134">
        <v>7.6</v>
      </c>
      <c r="B42" s="154" t="s">
        <v>113</v>
      </c>
    </row>
    <row r="43" spans="1:3" ht="28">
      <c r="A43" s="134"/>
      <c r="B43" s="140" t="s">
        <v>184</v>
      </c>
      <c r="C43" s="53"/>
    </row>
    <row r="44" spans="1:3">
      <c r="A44" s="134"/>
      <c r="B44" s="137"/>
      <c r="C44" s="52"/>
    </row>
    <row r="45" spans="1:3">
      <c r="A45" s="134">
        <v>7.7</v>
      </c>
      <c r="B45" s="138" t="s">
        <v>250</v>
      </c>
      <c r="C45" s="52"/>
    </row>
    <row r="46" spans="1:3">
      <c r="A46" s="134"/>
      <c r="B46" s="147" t="s">
        <v>2291</v>
      </c>
      <c r="C46" s="53"/>
    </row>
    <row r="47" spans="1:3" ht="113.5">
      <c r="A47" s="134"/>
      <c r="B47" s="483" t="s">
        <v>2308</v>
      </c>
      <c r="C47" s="52"/>
    </row>
    <row r="48" spans="1:3" ht="76">
      <c r="A48" s="134"/>
      <c r="B48" s="483" t="s">
        <v>2324</v>
      </c>
      <c r="C48" s="52"/>
    </row>
    <row r="49" spans="1:3" ht="63.5">
      <c r="A49" s="134"/>
      <c r="B49" s="483" t="s">
        <v>2342</v>
      </c>
      <c r="C49" s="52"/>
    </row>
    <row r="50" spans="1:3" ht="78" customHeight="1">
      <c r="A50" s="134"/>
      <c r="B50" s="483" t="s">
        <v>2343</v>
      </c>
      <c r="C50" s="52"/>
    </row>
    <row r="51" spans="1:3">
      <c r="A51" s="134"/>
      <c r="B51" s="34" t="s">
        <v>2292</v>
      </c>
      <c r="C51" s="52"/>
    </row>
    <row r="52" spans="1:3" ht="88.5">
      <c r="A52" s="134"/>
      <c r="B52" s="483" t="s">
        <v>2316</v>
      </c>
      <c r="C52" s="52"/>
    </row>
    <row r="53" spans="1:3" ht="113">
      <c r="A53" s="484"/>
      <c r="B53" s="485" t="s">
        <v>2341</v>
      </c>
      <c r="C53" s="52"/>
    </row>
    <row r="54" spans="1:3" ht="63.5">
      <c r="A54" s="134"/>
      <c r="B54" s="483" t="s">
        <v>2328</v>
      </c>
      <c r="C54" s="52"/>
    </row>
    <row r="55" spans="1:3" ht="38.5">
      <c r="A55" s="134"/>
      <c r="B55" s="483" t="s">
        <v>2309</v>
      </c>
      <c r="C55" s="52"/>
    </row>
    <row r="56" spans="1:3" ht="51">
      <c r="A56" s="134"/>
      <c r="B56" s="483" t="s">
        <v>2319</v>
      </c>
      <c r="C56" s="52"/>
    </row>
    <row r="57" spans="1:3" ht="88.5">
      <c r="A57" s="134"/>
      <c r="B57" s="483" t="s">
        <v>2344</v>
      </c>
      <c r="C57" s="52"/>
    </row>
    <row r="58" spans="1:3">
      <c r="A58" s="155" t="s">
        <v>447</v>
      </c>
      <c r="B58" s="138" t="s">
        <v>114</v>
      </c>
      <c r="C58" s="52"/>
    </row>
    <row r="59" spans="1:3" ht="42">
      <c r="A59" s="134"/>
      <c r="B59" s="147" t="s">
        <v>619</v>
      </c>
      <c r="C59" s="52"/>
    </row>
    <row r="60" spans="1:3" ht="42">
      <c r="A60" s="134">
        <v>7.9</v>
      </c>
      <c r="B60" s="138" t="s">
        <v>540</v>
      </c>
    </row>
    <row r="61" spans="1:3" ht="28">
      <c r="A61" s="134"/>
      <c r="B61" s="147" t="s">
        <v>185</v>
      </c>
    </row>
    <row r="62" spans="1:3">
      <c r="A62" s="134"/>
      <c r="B62" s="137"/>
    </row>
    <row r="63" spans="1:3">
      <c r="A63" s="134" t="s">
        <v>448</v>
      </c>
      <c r="B63" s="138" t="s">
        <v>186</v>
      </c>
    </row>
    <row r="64" spans="1:3" ht="56">
      <c r="A64" s="134"/>
      <c r="B64" s="136" t="s">
        <v>547</v>
      </c>
    </row>
    <row r="65" spans="1:2">
      <c r="A65" s="134"/>
      <c r="B65" s="137"/>
    </row>
    <row r="66" spans="1:2">
      <c r="A66" s="134">
        <v>7.11</v>
      </c>
      <c r="B66" s="138" t="s">
        <v>539</v>
      </c>
    </row>
    <row r="67" spans="1:2" ht="28">
      <c r="A67" s="134"/>
      <c r="B67" s="136" t="s">
        <v>187</v>
      </c>
    </row>
    <row r="68" spans="1:2">
      <c r="A68" s="134" t="s">
        <v>13</v>
      </c>
      <c r="B68" s="141" t="s">
        <v>255</v>
      </c>
    </row>
    <row r="69" spans="1:2" ht="25">
      <c r="A69" s="149" t="s">
        <v>44</v>
      </c>
      <c r="B69" s="140"/>
    </row>
    <row r="70" spans="1:2">
      <c r="A70" s="149" t="s">
        <v>445</v>
      </c>
      <c r="B70" s="140"/>
    </row>
    <row r="71" spans="1:2" ht="25">
      <c r="A71" s="149" t="s">
        <v>280</v>
      </c>
      <c r="B71" s="140"/>
    </row>
    <row r="72" spans="1:2">
      <c r="A72" s="150" t="s">
        <v>152</v>
      </c>
      <c r="B72" s="137"/>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2.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DocumentLanguages xmlns="f57cc006-31b2-40fa-b589-1565d41822a1">
      <Value>English EN</Value>
    </DocumentLanguages>
    <QMSProcessOwner xmlns="f57cc006-31b2-40fa-b589-1565d41822a1">
      <UserInfo>
        <DisplayName>forestrytechteam@soilassociation.org</DisplayName>
        <AccountId>57</AccountId>
        <AccountType/>
      </UserInfo>
    </QMSProcessOwner>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Programme for the Endorsement of Forest Certification (PEFC)</TermName>
          <TermId xmlns="http://schemas.microsoft.com/office/infopath/2007/PartnerControls">10fe37c0-fde8-4201-aa3a-9f5ff46939db</TermId>
        </TermInfo>
      </Terms>
    </ae9375f09f6748d8a1e95e3352f09959>
    <ife14f81141a48289d64b82b125ab1e5 xmlns="f57cc006-31b2-40fa-b589-1565d41822a1">
      <Terms xmlns="http://schemas.microsoft.com/office/infopath/2007/PartnerControls">
        <TermInfo xmlns="http://schemas.microsoft.com/office/infopath/2007/PartnerControls">
          <TermName xmlns="http://schemas.microsoft.com/office/infopath/2007/PartnerControls">Agents</TermName>
          <TermId xmlns="http://schemas.microsoft.com/office/infopath/2007/PartnerControls">3fe85bd0-ab91-44fa-84d2-ff5557429c34</TermId>
        </TermInfo>
        <TermInfo xmlns="http://schemas.microsoft.com/office/infopath/2007/PartnerControls">
          <TermName xmlns="http://schemas.microsoft.com/office/infopath/2007/PartnerControls"> Auditor Candidates</TermName>
          <TermId xmlns="http://schemas.microsoft.com/office/infopath/2007/PartnerControls">af691755-94ff-44ef-9224-48bf09f9dcf7</TermId>
        </TermInfo>
        <TermInfo xmlns="http://schemas.microsoft.com/office/infopath/2007/PartnerControls">
          <TermName xmlns="http://schemas.microsoft.com/office/infopath/2007/PartnerControls"> Auditors</TermName>
          <TermId xmlns="http://schemas.microsoft.com/office/infopath/2007/PartnerControls">8bb86ae9-b7dc-4f41-b17e-3b683b2d70fe</TermId>
        </TermInfo>
      </Terms>
    </ife14f81141a48289d64b82b125ab1e5>
    <SAWebsiteDocument xmlns="f57cc006-31b2-40fa-b589-1565d41822a1" xsi:nil="true"/>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 xsi:nil="true"/>
    <TranslationRequired xmlns="f57cc006-31b2-40fa-b589-1565d41822a1">
      <Value>Not required</Value>
    </TranslationRequired>
    <QMSDescription xmlns="f57cc006-31b2-40fa-b589-1565d41822a1" xsi:nil="true"/>
    <QMSPublishedDate xmlns="f57cc006-31b2-40fa-b589-1565d41822a1" xsi:nil="true"/>
    <QMSAssociatedPlanTitle xmlns="f57cc006-31b2-40fa-b589-1565d41822a1"/>
    <OptionalTranslationLanguages xmlns="f57cc006-31b2-40fa-b589-1565d41822a1"/>
    <TaxCatchAll xmlns="f57cc006-31b2-40fa-b589-1565d41822a1">
      <Value>15</Value>
      <Value>14</Value>
      <Value>45</Value>
      <Value>26</Value>
      <Value>41</Value>
      <Value>3</Value>
      <Value>18</Value>
    </TaxCatchAll>
    <DocumentRefCode xmlns="f57cc006-31b2-40fa-b589-1565d41822a1">RT-FM-001a</DocumentRefCode>
    <QMSDocumentAuthor xmlns="f57cc006-31b2-40fa-b589-1565d41822a1">
      <UserInfo>
        <DisplayName/>
        <AccountId xsi:nil="true"/>
        <AccountType/>
      </UserInfo>
    </QMSDocumentAuthor>
    <RequiredTranslationLanguages xmlns="f57cc006-31b2-40fa-b589-1565d41822a1"/>
    <LockModified xmlns="f57cc006-31b2-40fa-b589-1565d41822a1" xsi:nil="true"/>
    <e2dbf1829e2d4a00a1dc26f53a7b9ce2 xmlns="f57cc006-31b2-40fa-b589-1565d41822a1">
      <Terms xmlns="http://schemas.microsoft.com/office/infopath/2007/PartnerControls">
        <TermInfo xmlns="http://schemas.microsoft.com/office/infopath/2007/PartnerControls">
          <TermName xmlns="http://schemas.microsoft.com/office/infopath/2007/PartnerControls">Forestry</TermName>
          <TermId xmlns="http://schemas.microsoft.com/office/infopath/2007/PartnerControls">58c4e837-039d-402b-b63b-d24a25d2849a</TermId>
        </TermInfo>
      </Terms>
    </e2dbf1829e2d4a00a1dc26f53a7b9ce2>
    <ChangeDescription xmlns="f57cc006-31b2-40fa-b589-1565d41822a1" xsi:nil="true"/>
    <QMSMandatoryStakeholders xmlns="f57cc006-31b2-40fa-b589-1565d41822a1">
      <UserInfo>
        <DisplayName/>
        <AccountId xsi:nil="true"/>
        <AccountType/>
      </UserInfo>
    </QMSMandatoryStakeholders>
    <ExternalDocument xmlns="f57cc006-31b2-40fa-b589-1565d41822a1">false</ExternalDocument>
    <QMSAdditionalStakeholders xmlns="f57cc006-31b2-40fa-b589-1565d41822a1">
      <UserInfo>
        <DisplayName/>
        <AccountId xsi:nil="true"/>
        <AccountType/>
      </UserInfo>
    </QMSAdditionalStakeholders>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Technical</TermName>
          <TermId xmlns="http://schemas.microsoft.com/office/infopath/2007/PartnerControls">3a400d66-ee7a-4a6f-a04a-2d028461e8b8</TermId>
        </TermInfo>
      </Terms>
    </ad2f377e54714112ab833597fa2da4c5>
    <QMSAssociatedCertificationTitle xmlns="f57cc006-31b2-40fa-b589-1565d41822a1"/>
    <AdaptationRequired xmlns="f57cc006-31b2-40fa-b589-1565d41822a1">Not Required</AdaptationRequired>
    <AmendLock xmlns="f57cc006-31b2-40fa-b589-1565d41822a1">false</AmendLock>
    <UsedInCRM xmlns="f57cc006-31b2-40fa-b589-1565d41822a1">false</UsedInCRM>
    <TaxCatchAllLabel xmlns="f57cc006-31b2-40fa-b589-1565d41822a1"/>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Forest Management</TermName>
          <TermId xmlns="http://schemas.microsoft.com/office/infopath/2007/PartnerControls">780132de-f0d1-4db9-b76d-1c86782e2295</TermId>
        </TermInfo>
      </Terms>
    </f566ae4b6da04003a30c549f0f75017f>
    <LegacyVersionNumber xmlns="f57cc006-31b2-40fa-b589-1565d41822a1">6.1</LegacyVersionNumber>
  </documentManagement>
</p:properties>
</file>

<file path=customXml/item3.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7" ma:contentTypeDescription="External audience" ma:contentTypeScope="" ma:versionID="dbff9b6d3ba97b20738952b8e0804acb">
  <xsd:schema xmlns:xsd="http://www.w3.org/2001/XMLSchema" xmlns:xs="http://www.w3.org/2001/XMLSchema" xmlns:p="http://schemas.microsoft.com/office/2006/metadata/properties" xmlns:ns1="f57cc006-31b2-40fa-b589-1565d41822a1" targetNamespace="http://schemas.microsoft.com/office/2006/metadata/properties" ma:root="true" ma:fieldsID="8a3a5363f041112c3f84de298add730f"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81A02B3E-817B-467B-9527-0206384ABAC6}">
  <ds:schemaRefs>
    <ds:schemaRef ds:uri="f57cc006-31b2-40fa-b589-1565d41822a1"/>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A12DD16-A4E5-4F79-A873-785A3C253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A1FB26-AD46-4B95-B389-9C2CE6C366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Cover</vt:lpstr>
      <vt:lpstr>1 Basic info</vt:lpstr>
      <vt:lpstr>2 Findings</vt:lpstr>
      <vt:lpstr>3 MA Cert process</vt:lpstr>
      <vt:lpstr>5 MA Org Structure+Management</vt:lpstr>
      <vt:lpstr>A1 Checklist</vt:lpstr>
      <vt:lpstr>Extension of Scope</vt:lpstr>
      <vt:lpstr>6 S1</vt:lpstr>
      <vt:lpstr>7 S2</vt:lpstr>
      <vt:lpstr>8 S3</vt:lpstr>
      <vt:lpstr>9 S4</vt:lpstr>
      <vt:lpstr> 8 Audit Programme</vt:lpstr>
      <vt:lpstr>A2 Stakeholder Summary</vt:lpstr>
      <vt:lpstr>A3 Species list</vt:lpstr>
      <vt:lpstr>A6 Group checklist</vt:lpstr>
      <vt:lpstr>A6a Multisite checklist</vt:lpstr>
      <vt:lpstr>A7 Members &amp; FMUs</vt:lpstr>
      <vt:lpstr>A8a PEFC Ireland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Leah Mountford</cp:lastModifiedBy>
  <cp:lastPrinted>2024-07-16T13:56:28Z</cp:lastPrinted>
  <dcterms:created xsi:type="dcterms:W3CDTF">2005-01-24T17:03:19Z</dcterms:created>
  <dcterms:modified xsi:type="dcterms:W3CDTF">2024-07-16T14:00:09Z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0x010100D9046EFC94FC5545BCF3455B86BBBA3609009E2EA39C725D8A4496842C6E0EE8A03C</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ies>
</file>