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7.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8.xml" ContentType="application/vnd.openxmlformats-officedocument.spreadsheetml.comments+xml"/>
  <Override PartName="/xl/drawings/drawing6.xml" ContentType="application/vnd.openxmlformats-officedocument.drawing+xml"/>
  <Override PartName="/xl/comments9.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30"/>
  <workbookPr defaultThemeVersion="166925"/>
  <mc:AlternateContent xmlns:mc="http://schemas.openxmlformats.org/markup-compatibility/2006">
    <mc:Choice Requires="x15">
      <x15ac:absPath xmlns:x15ac="http://schemas.microsoft.com/office/spreadsheetml/2010/11/ac" url="C:\Users\mbinns\Downloads\"/>
    </mc:Choice>
  </mc:AlternateContent>
  <xr:revisionPtr revIDLastSave="0" documentId="8_{6B5CCC02-D7DF-414B-8CBA-8514084E9BF2}" xr6:coauthVersionLast="47" xr6:coauthVersionMax="47" xr10:uidLastSave="{00000000-0000-0000-0000-000000000000}"/>
  <bookViews>
    <workbookView xWindow="-110" yWindow="-110" windowWidth="19420" windowHeight="10300" tabRatio="803" xr2:uid="{E7DCE647-EB22-4C16-A02C-16679940C567}"/>
  </bookViews>
  <sheets>
    <sheet name="Cover" sheetId="23" r:id="rId1"/>
    <sheet name="1 Basic Info" sheetId="39" r:id="rId2"/>
    <sheet name="2 Findings" sheetId="24" r:id="rId3"/>
    <sheet name="3b PEFC RA Cert process" sheetId="45" r:id="rId4"/>
    <sheet name="5b PEFC RA Group" sheetId="46" r:id="rId5"/>
    <sheet name="6 S1" sheetId="47" r:id="rId6"/>
    <sheet name="7 S2" sheetId="48" r:id="rId7"/>
    <sheet name="8 S3" sheetId="53" r:id="rId8"/>
    <sheet name="A1b PEFC FM SE checklist" sheetId="50" r:id="rId9"/>
    <sheet name="PEFC SE Audit Programme" sheetId="43" r:id="rId10"/>
    <sheet name="A2 Stakeholder Summary" sheetId="31" r:id="rId11"/>
    <sheet name="A3 Species list" sheetId="32" r:id="rId12"/>
    <sheet name="A6b PEFC Group SE checklist" sheetId="51" r:id="rId13"/>
    <sheet name="A7 Members &amp; FMUs" sheetId="52" r:id="rId14"/>
    <sheet name="A8b PEFC SE sampling v5" sheetId="44" r:id="rId15"/>
    <sheet name="A11a Cert Decsn" sheetId="34" r:id="rId16"/>
    <sheet name="A12a Product schedule" sheetId="35" r:id="rId17"/>
    <sheet name="A14a Product Codes" sheetId="36" r:id="rId18"/>
    <sheet name="A15 Opening and Closing Meeting" sheetId="38" r:id="rId19"/>
  </sheets>
  <definedNames>
    <definedName name="_xlnm._FilterDatabase" localSheetId="2" hidden="1">'2 Findings'!$A$5:$L$8</definedName>
    <definedName name="_xlnm._FilterDatabase" localSheetId="8" hidden="1">'A1b PEFC FM SE checklist'!$A$23:$W$45</definedName>
    <definedName name="_xlnm._FilterDatabase" localSheetId="13" hidden="1">'A7 Members &amp; FMUs'!$A$10:$X$69</definedName>
    <definedName name="_xlnm.Print_Area" localSheetId="2">'2 Findings'!$A$2:$L$18</definedName>
    <definedName name="_xlnm.Print_Area" localSheetId="5">#N/A</definedName>
    <definedName name="_xlnm.Print_Area" localSheetId="6">'7 S2'!$A$1:$E$76</definedName>
    <definedName name="_xlnm.Print_Area" localSheetId="7">'8 S3'!$A$1:$E$80</definedName>
    <definedName name="_xlnm.Print_Area" localSheetId="16">'A12a Product schedule'!$A$1:$D$42</definedName>
    <definedName name="_xlnm.Print_Area" localSheetId="8">'A1b PEFC FM SE checklist'!#REF!</definedName>
    <definedName name="_xlnm.Print_Area" localSheetId="13">'A7 Members &amp; FMUs'!$A$1:$Q$74</definedName>
    <definedName name="_xlnm.Print_Area" localSheetId="0">Cover!$A$1:$F$32</definedName>
    <definedName name="Process">"process, label, store"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39" l="1"/>
  <c r="G29" i="39" l="1"/>
  <c r="G28" i="39"/>
  <c r="G48" i="39"/>
  <c r="G66" i="39"/>
  <c r="G68" i="39" s="1"/>
  <c r="H66" i="39"/>
  <c r="G67" i="39"/>
  <c r="H67" i="39"/>
  <c r="H65" i="39"/>
  <c r="H68" i="39" s="1"/>
  <c r="G65" i="39"/>
  <c r="C68" i="39"/>
  <c r="D68" i="39"/>
  <c r="F67" i="52"/>
  <c r="F66" i="52"/>
  <c r="E14" i="53"/>
  <c r="F70" i="52"/>
  <c r="E15" i="53" l="1"/>
  <c r="E13" i="53"/>
  <c r="E12" i="53"/>
  <c r="E11" i="53"/>
  <c r="E10" i="53"/>
  <c r="E9" i="53"/>
  <c r="E8" i="53"/>
  <c r="E7" i="53"/>
  <c r="E6" i="53"/>
  <c r="E3" i="53"/>
  <c r="B10" i="35"/>
  <c r="D12" i="35"/>
  <c r="B12" i="35"/>
  <c r="B11" i="35"/>
  <c r="B9" i="35"/>
  <c r="B7" i="35"/>
  <c r="B6" i="34" l="1"/>
  <c r="B5" i="34"/>
  <c r="B4" i="34"/>
  <c r="B3" i="34"/>
  <c r="F69" i="52" l="1"/>
  <c r="D8" i="51" l="1"/>
  <c r="D8" i="50"/>
  <c r="E13" i="48" l="1"/>
  <c r="E7" i="48"/>
  <c r="E8" i="48"/>
  <c r="E9" i="48"/>
  <c r="E10" i="48"/>
  <c r="E11" i="48"/>
  <c r="E12" i="48"/>
  <c r="E14" i="48"/>
  <c r="E6" i="48"/>
  <c r="E3" i="48"/>
  <c r="D31" i="45"/>
  <c r="J4" i="24"/>
  <c r="D4" i="24"/>
  <c r="C48" i="39"/>
  <c r="B7" i="34" s="1"/>
  <c r="E28" i="44"/>
  <c r="D28" i="44"/>
  <c r="C28" i="44"/>
  <c r="E26" i="44"/>
  <c r="D26" i="44"/>
  <c r="C26" i="44"/>
  <c r="E25" i="44"/>
  <c r="D25" i="44"/>
  <c r="C25" i="44"/>
  <c r="E24" i="44"/>
  <c r="D24" i="44"/>
  <c r="C24" i="44"/>
  <c r="E23" i="44"/>
  <c r="D23" i="44"/>
  <c r="C23" i="44"/>
  <c r="H17" i="44"/>
  <c r="G17" i="44"/>
  <c r="F17" i="44"/>
  <c r="E17" i="44"/>
  <c r="D17" i="44"/>
  <c r="C17" i="44"/>
  <c r="B5" i="4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tc={B37F7E0E-2755-46B1-B069-DA3194C645FB}</author>
  </authors>
  <commentList>
    <comment ref="C18" authorId="0" shapeId="0" xr:uid="{B37F7E0E-2755-46B1-B069-DA3194C645FB}">
      <text>
        <t>[Threaded comment]
Your version of Excel allows you to read this threaded comment; however, any edits to it will get removed if the file is opened in a newer version of Excel. Learn more: https://go.microsoft.com/fwlink/?linkid=870924
Comment:
    16/04/2025-Addition of products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Alison Pilling</author>
  </authors>
  <commentList>
    <comment ref="B5" authorId="0" shapeId="0" xr:uid="{5BDA99C9-39F2-4727-B89C-1583C6DF8814}">
      <text>
        <r>
          <rPr>
            <b/>
            <sz val="9"/>
            <color indexed="81"/>
            <rFont val="Tahoma"/>
            <family val="2"/>
          </rPr>
          <t>Alison Pilling:</t>
        </r>
        <r>
          <rPr>
            <sz val="9"/>
            <color indexed="81"/>
            <rFont val="Tahoma"/>
            <family val="2"/>
          </rPr>
          <t xml:space="preserve">
drop down data in rows 1-3 column J.</t>
        </r>
      </text>
    </comment>
    <comment ref="K5" authorId="0" shapeId="0" xr:uid="{1263B008-CF0E-4284-BA86-64005647F45A}">
      <text>
        <r>
          <rPr>
            <b/>
            <sz val="9"/>
            <color indexed="81"/>
            <rFont val="Tahoma"/>
            <family val="2"/>
          </rPr>
          <t>Alison Pilling:</t>
        </r>
        <r>
          <rPr>
            <sz val="9"/>
            <color indexed="81"/>
            <rFont val="Tahoma"/>
            <family val="2"/>
          </rPr>
          <t xml:space="preserve">
Use Open or Closed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7" authorId="0" shapeId="0" xr:uid="{146A4169-9455-407C-BD59-EFB1B231EF9B}">
      <text>
        <r>
          <rPr>
            <sz val="8"/>
            <color indexed="81"/>
            <rFont val="Tahoma"/>
            <family val="2"/>
          </rPr>
          <t>Name and 3 line description of key qualifications and experience</t>
        </r>
      </text>
    </comment>
    <comment ref="D27" authorId="0" shapeId="0" xr:uid="{D5B16786-23BF-410B-A281-C8F7B20B543E}">
      <text>
        <r>
          <rPr>
            <sz val="8"/>
            <color indexed="81"/>
            <rFont val="Tahoma"/>
            <family val="2"/>
          </rPr>
          <t>Name, 3 line description of key qualifications and experience</t>
        </r>
      </text>
    </comment>
    <comment ref="B42" authorId="0" shapeId="0" xr:uid="{252158FB-3C5D-455A-B1B2-3EACE27C9B08}">
      <text>
        <r>
          <rPr>
            <sz val="8"/>
            <color indexed="81"/>
            <rFont val="Tahoma"/>
            <family val="2"/>
          </rPr>
          <t>include name of site visited, items seen and issues discussed</t>
        </r>
      </text>
    </comment>
    <comment ref="D42" authorId="0" shapeId="0" xr:uid="{E6AB5EB4-FF79-48CE-BAB8-4CF5FF127CA2}">
      <text>
        <r>
          <rPr>
            <sz val="8"/>
            <color indexed="81"/>
            <rFont val="Tahoma"/>
            <family val="2"/>
          </rPr>
          <t>include name of site visited, items seen and issues discussed</t>
        </r>
      </text>
    </comment>
    <comment ref="B51" authorId="0" shapeId="0" xr:uid="{53330174-6660-40D2-B0CA-123855F14654}">
      <text>
        <r>
          <rPr>
            <sz val="8"/>
            <color indexed="81"/>
            <rFont val="Tahoma"/>
            <family val="2"/>
          </rPr>
          <t xml:space="preserve">Edit this section to name standard used, version of standard (e.g. draft number), date standard finalised. </t>
        </r>
      </text>
    </comment>
    <comment ref="D51" authorId="0" shapeId="0" xr:uid="{CAC7E097-8C2C-4F60-86C8-8EF8928B7008}">
      <text>
        <r>
          <rPr>
            <sz val="8"/>
            <color indexed="81"/>
            <rFont val="Tahoma"/>
            <family val="2"/>
          </rPr>
          <t xml:space="preserve">Edit this section to name standard used, version of standard (e.g. draft number), date standard finalised. </t>
        </r>
      </text>
    </comment>
    <comment ref="B57" authorId="0" shapeId="0" xr:uid="{E0A6FC3C-D909-4DDF-9260-DDCB10665D4C}">
      <text>
        <r>
          <rPr>
            <sz val="8"/>
            <color indexed="81"/>
            <rFont val="Tahoma"/>
            <family val="2"/>
          </rPr>
          <t>Describe process of adaptation</t>
        </r>
      </text>
    </comment>
    <comment ref="D57" authorId="0" shapeId="0" xr:uid="{524AA179-9F1F-4EAF-91AC-AA363D84F04A}">
      <text>
        <r>
          <rPr>
            <sz val="8"/>
            <color indexed="81"/>
            <rFont val="Tahoma"/>
            <family val="2"/>
          </rPr>
          <t>Describe process of adaptation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5" authorId="0" shapeId="0" xr:uid="{9EC62F50-DDF7-4485-BE55-4F93C3D84DF7}">
      <text>
        <r>
          <rPr>
            <sz val="8"/>
            <color indexed="81"/>
            <rFont val="Tahoma"/>
            <family val="2"/>
          </rPr>
          <t>Name and 3 line description of key qualifications and experience</t>
        </r>
      </text>
    </comment>
    <comment ref="E25" authorId="0" shapeId="0" xr:uid="{43F12168-2F60-45E5-9A64-6E4539436F19}">
      <text>
        <r>
          <rPr>
            <sz val="8"/>
            <color indexed="81"/>
            <rFont val="Tahoma"/>
            <family val="2"/>
          </rPr>
          <t>Name and 3 line description of key qualifications and experience</t>
        </r>
      </text>
    </comment>
    <comment ref="F36" authorId="0" shapeId="0" xr:uid="{EC2A4BAF-B644-4311-A704-D6C0D4B83C52}">
      <text>
        <r>
          <rPr>
            <sz val="8"/>
            <color indexed="81"/>
            <rFont val="Tahoma"/>
            <family val="2"/>
          </rPr>
          <t>include name of site visited, items seen and issues discussed</t>
        </r>
      </text>
    </comment>
    <comment ref="B54" authorId="0" shapeId="0" xr:uid="{FA69C9D9-E29C-4E34-A2E3-331B419877DB}">
      <text>
        <r>
          <rPr>
            <sz val="8"/>
            <color indexed="81"/>
            <rFont val="Tahoma"/>
            <family val="2"/>
          </rPr>
          <t>include name of site visited, items seen and issues discussed</t>
        </r>
      </text>
    </comment>
    <comment ref="E54" authorId="0" shapeId="0" xr:uid="{BBF582D6-55BE-469E-A223-2D5190DB717E}">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6" authorId="0" shapeId="0" xr:uid="{846D27E9-CEBC-4E84-B4A2-703197C81B76}">
      <text>
        <r>
          <rPr>
            <sz val="8"/>
            <color indexed="81"/>
            <rFont val="Tahoma"/>
            <family val="2"/>
          </rPr>
          <t>Name and 3 line description of key qualifications and experience</t>
        </r>
      </text>
    </comment>
    <comment ref="E26" authorId="0" shapeId="0" xr:uid="{438E8604-23E3-4FEC-B880-2EF4E6353264}">
      <text>
        <r>
          <rPr>
            <sz val="8"/>
            <color indexed="81"/>
            <rFont val="Tahoma"/>
            <family val="2"/>
          </rPr>
          <t>Name and 3 line description of key qualifications and experience</t>
        </r>
      </text>
    </comment>
    <comment ref="F36" authorId="0" shapeId="0" xr:uid="{AD31378D-2B11-4BE8-956B-517EC420F500}">
      <text>
        <r>
          <rPr>
            <sz val="8"/>
            <color indexed="81"/>
            <rFont val="Tahoma"/>
            <family val="2"/>
          </rPr>
          <t>include name of site visited, items seen and issues discussed</t>
        </r>
      </text>
    </comment>
    <comment ref="B54" authorId="0" shapeId="0" xr:uid="{8CE4266E-8A7B-4104-94EA-DA0EB190FEB9}">
      <text>
        <r>
          <rPr>
            <sz val="8"/>
            <color indexed="81"/>
            <rFont val="Tahoma"/>
            <family val="2"/>
          </rPr>
          <t>include name of site visited, items seen and issues discussed</t>
        </r>
      </text>
    </comment>
    <comment ref="E54" authorId="0" shapeId="0" xr:uid="{2EA3D50C-6964-4160-8BC7-3377AF2B2589}">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7" authorId="0" shapeId="0" xr:uid="{C1AECFAA-F9A3-4DC4-B814-E7274EE8B7AC}">
      <text>
        <r>
          <rPr>
            <sz val="8"/>
            <color indexed="81"/>
            <rFont val="Tahoma"/>
            <family val="2"/>
          </rPr>
          <t>Name and 3 line description of key qualifications and experience</t>
        </r>
      </text>
    </comment>
    <comment ref="E27" authorId="0" shapeId="0" xr:uid="{C3E3CA58-0C52-41C6-9588-3ADA4A6A923F}">
      <text>
        <r>
          <rPr>
            <sz val="8"/>
            <color indexed="81"/>
            <rFont val="Tahoma"/>
            <family val="2"/>
          </rPr>
          <t>Name and 3 line description of key qualifications and experience</t>
        </r>
      </text>
    </comment>
    <comment ref="F39" authorId="0" shapeId="0" xr:uid="{2E60331D-D4B3-4636-8557-E37E8DDEB607}">
      <text>
        <r>
          <rPr>
            <sz val="8"/>
            <color indexed="81"/>
            <rFont val="Tahoma"/>
            <family val="2"/>
          </rPr>
          <t>include name of site visited, items seen and issues discussed</t>
        </r>
      </text>
    </comment>
    <comment ref="B57" authorId="0" shapeId="0" xr:uid="{D7DBAC2B-DA8F-41E7-9228-5E59FA673742}">
      <text>
        <r>
          <rPr>
            <sz val="8"/>
            <color indexed="81"/>
            <rFont val="Tahoma"/>
            <family val="2"/>
          </rPr>
          <t>include name of site visited, items seen and issues discussed</t>
        </r>
      </text>
    </comment>
    <comment ref="E57" authorId="0" shapeId="0" xr:uid="{039A25FC-4104-4C5D-B63F-2F364B73D1E1}">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Heidi Kagiali</author>
    <author>Meriel Robson</author>
  </authors>
  <commentList>
    <comment ref="I9" authorId="0" shapeId="0" xr:uid="{335552D1-C7A0-4E82-8730-886EF6F84AEA}">
      <text>
        <r>
          <rPr>
            <b/>
            <sz val="9"/>
            <color indexed="81"/>
            <rFont val="Tahoma"/>
            <family val="2"/>
          </rPr>
          <t>Heidi Kagiali:</t>
        </r>
        <r>
          <rPr>
            <sz val="9"/>
            <color indexed="81"/>
            <rFont val="Tahoma"/>
            <family val="2"/>
          </rPr>
          <t xml:space="preserve">
Please transfer info from FSC-FM-DAR</t>
        </r>
      </text>
    </comment>
    <comment ref="T9" authorId="1" shapeId="0" xr:uid="{A5E9107A-9A69-48C6-B27A-2A2BF79F569B}">
      <text>
        <r>
          <rPr>
            <b/>
            <sz val="9"/>
            <color indexed="81"/>
            <rFont val="Tahoma"/>
            <family val="2"/>
          </rPr>
          <t>guidance list types, eg. HCV1 &amp; HCV2
as per definition on page A10</t>
        </r>
        <r>
          <rPr>
            <sz val="9"/>
            <color indexed="81"/>
            <rFont val="Tahoma"/>
            <family val="2"/>
          </rPr>
          <t xml:space="preserve">
</t>
        </r>
      </text>
    </comment>
    <comment ref="B10" authorId="0" shapeId="0" xr:uid="{CE7B88F6-C627-4F79-B266-5727F07260C9}">
      <text>
        <r>
          <rPr>
            <b/>
            <sz val="9"/>
            <color indexed="81"/>
            <rFont val="Tahoma"/>
            <family val="2"/>
          </rPr>
          <t>Heidi Kagiali:</t>
        </r>
        <r>
          <rPr>
            <sz val="9"/>
            <color indexed="81"/>
            <rFont val="Tahoma"/>
            <family val="2"/>
          </rPr>
          <t xml:space="preserve">
Please transfer info from FSC-FM-DAR</t>
        </r>
      </text>
    </comment>
    <comment ref="C10" authorId="0" shapeId="0" xr:uid="{50F7A332-066E-4C93-9E50-D90D9E3C55A6}">
      <text>
        <r>
          <rPr>
            <b/>
            <sz val="9"/>
            <color indexed="81"/>
            <rFont val="Tahoma"/>
            <family val="2"/>
          </rPr>
          <t>Heidi Kagiali:</t>
        </r>
        <r>
          <rPr>
            <sz val="9"/>
            <color indexed="81"/>
            <rFont val="Tahoma"/>
            <family val="2"/>
          </rPr>
          <t xml:space="preserve">
Please transfer info from FSC-FM-DAR</t>
        </r>
      </text>
    </comment>
    <comment ref="H10" authorId="1" shapeId="0" xr:uid="{E7FE0250-2472-458D-BA46-34A37B56267D}">
      <text>
        <r>
          <rPr>
            <b/>
            <sz val="9"/>
            <color indexed="81"/>
            <rFont val="Tahoma"/>
            <family val="2"/>
          </rPr>
          <t>date member left group (where applicable). Please also grey out member line.</t>
        </r>
        <r>
          <rPr>
            <sz val="9"/>
            <color indexed="81"/>
            <rFont val="Tahoma"/>
            <family val="2"/>
          </rPr>
          <t xml:space="preserve">
</t>
        </r>
      </text>
    </comment>
    <comment ref="P10" authorId="1" shapeId="0" xr:uid="{F55733DD-0480-4F5E-A00D-22641372022F}">
      <text>
        <r>
          <rPr>
            <b/>
            <sz val="9"/>
            <color indexed="81"/>
            <rFont val="Tahoma"/>
            <family val="2"/>
          </rPr>
          <t>guidance list types, eg. HCV1 &amp; HCV2
as per definition on page A10</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Gus Hellier</author>
    <author>Alison Pilling</author>
  </authors>
  <commentList>
    <comment ref="A11" authorId="0" shapeId="0" xr:uid="{F9C1B35E-E23B-400D-BC56-CF01B02413C0}">
      <text>
        <r>
          <rPr>
            <b/>
            <sz val="8"/>
            <color indexed="81"/>
            <rFont val="Tahoma"/>
            <family val="2"/>
          </rPr>
          <t>MA/S1/S2/S3/S4/RA</t>
        </r>
      </text>
    </comment>
    <comment ref="B35" authorId="1" shapeId="0" xr:uid="{8E46A9C5-01C1-427E-B14C-3DA1E418E66D}">
      <text>
        <r>
          <rPr>
            <b/>
            <sz val="9"/>
            <color indexed="81"/>
            <rFont val="Tahoma"/>
            <family val="2"/>
          </rPr>
          <t>Alison Pilling:</t>
        </r>
        <r>
          <rPr>
            <sz val="9"/>
            <color indexed="81"/>
            <rFont val="Tahoma"/>
            <family val="2"/>
          </rPr>
          <t xml:space="preserve">
Add appropriate Approver's Name here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 xml:space="preserve"> SA</author>
    <author>Soil Association</author>
  </authors>
  <commentList>
    <comment ref="A15" authorId="0" shapeId="0" xr:uid="{753E86E9-84ED-40EC-B7D2-FE8C1598457C}">
      <text>
        <r>
          <rPr>
            <sz val="11"/>
            <rFont val="Palatino"/>
            <family val="1"/>
          </rPr>
          <t/>
        </r>
      </text>
    </comment>
    <comment ref="B15" authorId="0" shapeId="0" xr:uid="{800E1C16-ADBA-48F2-9E25-64FDB833E74D}">
      <text>
        <r>
          <rPr>
            <b/>
            <sz val="8"/>
            <color indexed="81"/>
            <rFont val="Tahoma"/>
            <family val="2"/>
          </rPr>
          <t xml:space="preserve">SA: </t>
        </r>
        <r>
          <rPr>
            <sz val="8"/>
            <color indexed="81"/>
            <rFont val="Tahoma"/>
            <family val="2"/>
          </rPr>
          <t>See Tab A14 for Product Type categories</t>
        </r>
      </text>
    </comment>
    <comment ref="C15" authorId="1" shapeId="0" xr:uid="{A41BA20D-6B2B-4028-96F4-81CEFC877B9A}">
      <text>
        <r>
          <rPr>
            <b/>
            <sz val="8"/>
            <color indexed="81"/>
            <rFont val="Tahoma"/>
            <family val="2"/>
          </rPr>
          <t xml:space="preserve">SA: </t>
        </r>
        <r>
          <rPr>
            <sz val="8"/>
            <color indexed="81"/>
            <rFont val="Tahoma"/>
            <family val="2"/>
          </rPr>
          <t>See Tab A14 for Product Codes</t>
        </r>
      </text>
    </comment>
    <comment ref="D15" authorId="1" shapeId="0" xr:uid="{DEA87B7D-5234-4D75-983A-9A5E1C8D41B0}">
      <text>
        <r>
          <rPr>
            <b/>
            <sz val="8"/>
            <color indexed="81"/>
            <rFont val="Tahoma"/>
            <family val="2"/>
          </rPr>
          <t xml:space="preserve">SA: </t>
        </r>
        <r>
          <rPr>
            <sz val="8"/>
            <color indexed="81"/>
            <rFont val="Tahoma"/>
            <family val="2"/>
          </rPr>
          <t>Use full species name. See Tab A3</t>
        </r>
      </text>
    </comment>
  </commentList>
</comments>
</file>

<file path=xl/sharedStrings.xml><?xml version="1.0" encoding="utf-8"?>
<sst xmlns="http://schemas.openxmlformats.org/spreadsheetml/2006/main" count="4999" uniqueCount="3561">
  <si>
    <t>SA Certification Forest Certification Public Report</t>
  </si>
  <si>
    <r>
      <t>Forest Manager/Owner</t>
    </r>
    <r>
      <rPr>
        <sz val="14"/>
        <color indexed="10"/>
        <rFont val="Cambria"/>
        <family val="1"/>
      </rPr>
      <t>/organisation</t>
    </r>
    <r>
      <rPr>
        <sz val="14"/>
        <rFont val="Cambria"/>
        <family val="1"/>
      </rPr>
      <t xml:space="preserve"> (Certificate Holder):</t>
    </r>
  </si>
  <si>
    <t>Grönt Paraply i Sverige AB</t>
  </si>
  <si>
    <r>
      <t>Forest Name</t>
    </r>
    <r>
      <rPr>
        <sz val="14"/>
        <color indexed="10"/>
        <rFont val="Cambria"/>
        <family val="1"/>
      </rPr>
      <t>/Group Name</t>
    </r>
    <r>
      <rPr>
        <sz val="14"/>
        <rFont val="Cambria"/>
        <family val="1"/>
      </rPr>
      <t xml:space="preserve">: </t>
    </r>
  </si>
  <si>
    <t>Group of forest owners in Sweden</t>
  </si>
  <si>
    <t>Region and Country:</t>
  </si>
  <si>
    <t>Sweden</t>
  </si>
  <si>
    <t xml:space="preserve">Standard: </t>
  </si>
  <si>
    <t>PEFC SWE 004:5 - Requirements for Group Certification
PEFC SWE 002:5 Swedish PEFC Forest Standard, incl parts of PEFC SWE 001:5.
PEFC ST 2001:2020 PEFC Logo Usage Rules – Requirements</t>
  </si>
  <si>
    <t>Certificate Code:</t>
  </si>
  <si>
    <t>SA-PEFC-FM-001104</t>
  </si>
  <si>
    <t>PEFC License Code:</t>
  </si>
  <si>
    <t>PEFC/05-22-228</t>
  </si>
  <si>
    <t>Date of certificate issue:</t>
  </si>
  <si>
    <t>29.08.2022</t>
  </si>
  <si>
    <t>Date of expiry of certificate:</t>
  </si>
  <si>
    <t>28.08.2027</t>
  </si>
  <si>
    <t>Assessment date</t>
  </si>
  <si>
    <t>Date Report Finalised/ Updated</t>
  </si>
  <si>
    <t>SA Auditor</t>
  </si>
  <si>
    <t>Checked by</t>
  </si>
  <si>
    <t>Approved by</t>
  </si>
  <si>
    <t>PA</t>
  </si>
  <si>
    <t>RA</t>
  </si>
  <si>
    <t>20-28.04.2022</t>
  </si>
  <si>
    <t>16-06-2022; update 09.09.2022; 23-06-2022; 22/11/2022; 23/01/2023; update 24.01.2023 (change A7)</t>
  </si>
  <si>
    <t>Karina Kitnaes</t>
  </si>
  <si>
    <t>Valentins Kuksinovs</t>
  </si>
  <si>
    <t>John Rogers</t>
  </si>
  <si>
    <t>S1</t>
  </si>
  <si>
    <t>24.04-04.05.2023</t>
  </si>
  <si>
    <t>Janette McKay</t>
  </si>
  <si>
    <t>Janette Mckay</t>
  </si>
  <si>
    <t>S2</t>
  </si>
  <si>
    <t>7-17.05.2024</t>
  </si>
  <si>
    <t>20/08/2024
16/04/2025</t>
  </si>
  <si>
    <t>Cristina Laza</t>
  </si>
  <si>
    <t>S3</t>
  </si>
  <si>
    <t>12-16.05.2025</t>
  </si>
  <si>
    <t>Jess Jørgensen, Karina Kitnaes; Anja Brogaard</t>
  </si>
  <si>
    <t>S4</t>
  </si>
  <si>
    <t>Disclaimer: auditing is based on a sampling process of the available information.</t>
  </si>
  <si>
    <t>Please note that the main text of this report is publicly available on request</t>
  </si>
  <si>
    <t>Soil Association Certification Ltd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</si>
  <si>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</si>
  <si>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</si>
  <si>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</si>
  <si>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</si>
  <si>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RT-FM-001a-06.1 June 2022. ©  Produced by Soil Association Certification Limited</t>
  </si>
  <si>
    <t xml:space="preserve">BASIC INFORMATION </t>
  </si>
  <si>
    <t>both</t>
  </si>
  <si>
    <t>Certification Body</t>
  </si>
  <si>
    <t>Soil Association Certification</t>
  </si>
  <si>
    <t>Guidance</t>
  </si>
  <si>
    <t>Certifieringsföretag</t>
  </si>
  <si>
    <t>Soil Association Certification Ltd</t>
  </si>
  <si>
    <t>1.1.1</t>
  </si>
  <si>
    <t>Certificate registration code</t>
  </si>
  <si>
    <t>To be completed by SA Certification on issue of certificate</t>
  </si>
  <si>
    <t>PEFC Certifkatkod</t>
  </si>
  <si>
    <t>1.1.2</t>
  </si>
  <si>
    <t>Type of certification</t>
  </si>
  <si>
    <t>PEFC</t>
  </si>
  <si>
    <t>Typ certifiering</t>
  </si>
  <si>
    <t xml:space="preserve">PEFC </t>
  </si>
  <si>
    <t>1.1.2.1</t>
  </si>
  <si>
    <t>PEFC ONLY - Norway and Sweden -  it is also necessary that you have ISO 14001 certification - please provide a copy of your certificate.</t>
  </si>
  <si>
    <t>ISO 14001 certificate held on file.</t>
  </si>
  <si>
    <t>attached?</t>
  </si>
  <si>
    <t>ISO14001 certifikat finnas på fil.</t>
  </si>
  <si>
    <t>1.1.2.2</t>
  </si>
  <si>
    <t>PEFC ONLY - ROMANIA - Please supply your Sustainability Report along with your application as per PEFC Romania Scheme requirements</t>
  </si>
  <si>
    <t>1.1.4</t>
  </si>
  <si>
    <t>Note For UK - adding PEFC FM to existing FSC Cert Holders - Hide this row if not applicable</t>
  </si>
  <si>
    <t>PEFC UK FM added to an existing FSC Certificate does not require a PA, or full assessment against all indicators. Agreed with PEFC UK as UKWAS assessment has already occurred.</t>
  </si>
  <si>
    <t>Details of forest manager/owner/contractor/wood procurement organisation (Certificate holder)</t>
  </si>
  <si>
    <t>Detaljer om skogsbruksledare/ägare</t>
  </si>
  <si>
    <t>1.2.1</t>
  </si>
  <si>
    <t>Company name and legal entity</t>
  </si>
  <si>
    <t>Företagets namn</t>
  </si>
  <si>
    <t>1.2.2</t>
  </si>
  <si>
    <t>Company name and legal entity in local language</t>
  </si>
  <si>
    <t>Företagets namn på svensk</t>
  </si>
  <si>
    <t>1.2.3</t>
  </si>
  <si>
    <t>Company registration number</t>
  </si>
  <si>
    <t>556560-5507</t>
  </si>
  <si>
    <t>Registreringsnummer</t>
  </si>
  <si>
    <t>1.2.4</t>
  </si>
  <si>
    <t>Contact person</t>
  </si>
  <si>
    <t>Martin Persson</t>
  </si>
  <si>
    <t>Kontaktperson</t>
  </si>
  <si>
    <t>1.2.5</t>
  </si>
  <si>
    <t>Business address</t>
  </si>
  <si>
    <t>c/o Ludvig &amp; Co. 
Box 1632
70116 Örebro. 
Reg. address: 
Franzéngatan 6 
SE-112 51 Stockholm</t>
  </si>
  <si>
    <t>Street/Town(City)/State(County)/Zip(Postal code)</t>
  </si>
  <si>
    <t>Organisationsadress</t>
  </si>
  <si>
    <t>1.2.6</t>
  </si>
  <si>
    <t>Country</t>
  </si>
  <si>
    <t>Land</t>
  </si>
  <si>
    <t>Sverige</t>
  </si>
  <si>
    <t>1.2.7</t>
  </si>
  <si>
    <t>Tel</t>
  </si>
  <si>
    <t>0046 706594185</t>
  </si>
  <si>
    <t>Telefon</t>
  </si>
  <si>
    <t>1.2.8</t>
  </si>
  <si>
    <t>Fax</t>
  </si>
  <si>
    <t>0046 019314824</t>
  </si>
  <si>
    <t>1.2.9</t>
  </si>
  <si>
    <t>e-mail</t>
  </si>
  <si>
    <t>martin.persson@grontparaply.se</t>
  </si>
  <si>
    <t>E-mail</t>
  </si>
  <si>
    <t>1.2.10</t>
  </si>
  <si>
    <t>web page address</t>
  </si>
  <si>
    <t>www.grontparaply.se</t>
  </si>
  <si>
    <t>Hemsida</t>
  </si>
  <si>
    <t>1.2.11</t>
  </si>
  <si>
    <t>Application information completed by duly authorised representative</t>
  </si>
  <si>
    <t>Insert electronic signature or name as equivalent here</t>
  </si>
  <si>
    <t>Ansökan information fyllt av auktoriserade representanter</t>
  </si>
  <si>
    <t>1.2.12</t>
  </si>
  <si>
    <t>Any particular logistics for travel arrangements to the site or between the sites?</t>
  </si>
  <si>
    <t>No</t>
  </si>
  <si>
    <t>Särskilda logistik rörande researrangemang?</t>
  </si>
  <si>
    <t>Nej</t>
  </si>
  <si>
    <t>Scope of certificate</t>
  </si>
  <si>
    <t>Certifikatets täckning</t>
  </si>
  <si>
    <t>1.3.1</t>
  </si>
  <si>
    <t>Type of certificate</t>
  </si>
  <si>
    <t>Group</t>
  </si>
  <si>
    <t xml:space="preserve">Single / Group </t>
  </si>
  <si>
    <t>Certifikatstyp</t>
  </si>
  <si>
    <t>Grupp</t>
  </si>
  <si>
    <t>1.3.1.a</t>
  </si>
  <si>
    <t>Type of operation</t>
  </si>
  <si>
    <t>Forest Owner</t>
  </si>
  <si>
    <t xml:space="preserve">Forest owner(s)
</t>
  </si>
  <si>
    <t>Typ operation</t>
  </si>
  <si>
    <t>Skogsbrukare</t>
  </si>
  <si>
    <t>1.3.1.b</t>
  </si>
  <si>
    <t>N/A</t>
  </si>
  <si>
    <t>Wood procurement organisation(s), or
Forest contractor(s):
- Felling operations contractor
- Silvicultural contractor, or
- Forest management planning contractor.</t>
  </si>
  <si>
    <t>IR</t>
  </si>
  <si>
    <t>1.3.2a</t>
  </si>
  <si>
    <t>Name(s) of the forest/organisations covered by the certificate</t>
  </si>
  <si>
    <t>See Annex A7</t>
  </si>
  <si>
    <t>For groups see Annex 7</t>
  </si>
  <si>
    <t>Namnen på skogarna under certifikatet</t>
  </si>
  <si>
    <t>Se Bilaga A7.</t>
  </si>
  <si>
    <t>1.3.2b</t>
  </si>
  <si>
    <t>Number of group members</t>
  </si>
  <si>
    <t>Applicable for groups only</t>
  </si>
  <si>
    <t>Antal PEFC gruppmedlemmar</t>
  </si>
  <si>
    <t>1.3.3</t>
  </si>
  <si>
    <t>Number of Forest Management Units (FMUs)</t>
  </si>
  <si>
    <t xml:space="preserve">FMU = Area covered by Forest Management Plan </t>
  </si>
  <si>
    <t>Antal FSC skogsbruksenheter</t>
  </si>
  <si>
    <t>1.3.4</t>
  </si>
  <si>
    <t>1.3.5</t>
  </si>
  <si>
    <t>Region</t>
  </si>
  <si>
    <t>All regions in Sweden</t>
  </si>
  <si>
    <t>Hela Sverige</t>
  </si>
  <si>
    <t>1.3.6</t>
  </si>
  <si>
    <t>Latitude</t>
  </si>
  <si>
    <t>57n50-62n00</t>
  </si>
  <si>
    <t>x deg, x min E or W - Coordinates should refer to the center of the FMU.
For Groups/Multiple FMUs write: "refer to A7".</t>
  </si>
  <si>
    <t>Breddgrad</t>
  </si>
  <si>
    <t>1.3.7</t>
  </si>
  <si>
    <t>Longitude</t>
  </si>
  <si>
    <t>13e50-18e00</t>
  </si>
  <si>
    <t>x deg, x min, N or S -  Coordinates should refer to the center of the FMU.
For Groups/Multiple FMUs write "refer to A7"</t>
  </si>
  <si>
    <t>Längdgrad</t>
  </si>
  <si>
    <t>1.3.8</t>
  </si>
  <si>
    <t>Hemisphere</t>
  </si>
  <si>
    <t>North</t>
  </si>
  <si>
    <t>North/ South</t>
  </si>
  <si>
    <t>Hemisfär</t>
  </si>
  <si>
    <t>1.3.9</t>
  </si>
  <si>
    <t>Forest Zone or Biome</t>
  </si>
  <si>
    <t>Boreal</t>
  </si>
  <si>
    <t>Boreal/ Temperate/Subtropical/Tropical</t>
  </si>
  <si>
    <t xml:space="preserve">Skogszon </t>
  </si>
  <si>
    <t>1.3.10b</t>
  </si>
  <si>
    <t>PEFC Notification Fee:</t>
  </si>
  <si>
    <t>PEFC Sweden invoices the PEFC fee</t>
  </si>
  <si>
    <t>PEFC notifikationsavgift</t>
  </si>
  <si>
    <t>PEFC Sverige uppkräver PEFC avgiften</t>
  </si>
  <si>
    <t>Forest management</t>
  </si>
  <si>
    <t>Choose from:</t>
  </si>
  <si>
    <t>Skogsbruk</t>
  </si>
  <si>
    <t>1.4.1</t>
  </si>
  <si>
    <t>Type of enterprise</t>
  </si>
  <si>
    <t>Industrial/Non Industrial/Government/
Private/Communal/Group/Resource Manager</t>
  </si>
  <si>
    <t>Företagstyp</t>
  </si>
  <si>
    <t>Tenure management</t>
  </si>
  <si>
    <t>Private / Community</t>
  </si>
  <si>
    <t xml:space="preserve">Public/State/Community/Private (please give total # ha for each type)
</t>
  </si>
  <si>
    <t>Nyttjanderätt</t>
  </si>
  <si>
    <t>Privat / Kommune</t>
  </si>
  <si>
    <t>Indigenous/Concession/Low intensity/Small producer</t>
  </si>
  <si>
    <t>Inte relevant</t>
  </si>
  <si>
    <t>Church</t>
  </si>
  <si>
    <t>Ownership</t>
  </si>
  <si>
    <t xml:space="preserve">Public/State/Community/Private
</t>
  </si>
  <si>
    <t>Ägarskab</t>
  </si>
  <si>
    <t>Indigenous</t>
  </si>
  <si>
    <t>Outsourced processes or consultancy by third parties</t>
  </si>
  <si>
    <t>Contractors for harvesting</t>
  </si>
  <si>
    <t>Please provide details of any, eg. Management Planners, forest surveyors, contracting other than harvesting (see 1.4.12)</t>
  </si>
  <si>
    <t>Outsourcede processer</t>
  </si>
  <si>
    <t>Entreprenører</t>
  </si>
  <si>
    <t>1.4.2</t>
  </si>
  <si>
    <t>Total area (hectares)</t>
  </si>
  <si>
    <t>Total areal (ha)</t>
  </si>
  <si>
    <t>1.4.3</t>
  </si>
  <si>
    <t>Forest Type</t>
  </si>
  <si>
    <t>Semi-natural</t>
  </si>
  <si>
    <t>Natural/Plantation/Semi-Natural &amp; Mixed Plantation &amp; Natural Forest</t>
  </si>
  <si>
    <t>Skogstyp</t>
  </si>
  <si>
    <t>Semi-naturlig</t>
  </si>
  <si>
    <t>1.4.4</t>
  </si>
  <si>
    <t>Forest Composition</t>
  </si>
  <si>
    <t>Coniferous dominated</t>
  </si>
  <si>
    <t>Broad-leaved/Coniferous/Broad-leaved dominant/Coniferous dominant</t>
  </si>
  <si>
    <t>Skogssammansättning</t>
  </si>
  <si>
    <t>Barr dominerat</t>
  </si>
  <si>
    <t>List of High Nature Values</t>
  </si>
  <si>
    <t>Forest areas of national importance, Natura 2000 sites, nature reserves, biotop protection sites, forest areas with concentration of woodland key habitats and/or locations for redlist species outside woodland key habitats; forest areas within designated drinking water protection areas</t>
  </si>
  <si>
    <r>
      <t xml:space="preserve">List these </t>
    </r>
    <r>
      <rPr>
        <i/>
        <sz val="9"/>
        <color indexed="10"/>
        <rFont val="Calibri"/>
        <family val="2"/>
        <scheme val="minor"/>
      </rPr>
      <t>(definition of HCV is not a PEFC requirement in all countries, so listing nature values is more precise)</t>
    </r>
  </si>
  <si>
    <t>HCV</t>
  </si>
  <si>
    <t>Skogsområde av riksintresse Natura 2000; Naturreservat; Biotopskydd; Skogsområde med en koncentration av nyckelbiotoper i närheten och/eller lokaler för rödlistade arter utanför nyckelbiotoper; Skog inom skyddsområde för vattentäkt</t>
  </si>
  <si>
    <t>1.4.6</t>
  </si>
  <si>
    <t>Plantation species category</t>
  </si>
  <si>
    <t>Not applicable/Indigenous/Exotic/
Mixed Indigenous and exotic</t>
  </si>
  <si>
    <t>Plantage</t>
  </si>
  <si>
    <t>1.4.7</t>
  </si>
  <si>
    <t>Principal Species</t>
  </si>
  <si>
    <t>Tree species – see Annex 3</t>
  </si>
  <si>
    <t>Tree species – list or see Annex 3</t>
  </si>
  <si>
    <t>Huvud trädslag</t>
  </si>
  <si>
    <t>Trädslag – se Annex 3</t>
  </si>
  <si>
    <t>1.4.8</t>
  </si>
  <si>
    <t>Annual allowable cut (cu.m.yr)</t>
  </si>
  <si>
    <t>Allowable cut differs for each group member. See data for visited members under sustainable yield in annual surveillance sheets</t>
  </si>
  <si>
    <t>Årliga tillåtat avverkning (kubikmeter/år)</t>
  </si>
  <si>
    <t>Årliga tillåtat avverkning är olika för väjr gruppmedlem. Se data för besökte gruppmedlemmer under punkt "Stabil Avkastning" i de årliga uppföljningssidor.</t>
  </si>
  <si>
    <t>Actual Annual Cut (cu.m.yr)</t>
  </si>
  <si>
    <t>Actual cut differs for each group member. See data for visited members under sustainable yield in annual surveillance sheets</t>
  </si>
  <si>
    <t>Aktuel årliga avverkning (kubikmeter/år)</t>
  </si>
  <si>
    <t>Aktuel årliga avverkning är olika för väjr gruppmedlem. Se data för besökte gruppmedlemmer under punkt "Stabil Avkastning" i de årliga uppföljningssidor.</t>
  </si>
  <si>
    <t>1.4.9</t>
  </si>
  <si>
    <t>Product categories</t>
  </si>
  <si>
    <t>Round wood</t>
  </si>
  <si>
    <t>Round wood / Treated roundwood / Firewood / Sawn timber/ Charcoal / Non timber products – specify / Other - specify</t>
  </si>
  <si>
    <t>Produktkategori</t>
  </si>
  <si>
    <t>Rundvirke, massevirke, gröt (köperen fliser)</t>
  </si>
  <si>
    <t>1.4.10</t>
  </si>
  <si>
    <t xml:space="preserve">Point of sale </t>
  </si>
  <si>
    <t>Standing/roadside</t>
  </si>
  <si>
    <t xml:space="preserve">Standing / Roadside / Delivered </t>
  </si>
  <si>
    <t>Försäljningsplats</t>
  </si>
  <si>
    <t>Stående / Vid väg</t>
  </si>
  <si>
    <t>1.4.11</t>
  </si>
  <si>
    <t>Number of workers – Employees</t>
  </si>
  <si>
    <t>Group manager: 2 employees involved (1 man, 1 woman) parttime; Group members (relevant staff): 54 employees</t>
  </si>
  <si>
    <t>Number male/female</t>
  </si>
  <si>
    <t>Antal anställda</t>
  </si>
  <si>
    <t>Gruppledaren: 2 anställda deltids; Gruppmedlemmar: 54 anställda inom Skog.</t>
  </si>
  <si>
    <t>Total:</t>
  </si>
  <si>
    <t>1.4.12</t>
  </si>
  <si>
    <t>Contractors/Community/other workers</t>
  </si>
  <si>
    <t>Approx. 75 contractors (through forest managers such as Mellanskog, Stora Enso, Holmen, Svea Skog, Skogselskapet) och approx. 29 external managers involved with the group members</t>
  </si>
  <si>
    <t>Entreprenör/andre arbetare</t>
  </si>
  <si>
    <t>Ca. 75 entreprenörer inkl. under-entreprenörer (genom Mellanskog, Stora Enso, Holmen, Svea Skog, Skogselskapet) och 29 eksterna förvaltere är involverad hos gruppmedlemmerna</t>
  </si>
  <si>
    <t>approx. 100</t>
  </si>
  <si>
    <t>Ca. 100 i alt</t>
  </si>
  <si>
    <t>1.4.13</t>
  </si>
  <si>
    <t>Pilot Project</t>
  </si>
  <si>
    <t>Drop down list Y/N</t>
  </si>
  <si>
    <t>Pilotprojekt</t>
  </si>
  <si>
    <t>1.4.16</t>
  </si>
  <si>
    <t xml:space="preserve">Division of FMUs </t>
  </si>
  <si>
    <t>Number</t>
  </si>
  <si>
    <t>Area</t>
  </si>
  <si>
    <t xml:space="preserve">Uppdelning av fastigheter </t>
  </si>
  <si>
    <t>Antal</t>
  </si>
  <si>
    <t>Areal</t>
  </si>
  <si>
    <t>100 ha – 1000 ha</t>
  </si>
  <si>
    <t>1000 ha – 10,000 ha</t>
  </si>
  <si>
    <t xml:space="preserve">More than 10,000 ha </t>
  </si>
  <si>
    <t>Total</t>
  </si>
  <si>
    <t>DO NOT DELETE - contains drop down data</t>
  </si>
  <si>
    <t>Obs</t>
  </si>
  <si>
    <t>Minor</t>
  </si>
  <si>
    <t>Major</t>
  </si>
  <si>
    <t>CORRECTIVE ACTION REGISTER</t>
  </si>
  <si>
    <t>No.</t>
  </si>
  <si>
    <t>Grade</t>
  </si>
  <si>
    <t>Non-compliance (or potential non-compliance for an Observation)</t>
  </si>
  <si>
    <t>Std ref</t>
  </si>
  <si>
    <t>Corrective Action Request
ENGLISH</t>
  </si>
  <si>
    <t>Korrigerande handling
Svensk</t>
  </si>
  <si>
    <t>Root Cause analysis proposed by client at closing meeting</t>
  </si>
  <si>
    <t>Corrective Action proposed by client at closing meeting</t>
  </si>
  <si>
    <t>Deadline</t>
  </si>
  <si>
    <t>Date &amp; Evaluation of Root Cause &amp; Corrective action evidence</t>
  </si>
  <si>
    <t>Status</t>
  </si>
  <si>
    <t>Date Closed</t>
  </si>
  <si>
    <t>CARs from S4 (2021)</t>
  </si>
  <si>
    <t>2021.1</t>
  </si>
  <si>
    <t xml:space="preserve">The group member Säter Kommun is represented by another party, in this case Mellanskog and a contract between the two parties exist. However, this contract is not part of the membership agreement and thus unclear if Mellanskog is aware of all the membership responsabilities </t>
  </si>
  <si>
    <t>Gruppmedlemmen Säter Kommun representeras av en annan part, i detta fall Mellanskog och det finns ett kontrakt mellan de två parterna. Detta kontrakt är dock inte en del av medlemsavtalet och är därför oklart om Mellanskog känner till allt medlemsansvar</t>
  </si>
  <si>
    <t>PEFC 004:4
4.3.1.2</t>
  </si>
  <si>
    <t xml:space="preserve">The group manager shall ensure that for members represented by another party, the contract between these two parties shall be part of the membership agreement and the responsabilities of the member shall be made clear to the represent.  </t>
  </si>
  <si>
    <t>Gruppledaren ska se till att för medlemmar som representeras av en annan part ska avtalet mellan dessa två parter vara en del av medlemskapsavtalet och medlemmens ansvar ska göras klart för representanten.</t>
  </si>
  <si>
    <t xml:space="preserve">The groupmanager was not aware of the requirement and was of the understanding that members had additional agreements with the other party in these cases. </t>
  </si>
  <si>
    <t>12 months from receipt of report, vill be checked at next audit</t>
  </si>
  <si>
    <t>RA (2022): Where group members are represented by another party, the updated membership agreements of 02/06/2021 clarifies that the other party is aware of all the membership responsabilities</t>
  </si>
  <si>
    <t>Closed</t>
  </si>
  <si>
    <t>April-2022</t>
  </si>
  <si>
    <t>CARs identified at RA 2022</t>
  </si>
  <si>
    <t>2022.1</t>
  </si>
  <si>
    <t xml:space="preserve">During the audit it was evidenced that in all generation fellings and secondary thinnings visited, at least 3 highstumps/hectare was created in line with the group manager and group members procedures and instructions. However, during an on-going second thinning at member 3, it was not clear that at least 3 highstumps/hectare would be created, although interview with the operater confirm knowledge.  </t>
  </si>
  <si>
    <t>Under revisionen bekräftades det att i alla besökta föryngringsavverkningar och andra gallringar skapades det minst 3 högstubbar/hektar i linje med gruppchefens och gruppmedlemmarnas rutiner och instruktioner. Men under en pågående andra gallring vid medlem 3 var det inte klart att minst 3 högstubbar/hektar skulle skapas, även om intervju med operatören bekräftar kunskapen.</t>
  </si>
  <si>
    <t>PEFC SWE 002:4
5.5.3</t>
  </si>
  <si>
    <t>To be checked at next audit</t>
  </si>
  <si>
    <t xml:space="preserve">S1 (2023): All group members have been informed, during MS Teams meetings and digital member mailings, that FSC/PEFC requires that 3 high stumps be placed from the second thinning onwards. The basic tip has been to specify this in the work instructions. At all internal audits, this has been followed up, during interviews, review of work instructions and field visits. No non-conformities have been issued during theinternal audits for this requirement. 
At the annual follow-up, this has been a separate question for all members to answer and thus verified by the group manager. </t>
  </si>
  <si>
    <t>04.05.2023</t>
  </si>
  <si>
    <t>CARs identified at S1 2023</t>
  </si>
  <si>
    <t>No non-conformities identified</t>
  </si>
  <si>
    <t>CARs from S2</t>
  </si>
  <si>
    <t>2024.1</t>
  </si>
  <si>
    <t xml:space="preserve">The group manager has included these requirements in template for group member agreement and has plan to implement the requirements. So far, the group members are only affiliated with one umbrella, i.e. Grönt Paraply. But this may be relevant in the future. </t>
  </si>
  <si>
    <t>PEFC SWE 004:5, 4.3.1.11-12</t>
  </si>
  <si>
    <t xml:space="preserve">The group manager should secure informing  the group members on the two new requirements: 
- In the case of major nonconformities, and if the forest owner/wood procurement organization is affiliated to more than one umbrella organization, observed nonconformity shall without delay be communicated to such other party. 
 - Handling nonconformities identified in other umbrella organization for forest owners/wood procurement organizations that are affiliated to more than one umbrella organization. </t>
  </si>
  <si>
    <t>Gruppledaren måste säkreställa att informera gruppmedlemmarna om två nya krav, t.ex.gennom uppdaterat PEFC avtal:
 - Vid större avvikelser och om skogsägaren/avverkningsorganisationen är ansluten till mer än en paraplyorganisation ska konstaterad avvikelse utan dröjsmål meddelas sådan annan part.
 - Hantera avvikelser som identifierats i annan paraplyorganisation för skogsägare/avverkningsorganisation anslutna till mer än en paraplyorganisation.</t>
  </si>
  <si>
    <t>S3 (2025): The group manager has included the requirement in new section in:
- membership agreement: pkt 3 i medlemsavtal,
- procedure for internal audits: 305 rapp från interne rev.
- register of members, sheet NCs: 106 medlemsförteckningen, flik avvikelse. 
The group manager has informed about this at the annual membership meetings. Confirmed during interview.</t>
  </si>
  <si>
    <t>2024.2</t>
  </si>
  <si>
    <t xml:space="preserve">All visited group members only use PEFC certified contractors for all machine work performed in the forest. Interview and documentation seen. However for one group member, a contractor is being used which does not hold valid PEFC certificate. </t>
  </si>
  <si>
    <t>PEFC SWE 004:5, 4.3.2.1.6</t>
  </si>
  <si>
    <t xml:space="preserve">The group manager shall secure that the group members always verify that engaged contractors have or are covered by PEFC-contractor certificate </t>
  </si>
  <si>
    <t xml:space="preserve">Gruppledaren måste säkreställa att gruppmedlemmarna kontrollerar att entreprenörer som anlitas innehar, eller omfattas av, giltigt PEFC-
entreprenörscertifikat. </t>
  </si>
  <si>
    <t xml:space="preserve">The group member thought it was enough if the contractor was in process of achieving certification. </t>
  </si>
  <si>
    <t>The group manager and the group member will make sure not to use the given contractor before the contractor has achieved certification</t>
  </si>
  <si>
    <t xml:space="preserve">S2 (2025): 
 - All visited group members have verified that engaged contractors are covered by PEFC-contractor certificate. Interview and records confirm.
 - The group manager has given clear instructions at the annual membership meetings. 
 - Recorded in annual report published on the webpage: Årsuppföljning. 
 - 404 Ramavtal. </t>
  </si>
  <si>
    <t>2024.3</t>
  </si>
  <si>
    <t xml:space="preserve">During site visits to the group members, evidence of site-specific work instructions was found in good order, mostly prepared and completed by the contractors or by the forest manager/planner at the group members. In most cases, the group members receive the completed post-assessment form of the work instruction back from the contractors after the work has been completed. Only at one group member, the contractors are using own setup and not always keen to provide this in due time to the manager. </t>
  </si>
  <si>
    <t>PEFC SWE 002:5, App. 2.</t>
  </si>
  <si>
    <t>The group manager shall ensure that all group members have procedures in place for providing site specific work instructions and receiving back post-harvest forms from all work performed in their forests.</t>
  </si>
  <si>
    <t>Gruppledaren måste säkreställa att traktdirektiv og entreprenörens uppföljning alltid mottas och checkas av gruppmedlemmarna från använda entreprenörer - alternativt måste skogsägaren själv göra uppföljningen och på det sätt ha dokumentation för eventuella avvikelser.</t>
  </si>
  <si>
    <t>The group member did not think this was necessary when it was the contracted school, since they have teathers</t>
  </si>
  <si>
    <t xml:space="preserve">The group manager will provide the group member with specific instructions on site specific work instructions and how to records these. The group manager will instruct all group members and include this in next internal audit. </t>
  </si>
  <si>
    <t>12 months from date of finalisation of report, will be checked at next audit</t>
  </si>
  <si>
    <t xml:space="preserve">S3 (2025): The group manager has updated: 
 - 406 avvikelsehåndtering 
 - Performed internal audit with focus on this. 
The visited group members had clear records of site specific work instructions and receives post-harvest forms for performed work. Hovwever, one group member visited is using the local forestry school (PEFC certified) as contractor. The post-harvest record just showed OK, while on site it was clear that the work instructions were not fully followed. Observation raised to a Minor. </t>
  </si>
  <si>
    <t>Open</t>
  </si>
  <si>
    <t>CARs from S3</t>
  </si>
  <si>
    <t>2025.1</t>
  </si>
  <si>
    <t>One group member had last year received stakeholder comments and the group manager had issued NCs to the group member. The group manager commented that maybe this group member should have been visited again during the last internal audit.</t>
  </si>
  <si>
    <t>PEFC SWE 004:5, 4.3.2.6</t>
  </si>
  <si>
    <t>The group manager should design the annual sampling as risk-based and take previous results and experiences from completed internal audits special consideration, when sampling group members for internal audit.</t>
  </si>
  <si>
    <t>Gruppledaren bör utforma den årliga stickpröv plan som riskbaserat och ta särskild hänsyn till tidigare resultat och  från genomförda internrevisioner vid urval av gruppmedlemmar för internrevision.</t>
  </si>
  <si>
    <t>2025.2</t>
  </si>
  <si>
    <t xml:space="preserve">Site 1 visited: huge area of the forest is classified as NO/NS, but without sub-division between these two classes. The purpose whether set aside as untouched or managed with biodiversity as the main objective thereby becomes a bit unclear. </t>
  </si>
  <si>
    <t>PEFC SWE 002:5, App. 1</t>
  </si>
  <si>
    <t xml:space="preserve">The group manager should ensure that all group members have stand-specific information in the forest management plan, including:
11. For stands classified as NO, NS and K/PF:
a. Reason behind the classification
b. Actions to preserve and reinforce existing values
</t>
  </si>
  <si>
    <t xml:space="preserve">Gruppledaren ska säkreställa att gruppmedlemmen har beståndsvisa uppgifter i skogsbruksplanen, inklusive:
11. För bestånd med målklass NO, NS och K/PF: 
a) Orsak till vald målklass, och 
b) Åtgärder för att bevara och förstärka befintliga värden
</t>
  </si>
  <si>
    <t>CARs from S4</t>
  </si>
  <si>
    <t xml:space="preserve">THE CERTIFICATION ASSESSMENT PROCESS </t>
  </si>
  <si>
    <t>CERTIFIERINGSPROCESSEN</t>
  </si>
  <si>
    <t>Assessment dates</t>
  </si>
  <si>
    <t>Datum för revisionen</t>
  </si>
  <si>
    <t>Pre-assessment dates</t>
  </si>
  <si>
    <t>Dato för for-evaluering</t>
  </si>
  <si>
    <t>N/A, this is a RA</t>
  </si>
  <si>
    <t>Inte relevant. Detta är en re-certifiering.</t>
  </si>
  <si>
    <t>Re Assessment dates</t>
  </si>
  <si>
    <t>Dato for Re-certifieringen</t>
  </si>
  <si>
    <t>20-28 April 2022</t>
  </si>
  <si>
    <t>20-28:e april 2022</t>
  </si>
  <si>
    <t>Itinerary</t>
  </si>
  <si>
    <t>Program</t>
  </si>
  <si>
    <t>20.04.2022 Opening meeting</t>
  </si>
  <si>
    <t>20.04.2022 Öppningsmöte</t>
  </si>
  <si>
    <t>20.04.2022 Audit: Review of documentation [&amp; Group systems], staff interviews</t>
  </si>
  <si>
    <t xml:space="preserve">20.04.2022 Audit: Granskning av gruppdokumentation, intervju av anställda </t>
  </si>
  <si>
    <t>20.04.2022 Stakeholder meetings</t>
  </si>
  <si>
    <t>20.04.2022 Möte med intressenter</t>
  </si>
  <si>
    <t>21.04.2022 Site visit Group member: Karlstad Kommun</t>
  </si>
  <si>
    <t>21.04.2022 Fältbesök gruppmedlem: Karlstad Kommun</t>
  </si>
  <si>
    <t>22.04.2022 Site visit Group member: Jönköping Kommun</t>
  </si>
  <si>
    <t>22.04.2022 Fältbesök gruppmedlem: Jönköping Kommun</t>
  </si>
  <si>
    <t>25.04.2022 Site visit Group member: Gävle Kommun</t>
  </si>
  <si>
    <t>25.04.2022 Fältbesök gruppmedlem: Gävle Kommun</t>
  </si>
  <si>
    <t>27.04.2022 Site visit Group member: AB Berga Säteri</t>
  </si>
  <si>
    <t>27.04.2022 Fältbesök gruppmedlem: AB Berga Säteri</t>
  </si>
  <si>
    <t xml:space="preserve">27.04.2022 Site visit Group member: Edeby gård, De Geer </t>
  </si>
  <si>
    <t xml:space="preserve">27.04.2022 Fältbesök gruppmedlem: Edeby gård, De Geer </t>
  </si>
  <si>
    <t xml:space="preserve">27.04.2022 Site visit Group member: Kringstorps gård Ekman </t>
  </si>
  <si>
    <t xml:space="preserve">27.04.2022 Fältbesök gruppmedlem: Kringstorps gård Ekman </t>
  </si>
  <si>
    <t>28.04.2022 Auditors meeting</t>
  </si>
  <si>
    <t>28.04.2022 Revisorernas möte</t>
  </si>
  <si>
    <t>28.04.2022 Closing meeting</t>
  </si>
  <si>
    <t>28.04.2022 Avslutande möte</t>
  </si>
  <si>
    <t>Estimate of person days to implement assessment</t>
  </si>
  <si>
    <t>Uppskattning av använda persondagar för att genomföra inspektionen</t>
  </si>
  <si>
    <t xml:space="preserve">10 person days including time spent on preparatory work, actual audit days, consultation and report writing (excluding travel to the region). </t>
  </si>
  <si>
    <t>10 dagar inkl förberedelse, intressent konsultation, fältbesök, rapportering och kommunikation med klienten.</t>
  </si>
  <si>
    <t>Assessment team</t>
  </si>
  <si>
    <t>Revisionsteamet</t>
  </si>
  <si>
    <t xml:space="preserve">The assessment team consisted of: </t>
  </si>
  <si>
    <t>Revisionsteamet:</t>
  </si>
  <si>
    <t xml:space="preserve">1) Lennart Holm, auditor, Forester and Director of the Forest Consultant company Lennart Holm Florestal Internacional Lda. 33 years of experience working in the forest sector, 25 years of international work experience, 16 years of international auditing experience. Lennart has developed, maintained and audited many different Forest Managements in Sweden, Norway, Denmark, Canada, USA, Portugal and Spain. Lennart now has his own consulting company, working with certification, auditing and forest management. </t>
  </si>
  <si>
    <t xml:space="preserve">2) Lennart Holm, revisor, Jägmästare och Direktör i konsult firman Lennart Holm Florestal Internacional Lda. 33 års erfarenhet från skogssektorn; 25 års internationell erfarenhet, och 16 års internationell revisions erfarenhet. Lennart har framställt, upprätthållt och reviderat många olika skogsförvaltningar i Sverige, Norge, Danmark, Kanada, USA, Portugal och Spanien. Lennart äger nu en konsultfirma som jobbar med certifiering, revidering och skogsskötsel.  </t>
  </si>
  <si>
    <t>2) Karina Seeberg Kitnaes (TL, auditor), WSP Danmark A/S. Ms. Kitnaes is Lead Auditor, certification manager and educated biologist specialised in forest ecology. She has 26 years of international work experience with focus on integrated natural resources management and implementation of EU Natura 2000 in North, Central and Eastern Europe, as well as FSC forest management and CoC certification. In 1994-1996, Ms. Kitnaes was the Danish FSC contact person and secretary for the Danish FSC working group elaborating the Danish FSC standard. Since 2001, Ms. Kitnaes has as lead auditor for Soil Association carried out FSC FM and COC certification in Denmark, England, Scotland, Finland, Malaysia, Norway, Sweden, Slovakia, Latvia, Lithuania, Belarus and Russia.</t>
  </si>
  <si>
    <t>2) Karina Seeberg Kitnaes, revisor, WSP Danmark A/S. Ms. Kitnaes är revisor, certifieringsledare och biolog specialiserat i skogsekologi. Hon har 26 års international arbetserfarenheter med fokus på integrated natural resources management, EU Natura 2000, samt FSC skogbruks- och CoC certification. I 1994-1996 var Karina Kitnaes den danska FSC kontaktperson. Sedan 2001 har Karina Kitnaes varat lead revisor för SA Cert och genomfört FSC FM och COC certifiering i Danmark, England, Skotland, Finland, Malaysia, Norge, Sverige, Slovakien, Lettland, Litauen, Vitryssland och Ryssland.</t>
  </si>
  <si>
    <t>Team members’ c.v.’s are held on file at the Woodmark office.</t>
  </si>
  <si>
    <t>Team medlemmernas CV finns på fil.</t>
  </si>
  <si>
    <t>3.2.1</t>
  </si>
  <si>
    <t>Report author</t>
  </si>
  <si>
    <t>Rapport författare</t>
  </si>
  <si>
    <t>Report Peer review</t>
  </si>
  <si>
    <t>Rapport Peer review</t>
  </si>
  <si>
    <t>Certification decision</t>
  </si>
  <si>
    <t>Certifieringsbeslutt</t>
  </si>
  <si>
    <t>See annex 11</t>
  </si>
  <si>
    <t>Se bilaga 11.</t>
  </si>
  <si>
    <t>Rationale for approach to assessment</t>
  </si>
  <si>
    <t>Bakgrund för infallsvinkeln till inspektionen</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</si>
  <si>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t>
  </si>
  <si>
    <t>Inventeringen involverade en översyn av relevant planerings och förvaltnings dokumentation, fältbesök, intervjuer och diskussioner med skogsbrukare och personal, och slutförande av checklistan. Antalet områden som valts ut baserades på beräkning av provtagning i bilaga 8. Fältbesök valdes till områden senast utförda eller pågående aktiviteter, områden där allmänheten har tillträde, områden med bevarandevärden och att inkludera gruppmedlemmar som inte tidigare besökts av Soil Association Certification.</t>
  </si>
  <si>
    <t>Justification for selection of items and places inspected</t>
  </si>
  <si>
    <t>Rättfärdigande av val av ämnen och bestånden besökt</t>
  </si>
  <si>
    <t>Document review at group managers office - management planning documentation, records and registries reviewed in office with the group manager.</t>
  </si>
  <si>
    <t>Genomgång av dokumentation på gruppledarens kontor. Granskning av plan dokumention samt registreringar på kontoret med gruppledaren.</t>
  </si>
  <si>
    <t xml:space="preserve">Group member 1: Interviews, checklist and document review and field visits to:  
a) Compartment 5895, area of 12,3 ha of small openings close to the university and adjacent to hiking trails, heavily infested by spruce bark beetle, where the objective was to remove beetle infested stems and secure the area from danger trees. Assessment of environmental values was done as part of the area planning for this compartment, with very few environmental values encountered. 
b) Compartment 2, area of 5,0 ha of harvest of bark beetle infested spruce. Assessment of environmental values done. Deciduous and pine and nature value trees was protected and high stumps created.
c) Compartment 543, area of 30,2 ha that was comercially thinned. Assessment of environmental values was done as part of the area planning for this compartment, with very few environmental values encountered. High stumps were created and deciduous trees left in clumps as well as nature value trees protected. Wet area was left untouched. 
</t>
  </si>
  <si>
    <t>Gruppmedlem 1: Intervjuer, checklista och dokument genomgång, samt fältbesök till:
a) Avdelning 5895, 12,3 ha små öppningar nära universitetet och i anslutning till vandringsleder, hårt angripen av granbarkborre, där syftet var att ta bort barkborre angripna träd och säkra området från farliga träd. Bedömning av miljövärden gjordes som en del av områdesplaneringen för denna avdelning, med mycket få miljövärden påträffade.
b) Avdelning 2, 5,0 ha avverkn ing av granbarkborreangripen gran. Bedömning av miljövärden gjord. Löv- och tall- och naturvärdesträd skyddades och hög stubbar skapades.
c) Avdelning 543, 30,2 ha som gallrats. Bedömning av miljövärden gjordes som en del av områdesplaneringen för denna avdelning, med mycket få miljövärden påträffade. Hög stubbar skapades och lövträd lämnades i klumpar samt naturvärdesträd skyddades. Vått område lämnades orört</t>
  </si>
  <si>
    <t>Group member 2: Interviews, checklist and document review and field visits to: 
a) Compartment 1184, comercial thinning of 3,6 ha where high stumps were created and archaeological remains left untouched. Compartment 1183 where a mechanical spacing-thinning was underway in a 26 year old stand of 2 ha. Birch/pine stand with few environmental values encountered. Interview with machine operator. 
b) Compartment at Flakhult of 10,0 ha . Clear cut 60 year old rotten spruce. Assessment of environmental values was done as part of the area planning for this compartment, with very few environmental values encountered. High stumps were created and nature trees left. 
c) Woodland Key Habitat consisting of a wet area of ash, alder and spruce. No activity noted.
d) Compartment at Granbäck. 18.7 ha nature conservatin logging to promote oak where other deciduous trees were removed. A NS stand logged in 2021.</t>
  </si>
  <si>
    <t>Gruppmedlem 2: Intervjuer, checklista och dokument genomgång, samt fältbesök till:
a) Avdelning  1184, gallring på 3,6 ha där hög stubbar skapats och fornlämningar lämnats orörda. Avdelning 1183 där en maskinell röjningsgallring pågick i ett 26 år gammalt bestånd på 2 ha. Björk/tall bestånd utan  miljövärden påträffad. Intervju med maskinförare.
b) Avdelning vid Flakhult på 10,0 ha. Avverkning av 60 år gammal rutten gran. Bedömning av miljövärden gjordes som en del av områdesplaneringen för denna avdelning, med mycket få miljövärden påträffade. Hög stubbar skapades och naturträd lämnades.
c) Nyckelbiotop som består av ett vått område av ask, al och gran. Ingen aktivitet noterad.
d) Avdelning vid Granbäck. 18,7 ha naturvårdsavverkning för att främja ek där andra lövträd togs bort. Ett NS bestånd avverkat 2021.</t>
  </si>
  <si>
    <t xml:space="preserve">Group member 3: Interviews, checklist and document review and field visits to: 
a) Compartment 1491. Final felling of a 9,7 hectar stand where during the environmental value assessment a raptor nest was identified resulting in protection of sub-compartment 1142 and re-routing of extraction trails. The remainder was harvested with creation of high stumps, protection of nature value trees and protection of hiking trails.
b) Compartment Kristinedal, ongoing comercial thinning of a 34,4 hectar pineleading stand. Natura value trees identified but unclear if there was enough high stumps created (see OBS 2022,2). Interview with machine operator, and people hiking in the area.
c) Woodland Key Habitat of 19 hectar at Granskogsreservatet. Old spruce with no activities noted. 
d) Several compartments at Granskogen where comercial thinning was done last winter. Wet area without any soil damage noted. 
e) Compartment at Rosbomuren.  5,1 hectar final felling where the assessment of environmental values resulted in protection of several patches with nature value trees. Seed trees left and nature value trees outside the protected patches marked and protected. </t>
  </si>
  <si>
    <t xml:space="preserve">Gruppmedlem 3: Intervjuer, checklista och dokument genomgång, samt fältbesök till:
a) Avdelning 1491. Slutavverkning av ett 9,7 hektar stort bestånd där ett rovfågelbo identifierades vid naturvärdebedömningen, vilket resulterade i skydd av avdelning 1142 och omläggning av basvägar. Resten avverkades med skapande av högstubbar, skydd av naturvärdesträd och skydd av stigar.
b) Avdelning Kristinedal, pågående gallring av ett 34,4 hektar stort tallbestånd. Naturvärdesträd identifierade men oklart om det skapades tillräckligt många höga stubbar (se OBS 2022,2). Intervju med maskinförare och ett par som vandrade i området.
c) Nyckelbiotop på 19 hektar vid Granskogsreservatet. Gammal gran med inga aktiviteter noterade.
d) Flera avdelningar vid Granskogen som gallrades i vintras. Vått område utan markskador noterade.
e) Avdelning vid Rosbomuren. 5,1 hektar slutavverkning där naturvärdesbedömningen av miljövärden resulterade i flera hänsynsytor med naturvärdesträd. Fröträd lämnades och naturvärdesträd utanför hänsynsytorna märkta och skyddade. </t>
  </si>
  <si>
    <t xml:space="preserve">Group member 6: Interviews, checklist and document review and field visits to: 
a) Compartment at Hultvägen where 3 sub-compartments were harvested to remove spruce bark beetle infested trees, totalling 8,5 hectar. Assessment of environmental values was done as part of the area planning for this compartment, with very few environmental values encountered. No soil damage noted despite the area being very wet. 
b) Compartment at Granvik, final felling of 1,5 hectar spruce bark beetle infested area. Assessment of environmental values was done as part of the area planning for this compartment, with very few environmental values encountered. Interview with machine operator. 
c) Compartment at Kornplogen where 2,5 km of old ditches were maintained. </t>
  </si>
  <si>
    <t>Gruppmedlem 6: Intervjuer, checklista och dokument genomgång, samt fältbesök till:
a) Avdelning vid Hultvägen där 3 mindre områden avverkades för att ta bort granbarkborreangripna träd, totalt 8,5 hektar. Bedömning av miljövärden gjordes som en del av områdesplaneringen för denna avdelning, med mycket få miljövärden påträffade. Inga markskador noterade trots att området var mycket blött.
b) Avdelning vid Granvik, slutavverkning av 1,5 hektar granbarkborre angripet område. Bedömning av miljövärden gjordes som en del av områdesplaneringen för detta fack, med mycket få miljövärden påträffade. Intervju med maskinförare.
c) Avdelning vid Kornplogen där 2,5 km gamla diken rensats.</t>
  </si>
  <si>
    <t xml:space="preserve">Group member 7: Interviews, checklist and document review and field visits to: 
a) Compartment at Hornskogen. Final felling of a 9,0 hectar spruce bark beetle infested stand. Assessment of environmental values was done as part of the area planning for this compartment, with very few environmental values encountered. Soil damage noted and was identified during harvesting and internal audit with a corrective action request issued. 
b), Compartment at Morraövägen where planning for harvest of spruce bark beetle stand occured. Assessment of environmental values was done as part of the area planning for this compartment, with very few environmental values encountered. </t>
  </si>
  <si>
    <t>Gruppmedlem 7: Intervjuer, checklista och dokument genomgång, samt fältbesök till:
a) Avdelning vid Hornskogen. Slutavverkning av ett 9,0 hektar stort bestånd med granbarkborre. Bedömning av miljövärden gjordes som en del av områdesplaneringen för denna avdelning, med mycket få miljövärden påträffade. Markskador noterades och identifierades under avverkning och internrevision med korrigerande åtgärder utfärdats.
b), Avdelning vid Morraövägen där planering för avverkning av granbarkborrebestånd pågår. Bedömning av miljövärden gjordes som en del av områdesplaneringen för detta fack, med mycket få miljövärden påträffade.</t>
  </si>
  <si>
    <t xml:space="preserve">Group member 8: Interviews, checklist and document review and field visits to: 
a) Compartment 120. 3,4 hectar stand harvested to remove spruce bark beetle infested trees. Assessment of environmental values was done as part of the area planning for this compartment, with very few environmental values encountered. Old house foundation identified and protected. All pine protected as nature value trees with high stumps created. 
b) Compartments 121 and 135. 4,7 hectar in total that were comercially thinned with the aim of creating a stand for selection logging in the future. 
c) Compartment at Kringstorp. 11,4 hectar stand where dead spruce were harvested. Lots of dead wood on the ground. Aspen, birch and pine were protected as nature value trees. Discussion on regeneration alternatives, as the plan is to plant deciduous trees. 
d) Compartment planned for small openings in a spruce leading forest. </t>
  </si>
  <si>
    <t>Gruppmedlem 8: Intervjuer, checklista och dokument genomgång, samt fältbesök till:
a) Avdelning 120. 3,4 hektar bestånd avverkats för att ta bort granbarkborreangripna träd. Bedömning av miljövärden gjordes som en del av områdesplaneringen för denna avdelning, med mycket få miljövärden påträffade. Gammal torp grund identifierad och skyddad. All tall skyddad som naturvärdesträd med hög stubbar skapade.
b) Avdelning 121 och 135. Totalt 4,7 hektar som gallrats i syfte att skapa ett hyggesfritt bestånd i framtiden.
c) Avdelning vid Kringstorp. 11,4 hektar bestånd där döda granar avverkats. Mycket död ved på marken. Asp, björk och tall skyddades som naturvärdesträd. Diskussion om föryngringsalternativ, då planen är att plantera lövträd.
d) Avdelning planerad för små öppningar i en granskog.</t>
  </si>
  <si>
    <t>Standards used (incl version and date approved)</t>
  </si>
  <si>
    <t>Standard</t>
  </si>
  <si>
    <t>The forest management was evaluated against the PEFC-endorsed national Forest Management Standard for Sweden PEFC SWE 002:3. A copy of the standard is available at www.pefc.org.</t>
  </si>
  <si>
    <t>Skogsförvaltningen utvärderades mot den svenska PEFC skogsstandarden PEFC SWE 002:3. Standarden finns tillgänglig på www.sacert.org/forestry</t>
  </si>
  <si>
    <t>AND</t>
  </si>
  <si>
    <t>The group system was evaluated against the PEFC-endorsed national Group Certification Standard for Sweden, PEFC SWE 004:3. A copy of the standard is available at www.pefc.org.</t>
  </si>
  <si>
    <t>och</t>
  </si>
  <si>
    <t>Gruppsystemet utvärderades mot PEFC Grupp certifieringsstandard för Sverige, PEFC SWE 004:3.  Standarden finns tillgänglig på www.sacert.org/forestry</t>
  </si>
  <si>
    <t>The ISO-14001 Standard was evaluated as for the requirements incorporated into the Swedish PEFC SWE 002:3 standard.</t>
  </si>
  <si>
    <t>ISO-14001 standarden som införlivats i den svenska PEFC SWE 002:3 standarden.</t>
  </si>
  <si>
    <t>PEFC International ST 2001:2020 PEFC trademark requirements were checked</t>
  </si>
  <si>
    <t>PEFC International ST 2001:2020 PEFC trademark requirements checkats</t>
  </si>
  <si>
    <t>3.7.1</t>
  </si>
  <si>
    <t>Adaptations/Modifications to standard</t>
  </si>
  <si>
    <t>Anpassning av standarden</t>
  </si>
  <si>
    <t>None</t>
  </si>
  <si>
    <t>Ingen.</t>
  </si>
  <si>
    <t>5a</t>
  </si>
  <si>
    <t>THE GROUP</t>
  </si>
  <si>
    <t>GRUPPEN</t>
  </si>
  <si>
    <t>5a.1</t>
  </si>
  <si>
    <t xml:space="preserve">Group manager/entity description </t>
  </si>
  <si>
    <t>Gruppförvaltare/enhetsbeskrivning</t>
  </si>
  <si>
    <t>(specify type of operation, year established, number of sites)</t>
  </si>
  <si>
    <t>(specificera typ av aktivitet, etableringsår, antal medlemmar)</t>
  </si>
  <si>
    <t>The group manager is "Grönt Paraply i Sverige AB". The group was established in 1999 under the Swedish consultancy company LRF Konsult, which performs forest management for private and public forest owners as one of their main activities. Grönt Paraply AB, 556560-5507 is a wholly owned company of Ludvig &amp; Co Holding AB and thus a sistercompany of Ludvig &amp; Co AB. The number of group members is at present 41. The members are either community forests or privately owned small estates.</t>
  </si>
  <si>
    <t>Gruppförvaltare är "Grönt Paraply i Sverige AB". Gruppen bildades år 1999 av LRF Konsult. Grönt Paraply AB, 556560-5507 är sedan 2020 ett helägt dotterbolag till Ludvig &amp; Co Holding AB och därmed systerföretag med Ludvig &amp; Co AB.  Antalet medlemmar är för närvarande 41. Medlemmarna är antingen kommunägda skogar eller privatägda små fastigheter.</t>
  </si>
  <si>
    <t>5a.2</t>
  </si>
  <si>
    <t>Ownership of the land, forest and forest management enterprise</t>
  </si>
  <si>
    <t>Ägande av marken, skogen och skogsförvaltningsbolag</t>
  </si>
  <si>
    <t>See list of PEFC FM group members in Annex 7.</t>
  </si>
  <si>
    <t>Se lista över PEFC FM gruppmedlemmar i Bilaga 7.</t>
  </si>
  <si>
    <t>5a.3</t>
  </si>
  <si>
    <t>Responsibility of Group Manager</t>
  </si>
  <si>
    <t>Gruppförvaltarens ansvar</t>
  </si>
  <si>
    <t>To maintain register of group members, to check the land owners management plan and other documentation prior to membership in the group, to inform members of their obligations as members, to maintain up to date instructions for the forest management, to carry out internal audits and secure compliance with the applicable standards.</t>
  </si>
  <si>
    <t>Att upprätthålla register över gruppmedlemmar, att kontrollera markägarens förvaltningsplan och annan dokumentation innan medlemskap i gruppen beviljas, att informera medlemmarna om deras skyldigheter som medlemmar, att tillhandahålla uppdaterade instruktioner för skogsskötseln, att utföra interna revisioner och att säkreställa att gruppen levar upp til gällande standarder.</t>
  </si>
  <si>
    <t>5a.4</t>
  </si>
  <si>
    <t>Responsibility of Group Members</t>
  </si>
  <si>
    <t>Gruppmedlemmars ansvar</t>
  </si>
  <si>
    <t>To be responsible for their own forest management, to follow the PEFC and/or FSC standards (depending on membership of both or one of the group schemes), to accept internal and external audits, and to accept the group entity's rules for membership in and exclusion from the group.</t>
  </si>
  <si>
    <t>Att vara ansvarliga för egen skogsförvaltning, att följa PEFC och/eller FSC-standarden, att acceptera interna och externa revisioner, och att acceptera gruppenhetens regler för medlemskap i och uteslutande ur gruppen.</t>
  </si>
  <si>
    <t>5a.5</t>
  </si>
  <si>
    <t>System for assessment and demonstration of compliance with forest management standard</t>
  </si>
  <si>
    <t>System för bedömning och demonstration av efterlevnad av skogsförvaltningsstandarder</t>
  </si>
  <si>
    <t xml:space="preserve">Grönt Paraply has presented the requirements in a document folder for FSC and PEFC respectivly, where everything around FSC certification and PEFC certification is collected. The procedures in the management system are adapted as to include all requirements of the FSC and/or PEFC standard. This also includes field instructions that are adapted to the Swedish standards. The compliance with the requirements is checked through internal audits carried out by Grönt Paraply. This is carried out through a sampling of carried out activities and a sampling of members to be included in the internal audit. </t>
  </si>
  <si>
    <t>Grönt Paraply har lagt fram kraven i en dokumentfil för FSC där allt som rör FSC-certifiering sammanställs. Rutinerna i förvaltningssystemet har anpassats för att omfatta alla krav i FSC-standarden. Detta innefattar även fältinstruktioner som har anpassats till den svenska FSC-standarden. Efterlevnaden av kraven kontrolleras med hjälp av interna revisioner som utförs av Grönt Paraply. Detta verkställs med hjälp av stickprover av utförda aktiviteter och stickprover av medlemmar som omfattas av den interna revisionen.</t>
  </si>
  <si>
    <t>5a.6</t>
  </si>
  <si>
    <t>Compliance with PEFC FM and group requirements</t>
  </si>
  <si>
    <t>Efterlevnad av PEFC:s skogs- och gruppkrav.</t>
  </si>
  <si>
    <t>See the PEFC group standard and checklist in Annex A6b</t>
  </si>
  <si>
    <t>Se PEFC FM grupp standard och checklista  i bilaga A6b PEFC Group Checklist SWE</t>
  </si>
  <si>
    <t>See the PEFC FM standard and checklist in Annex A1b</t>
  </si>
  <si>
    <t>Se PEFC FM checklista i bilaga a1b PEFC FM Checklist SWE</t>
  </si>
  <si>
    <r>
      <t>SUMMARY OF FOREST MANAGEMENT</t>
    </r>
    <r>
      <rPr>
        <b/>
        <i/>
        <sz val="10"/>
        <rFont val="Calibri"/>
        <family val="2"/>
        <scheme val="minor"/>
      </rPr>
      <t xml:space="preserve"> </t>
    </r>
  </si>
  <si>
    <t>RESUMÉ AV SKOGSFORVALTNINGEN</t>
  </si>
  <si>
    <t>5.3.1</t>
  </si>
  <si>
    <t>Description of Management System</t>
  </si>
  <si>
    <t>Beskrivning av systemet</t>
  </si>
  <si>
    <t>The Group Manager has a complete set of group scheme required guidelines, descriptions, templates and formats, which are kept in a folder for the group scheme. The system is set up as centralised procedures. Each Group Member has a detailed forest management plan - most often based on the Swedish forest management system pC Skog. Besides the forest management plan, the group members hold information from national databases on e.g. cultural heritage, protected areas, species etc.</t>
  </si>
  <si>
    <t>Gruppledaren har en komplett uppsättning av det krävade gruppsystemet med riktlinjer, beskrivningar, mallar och formaten, som hålls i en mapp för gruppen. Systemet sätts upp som centraliserade förfaranden/rutiner/proceduren. Varje gruppmedlem har en detaljerad skogsbruksplan - oftast bygger på det svenska digitala systemet pC Skog. Förutom skogsbruksplan, har gruppmedlemmarna information från nationella databaser på t.ex. kulturarv, skyddade områden, arter etc.</t>
  </si>
  <si>
    <t>At the Group Manager, there are technical and human capacities to hold the functions and responsibilities as Group Manager. The Group Members are either private or municipality forest owners, with most often 1-2 employees. All group members hire in contractors to perform the forest operations.</t>
  </si>
  <si>
    <t>Vid gruppledaren, finns tillräcklig tekniska och mänskliga resurser för att uppretthålla ansvaret som gruppledare. Gruppmedlemmarna är antingen privata eller kommun skogsägare, med oftast 1-2 anställda. Alla gruppmedlemmarna anställer entreprenörer till att utföra de skogliga verksamheten.</t>
  </si>
  <si>
    <t>5.3.2</t>
  </si>
  <si>
    <t>Management objectives</t>
  </si>
  <si>
    <t>Syfte</t>
  </si>
  <si>
    <t>For each group member, the management objectives are formulated in the general information in pC Skog or in the written forest policy endorsed e.g. by the municipality council. The management objectives are for most group members focused on meeting national and international standards and on the three cornerstones of sustainability: Economy, Social and Environmental benefits. For all municipality group members, the benefits for the local inhabitants are the most important aspect of the forest management.</t>
  </si>
  <si>
    <t>För varje gruppmedlem är förvaltningsmålen formuleras i den allmänna informationen i pC Skog eller i en skriftlig skogspolitik som t.ex. av kommunen. Förvaltningsmålen för de flesta gruppmedlemmar fokuserat på att möta nationella och internationella standarder och på de tre hörnstenarna i hållbarhet: Ekonomi, sociala och miljömässiga förhållanden. För alla kommunerna, är de sociala målen och lokalbefolkningen de viktigaste aspekten av skogsdriften.</t>
  </si>
  <si>
    <r>
      <t xml:space="preserve">SUMMARY OF ORANISATIONAL STRUCTURE AND MANAGEMENT </t>
    </r>
    <r>
      <rPr>
        <b/>
        <i/>
        <sz val="10"/>
        <rFont val="Calibri"/>
        <family val="2"/>
        <scheme val="minor"/>
      </rPr>
      <t>(this is a specific requirement for Sweden for single-sites and groups of forest contractors or wood procurement organisations, but also relevant for all under ISO 17021).</t>
    </r>
  </si>
  <si>
    <t>SAMMANFATTNING AV ORANISATIONELL STRUKTUR OCH FÖRVALTNING (detta är ett särskilt krav för Sverige för direktcertifiering och grupper av skogsentreprenörer eller avverkningsorganisationer, men också relevant för alla enligt ISO 17021).</t>
  </si>
  <si>
    <t>5.4.1</t>
  </si>
  <si>
    <t>Demonstration to  commitment to maintain effectiveness and improvement of the management system in order to enhance overall performance; management system still effective and relevant (accounting for changes and clients objectives)</t>
  </si>
  <si>
    <t>Demonstration av åtagande att upprätthålla effektivitet och förbättring av förvaltningssystemet för att förbättra övergripande prestanda; Ledningssystem fortfarande effektivt och relevant (redovisning av förändringar och klientmål)</t>
  </si>
  <si>
    <t>The group manager is Grönt Paraply i Sverige, which has been established as a legal unit solely to offer membership for forest owners in the PEFC (and FSC) groups maintained by the unit. The group manager employs only one parttime forester, which works for Ludvig &amp; Co AB. The forester is responsible for the tasks of the group manager. The group manager has a steering group of three other staff members of Ludvig  Co AB, which performs management reviews, approvals of new group members and annual reports as well as performs internal audits at the group manager. The forester of the group manager performs assessments of potential group members and when the group members have been acepted performs internal audits of the group members by sampling, as well as formulates and maintains the management system with policies and procedures for the PEFC (and FSC) group.</t>
  </si>
  <si>
    <t xml:space="preserve">Gruppförvaltare är Grönt Paraply i Sverige, vilket har upprättats som en juridisk enhet enbart för att erbjuda medlemskap för skogsägare i PEFC (och FSC) grupper som underhålls av enheten. Gruppförvaltaren anlitar endast jägmästare på deltid som lånats ut av moderbolaget Ludvig  Co AB. Jägästaren är ansvarig för gruppledarens arbetsuppgifter. Gruppledarem har en styrgrupp av tre övriga anställda inom Ludvig &amp; Co AB, som utför ledningsrekommendationer, godkännanden av nya gruppmedlemmar och årsredovisningar samt utför internrevisioner hos gruppledaren. Gruppledaren utför bedömningar av potentiella nya gruppmedlemmar och när gruppmedlemmarna har accepterats utför internrevisioner av gruppmedlemmarna genom provtagning samt formulerar och underhåller förvaltningssystemet med policies och rutiner för PEFC (och FSC) gruppen.
</t>
  </si>
  <si>
    <t>5.4.2</t>
  </si>
  <si>
    <t>Beskrivning av Ledningssystemet</t>
  </si>
  <si>
    <t xml:space="preserve">The management system of Grönt Paraply i Sverige consists of a documented system with centralised policies and procedures. The group manager has a ISO 14001 based steering system written down in an "Environmental Handbook" and a "Steering handbook", which include all required procedures and policies in accordance with the applicable ISO 14001 and PEFC standards. </t>
  </si>
  <si>
    <t>Ledningssystemet för Grönt Paraply i Sverige består av ett dokumenterat system med centraliserade policyer och förfaranden. Gruppledaren har ett ISO 14001-baserat styrsystem nedskrivet i en "Miljömanual" och en "Ledningshandbok" som innehåller alla nödvändiga förfaranden och policyer i enlighet med gällande ISO 14001 och PEFC-standarder.</t>
  </si>
  <si>
    <t>The group manager has established a webpage, where there is a group member portal. Each group member has a logon and can access all relevant documents and procedures for the group.</t>
  </si>
  <si>
    <t>Gruppledaren har etablerat en webbsida där det finns en gruppmedlemsportal. Varje gruppmedlem har en inloggning och har tillgång till alla relevanta dokument och rutiner för gruppen.</t>
  </si>
  <si>
    <t xml:space="preserve">In additional, each group member receives a group manager handbook, which compliments the group managers forest management plan documentation and secures that the group members' written documentation is also in line with the applicable standards. 
Each year, the group manager organises group member meetings, where the group members receive elevant training and information on identified non-compliances and observations. Together, the group manager and the group members develop solutions to identified non-conformities if any.  </t>
  </si>
  <si>
    <t>Dessutom får varje gruppmedlem en grupphandbok som kompletterar gruppledarens  skogsplaneringsdokumentationen och säkerställer att gruppmedlemmens skriftliga dokumentation också överensstämmer med gällande standarder.
Gruppledaren organiserar varje år gruppmedlemsmöten där gruppmedlemmarna får relevant utbildning och information om identifierade avvikelser och observationer. Tillsammans utvecklar Gruppledaren och gruppmedlemmarna lösningar för de identifierade avvikelserna om sådana finns.</t>
  </si>
  <si>
    <t xml:space="preserve">Based on the internal audits of the group members by sampling performed by the group manager, the follow up with the group members on daily basis and on the annual review of the group member performed by the steering committee of Grönt Paraply, an annual report is prepared by the group manager with results and description of the evaluations on improving performance and maintaining effectiveness of the group scheme. </t>
  </si>
  <si>
    <t>Baserat på gruppgruppens internrevisioner av gruppmedlemmarna genom provtagning, daglig uppföljning av gruppmedlemmarna och årlig översyn av Gruppledaren som utförs av styrelsen för Grönt Paraply utarbetas en årsredovisning av Gruppledaren med resultat och beskrivning av utvärderingarna för att förbättra utförande och upprätthålla grupplanens effektivitet.</t>
  </si>
  <si>
    <t>5.5</t>
  </si>
  <si>
    <r>
      <t xml:space="preserve">SUMMARY OF ISO 14001 BASED SYSTEM </t>
    </r>
    <r>
      <rPr>
        <b/>
        <i/>
        <sz val="10"/>
        <rFont val="Calibri"/>
        <family val="2"/>
        <scheme val="minor"/>
      </rPr>
      <t xml:space="preserve"> </t>
    </r>
  </si>
  <si>
    <r>
      <t xml:space="preserve">RESUMÈ AV ISO 14001 BASERAT SYSTEM </t>
    </r>
    <r>
      <rPr>
        <b/>
        <i/>
        <sz val="10"/>
        <rFont val="Calibri"/>
        <family val="2"/>
        <scheme val="minor"/>
      </rPr>
      <t xml:space="preserve"> (specifikt krav for grupper i Sverige).</t>
    </r>
  </si>
  <si>
    <t>5.5.1</t>
  </si>
  <si>
    <t>Description of System</t>
  </si>
  <si>
    <t>Beskrivning av system</t>
  </si>
  <si>
    <t xml:space="preserve">See above under 5.4.1 and 5.4.2. </t>
  </si>
  <si>
    <t xml:space="preserve">Se ovan under 5.4.1 och 5.4.2. </t>
  </si>
  <si>
    <t>The management system of Grönt Paraply i Sverige consists of a documented system with centralised policies and procedures. The group manager has a ISO 14001 based steering system written down in an "Environmental Handbook" and a "Steering handbook", which include all required procedures and policies in accordance with the applicable ISO 14001 and PEFC standards. The environmental handbook includes the environmentl objectives and goals of the group, the risks and opportunities for improvements as well as describes the organisational structure of Grönt Paraply i Sverige.</t>
  </si>
  <si>
    <t>Ledningssystemet för Grönt Paraply i Sverige består av ett dokumenterat system med centraliserade policyer och förfaranden. Gruppledaren har ett ISO 14001-baserat styrsystem nedskrivet i en "Miljömanual" och en "Ledningshandbok" som innehåller alla nödvändiga förfaranden och policyer i enlighet med gällande ISO 14001 och PEFC-standarder. Miljömanualen innehåller miljö och gruppmålen, risker och möjlighete för  förbättringar samt beskriver organisationsstrukturen för Grönt Paraply i Sverige.</t>
  </si>
  <si>
    <t>The Group Manager has had an external consultant assisting the group with organising the PEFC group scheme documentation and centralised procedures/policies in accordance with the ISO 14001. The Group Manager has the full system operating and kept in organised folder system. The Group Manager has with assistance from external consultant prepared for the ISO 14001 certification.</t>
  </si>
  <si>
    <t>Gruppledaren har anlitat en extern konsult som bistår gruppen med att organisera dokumentationen för PEFC-gruppen och centraliserade förfaranden/policyer i enlighet med ISO 14001. Gruppledarens hela systemet fungerar och hålls i ett organiserat mappsystem. Gruppledaren har med hjälp av en extern konsult förberett ISO 14001-certifieringen, som uppnåddes av Grönt Paraply i Sverige i god tid före PEFC MA.</t>
  </si>
  <si>
    <t>Grönt Paraply i Sverige holds valid ISO 14001 Certificate No: SWE-EMS-1010 and operates an Environmental Management System, which complies with the requirements of ISO 14001:2015 for the following scope: Management of FSC® &amp; PEFC™ Forestry Group Scheme Certification.</t>
  </si>
  <si>
    <t>Grönt Paraply i Sverige har nu ett ISO 14001 Certifikat nr: SWE-EMS-1010 och driver ett miljöledningssystem som uppfyller kraven i ISO 14001: 2015 för följande omfattning: Förvaltning av FSC® &amp; PEFC ™ Skogsbruksgruppcertifiering.</t>
  </si>
  <si>
    <t>FIRST SURVEILLANCE</t>
  </si>
  <si>
    <t>Surveillance Assessment dates</t>
  </si>
  <si>
    <t>24.04 - 04.05.2023</t>
  </si>
  <si>
    <t>Tidsplan</t>
  </si>
  <si>
    <t>24.04.2023 Opening meeting - Group manager and auditors</t>
  </si>
  <si>
    <t>24.04.2023 Öppning - gruppledaren och revisorerna</t>
  </si>
  <si>
    <t>24.04.2023 Audit: Review of documentation &amp; Group systems, staff interviews</t>
  </si>
  <si>
    <t>24.04.2023 Granskning av dokumentation &amp; Gruppsystem/-rutiner, interview</t>
  </si>
  <si>
    <t>25.04.2023 Site visit Group member 1, MU 1</t>
  </si>
  <si>
    <t>25.04.2023 Site besök Gruppmedlem 1, Skog 1</t>
  </si>
  <si>
    <t>27.04.2023 Site visit Group member 2, MU 2</t>
  </si>
  <si>
    <t>27.04.2023 Site besök Gruppmedlem 2, Skog 2</t>
  </si>
  <si>
    <t>28.04.2023 Site visit Group member 3, MU 3</t>
  </si>
  <si>
    <t>28.04.2023 Site besök Gruppmedlem 3, Skog 3</t>
  </si>
  <si>
    <t>02.05.2023 Site visit Group member 4, MU 4</t>
  </si>
  <si>
    <t>02.05.2023 Site besök Gruppmedlem 4, Skog 4</t>
  </si>
  <si>
    <t>03.05.2023 Site visit Group member 5, MU 5</t>
  </si>
  <si>
    <t>03.05.2023 Site besök Gruppmedlem 5, Skog 5</t>
  </si>
  <si>
    <t>04.05.2023 Closing meeting - Group manager and auditors</t>
  </si>
  <si>
    <t>04.05.2023 Avslutning -  (gruppledaren och revisorerna)</t>
  </si>
  <si>
    <t>6.1a</t>
  </si>
  <si>
    <r>
      <t xml:space="preserve">Any deviation from the audit plan and their reasons? </t>
    </r>
    <r>
      <rPr>
        <sz val="10"/>
        <color indexed="12"/>
        <rFont val="Calibri"/>
        <family val="2"/>
        <scheme val="minor"/>
      </rPr>
      <t>N</t>
    </r>
    <r>
      <rPr>
        <sz val="10"/>
        <rFont val="Calibri"/>
        <family val="2"/>
        <scheme val="minor"/>
      </rPr>
      <t xml:space="preserve"> </t>
    </r>
  </si>
  <si>
    <t xml:space="preserve">6.1b </t>
  </si>
  <si>
    <r>
      <t xml:space="preserve">Any significant issues impacting on the audit programme </t>
    </r>
    <r>
      <rPr>
        <sz val="10"/>
        <color indexed="12"/>
        <rFont val="Calibri"/>
        <family val="2"/>
        <scheme val="minor"/>
      </rPr>
      <t>N</t>
    </r>
    <r>
      <rPr>
        <sz val="10"/>
        <rFont val="Calibri"/>
        <family val="2"/>
        <scheme val="minor"/>
      </rPr>
      <t xml:space="preserve"> </t>
    </r>
  </si>
  <si>
    <t>Estimate of person days to complete surveillance assessment</t>
  </si>
  <si>
    <t>Estimat av persondaga använt på att genomföra inspektionen</t>
  </si>
  <si>
    <t>10 person days including time spent on preparatory work, actual audit days, consultation and report writing (excluding travel)</t>
  </si>
  <si>
    <t>Surveillance Assessment team</t>
  </si>
  <si>
    <t>The assessment team consisted of:</t>
  </si>
  <si>
    <t>1) Karina Kitnaes, Auditor, TL. WSP Danmark A/S. M.Sc. biology specialised in forest ecology, FSC/PEFC FM/COC auditor. 26 years international work experience with focus on certification and implementation of the EU Natura 2000 and water framework directive in Central and Eastern Europe. Since 2001 auditor for SA Cert on FSC/PEFC FM and COC certification in Denmark, England, Finland, Lithuania, Latvia, Malaysia, Norway, White-russia, Russia, Schotland, Slovakia and Sweden.</t>
  </si>
  <si>
    <t>1) Karina Kitnaes, Revisor, TL. WSP Danmark A/S. Cand. Scient. biolog med spesialisering innen skogøkologi, FSC/PEFC FM/COC auditor. 26 års internasjonal arbeidserfaring med fokus på sertifisering og implementering av EU Natura 2000 og EUs vannrammedirektiv i Sentral- og Østeuropa. Siden 2001 auditor for SA Cert for FSC/PEFC FM og COC sertifisering i Danmark, England, Finland, Litauen, Letland, Malaysia, Norge, Hvitrussland, Russland, Skottland, Slovakiet og Sverige.</t>
  </si>
  <si>
    <t xml:space="preserve">2) Lennart Holm, Auditor. Forester and Director of the Forest Consultant company Lennart Holm Florestal Internacional Lda. 34 years of experience working in the forest sector, 26 years of international work experience, 17 years of international auditing experience. Lennart has developed, maintained and audited many different Forest Managements in Sweden, Norway, Denmark, Canada, USA, Portugal and Spain. Lennart now has his own consulting company, working with certification, auditing and forest management. </t>
  </si>
  <si>
    <t xml:space="preserve">2) Lennart Holm, Revisor. Jägmästare och Direktör i konsult firman Lennart Holm Florestal Internacional Lda. 34 års erfarenhet från skogssektorn; 26 års internationell erfarenhet, och 17 års internationell revisions erfarenhet. Lennart har framställt, upprätthållt och reviderat många olika skogsförvaltningar i Sverige, Norge, Danmark, Kanada, USA, Portugal och Spanien. Lennart äger nu en konsultfirma som jobbar med certifiering, revidering och skogsskötsel.  </t>
  </si>
  <si>
    <t>Team members’ c.v.’s are held on file.</t>
  </si>
  <si>
    <t>6.3.1</t>
  </si>
  <si>
    <t>Karina S. Kitnaes</t>
  </si>
  <si>
    <t>Audit Objectives, Audit Criteria and Assessment process</t>
  </si>
  <si>
    <t>6.4.1</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</si>
  <si>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</si>
  <si>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6.4.2</t>
  </si>
  <si>
    <t>The Audit Criteria are contained in the relevant PEFC Scheme and normative documents, and are effectively reprodcued through the checklists and other elements of this Report Template and Soil Association Certification's Management system.</t>
  </si>
  <si>
    <t>Criteria assessed at audit</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</si>
  <si>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</si>
  <si>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Kriterier blev valda för bedömning utifrån • områden med potentiella brister / relaterad till tidigare CARs eller olösta problem, • anknytning till intressenternas synpunkter, • där det har skett förändringar i förvaltningen/området omfattat av certifikatet, • om centrala mål och pågående aktiviteter och • att säkerställa att alla principer bedöms minst en gång under de 4 revisionsbesöken.</t>
  </si>
  <si>
    <t>The following criteria were assessed: 3, 4, App. 1 and 7.3</t>
  </si>
  <si>
    <t>Följande kriteria blev granskat: 3, 4, App. 1 och 7.3</t>
  </si>
  <si>
    <t>6.4.3</t>
  </si>
  <si>
    <t>Assessment Process</t>
  </si>
  <si>
    <t>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t>
  </si>
  <si>
    <t>Revisionen involverade genomgång av relevant grupp och förvaltningsdokumentation, fältbesök, intervjuer och diskussioner med skogsförvaltare/-ägare, och slutförande av checklistan. Antalet av enheter som valts ut baserades på beräkning av stickpröv i bilaga 8. Fältbesök valdes till områden senast utförda eller pågående aktiviteter, områden där allmänheten har tillträde, områden med bevarandevärden och att inkludera gruppmedlemmar som inte tidigare besökts av SA Cert.</t>
  </si>
  <si>
    <t>Stakeholder consultation</t>
  </si>
  <si>
    <t>114 consultees were contacted</t>
  </si>
  <si>
    <t>114 intressenter blev kontaktad.</t>
  </si>
  <si>
    <t>1 response was received</t>
  </si>
  <si>
    <t>1 svar blev mottagit.</t>
  </si>
  <si>
    <t>Consultation was carried out on 14.03.2023</t>
  </si>
  <si>
    <t>Konsultation blev genomfört 14.03.2023</t>
  </si>
  <si>
    <t>8 visits/interviews were held by phone/teams/in person during audit</t>
  </si>
  <si>
    <t>8 besök/intervju via telefon, Teams onsite hölls.</t>
  </si>
  <si>
    <t>See A2 for summary of issues raised by stakeholders and SA Cert response</t>
  </si>
  <si>
    <t>Se A2 för sammanfattning</t>
  </si>
  <si>
    <t>Review of corrective actions</t>
  </si>
  <si>
    <t xml:space="preserve">Action taken in relation to previously issued conditions is reviewed given in Section 2 of this report. </t>
  </si>
  <si>
    <t xml:space="preserve">Main sites visited in each FMU </t>
  </si>
  <si>
    <t xml:space="preserve">Group member 1: Interviews, checklist and document review and field visits to: 
a) Compartment FA21-Granhult  final felling of 2,4 ha. Assessment of environmental values was done as part of the area planning for this compartment, with very few environmental values encountered. High stumps created and pine and deciduous trees protected. Several areas were protected due to archaeological remains. 
b) Compartment FA-22-M1 at Ákerbo. Final felling of a 5,8 ha devided into 5 small compartment.  Assessment of environmental values was done as part of the area planning for this compartment, with very few environmental values encountered. High stumps were created and nature trees left. 
c) Planning of an area at Brandhällen where a potential for key woodlands habitat was discovered. Are requires more planning and a inventory of species once the snow is gone. </t>
  </si>
  <si>
    <t>Gruppmedlem 1: interview, checklista och besök.</t>
  </si>
  <si>
    <t xml:space="preserve">Group member 2: Interviews, checklist and document review and field visits to: 
a) Compartment Läggesta, final felling of a 2,4 hectar stand to remove spruce bark beetle infested trees. Assessment of environmental values was done as part of the area planning for this compartment, with very few environmental values encountered. High stumps were created and nature trees left. No soil damage noted despite the area being very wet. 
b) Compartment Äspelund, final felling of a 3,9 hectar stand to remove spruce bark beetle infested trees. Assessment of environmental values was done as part of the area planning for this compartment, with very few environmental values encountered. High stumps were created and nature trees left. </t>
  </si>
  <si>
    <t>Gruppmedlem 2: interview, checklista och besök.</t>
  </si>
  <si>
    <t xml:space="preserve">Group member 3: Interviews, checklist and document review and field visits to: 
a) Compartment Umea 4:3 at I20 skogen where a 6,4 ha stands is planned for final felling. Discussion on regeneration options, where the suggestion was to regenerate with seed trees, and to leave groups of deciduous species. Assessment of environmental values was done as part of the area planning for this compartment, with very few environmental values encountered.
b) Compartment at Umea 4:3, a 1.5 hectar stand where juvenile spacing was done in a pine leading area with severe moose browsing. Deciduous species protected. 
c) Compartment at Ersboda, inside the city limit. Discussion on management options, as the area is within a residential area, with hiking trails and overall lots of recreational use. The plan is to remove danger trees and some older risk trees. </t>
  </si>
  <si>
    <t>Gruppmedlem 3: interview, checklista och besök.</t>
  </si>
  <si>
    <t>Group member 4: Interviews, checklist and document review and field visits to: 
a) Compartment with commercial thinning. First thinning in a pine stand where also deciduous trees were preferred. Assessment of environmental values was done as part of the area planning for this compartment, with very few environmental values encountered. High stumps were created.
b) Compartment with final felling. Assessment of environmental values was done as part of the area planning for this compartment, with very few environmental values encountered. High stumps were created and nature trees left.</t>
  </si>
  <si>
    <t>Gruppmedlem 4: interview, checklista och besök.</t>
  </si>
  <si>
    <t xml:space="preserve">Group member 5: Interviews, checklist and document review and field visits to: 
a) Compartment with commercial thinning of conifer stand. First thinning in a pine stand where also deciduous trees were preferred. Assessment of environmental values was done as part of the area planning for this compartment, with very few environmental values encountered. High stumps were created, and very few stems were damaged. 
</t>
  </si>
  <si>
    <t>Gruppmedlem 5: interview, checklista och besök.</t>
  </si>
  <si>
    <t>6.8.</t>
  </si>
  <si>
    <t>Confirmation of scope</t>
  </si>
  <si>
    <t>The assessment team reviewed the current scope of the certificate in terms of certified forest area and products being produced. There was no change since the previous evaluation.</t>
  </si>
  <si>
    <r>
      <t>Changes to management situation</t>
    </r>
    <r>
      <rPr>
        <b/>
        <sz val="10"/>
        <color indexed="10"/>
        <rFont val="Calibri"/>
        <family val="2"/>
        <scheme val="minor"/>
      </rPr>
      <t>- results of management review/internal audit
Effectiveness of management system
Description of any continual improvement activities</t>
    </r>
  </si>
  <si>
    <t>The assessment team reviewed the management situation. No material changes to the management situation were noted.</t>
  </si>
  <si>
    <t>6.10.</t>
  </si>
  <si>
    <t>Results of surveillance assessment</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</si>
  <si>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</si>
  <si>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r>
      <rPr>
        <b/>
        <sz val="10"/>
        <color indexed="10"/>
        <rFont val="Calibri"/>
        <family val="2"/>
        <scheme val="minor"/>
      </rPr>
      <t>Review of complaints or</t>
    </r>
    <r>
      <rPr>
        <b/>
        <sz val="10"/>
        <rFont val="Calibri"/>
        <family val="2"/>
        <scheme val="minor"/>
      </rPr>
      <t xml:space="preserve"> Issues arising</t>
    </r>
  </si>
  <si>
    <t>Where an issue was difficult to assess or contradictory evidence was identified this is discussed in the section below as an Issue and the conclusions drawn given.</t>
  </si>
  <si>
    <t>Ref</t>
  </si>
  <si>
    <t>Issue</t>
  </si>
  <si>
    <t>Ingan</t>
  </si>
  <si>
    <t>7.0</t>
  </si>
  <si>
    <t>SECOND SURVEILLANCE</t>
  </si>
  <si>
    <t>Annan årligan revision</t>
  </si>
  <si>
    <t>7.1</t>
  </si>
  <si>
    <t>Revisionsdatum</t>
  </si>
  <si>
    <t>07-17.05.2024</t>
  </si>
  <si>
    <t>07.05.2024 Opening meeting - Group manager and auditors</t>
  </si>
  <si>
    <t>07-08.05.2024 Audit: Review of documentation &amp; Group systems, staff interviews</t>
  </si>
  <si>
    <t>14.05.2024 Site visit Group member 1, MU 1</t>
  </si>
  <si>
    <t>14.05.2024 Site visit Group member 2, MU 2</t>
  </si>
  <si>
    <t>15.05.2024 Site visit Group member 3, MU 3</t>
  </si>
  <si>
    <t>15.05.2024 Site visit Group member 4, MU 4</t>
  </si>
  <si>
    <t>16.05.2024 Site visit Group member 5, MU 5</t>
  </si>
  <si>
    <t>16.05.2024 Site visit Group member 6, MU 6</t>
  </si>
  <si>
    <t>17.05.2024 Closing meeting - Group manager and auditors</t>
  </si>
  <si>
    <t>7.1a</t>
  </si>
  <si>
    <t xml:space="preserve">Any deviation from the audit plan and their reasons? N </t>
  </si>
  <si>
    <t xml:space="preserve">7.1b </t>
  </si>
  <si>
    <t xml:space="preserve">Any significant issues impacting on the audit programme N </t>
  </si>
  <si>
    <t>7.2</t>
  </si>
  <si>
    <t>Estimerat antall dager för revisionen</t>
  </si>
  <si>
    <t>12 person days including time spent on preparatory work, actual audit days, consultation and report writing (excluding travel)</t>
  </si>
  <si>
    <t>12 dagar inkl förberedelse, intressent konsultation, fältbesök, rapportering och kommunikation med klienten.</t>
  </si>
  <si>
    <t>7.3</t>
  </si>
  <si>
    <t>Revisonsteam</t>
  </si>
  <si>
    <t>Revisorteamet:</t>
  </si>
  <si>
    <t>2) Anders Blomqvist, technical expert, WSP Sverige A/S, M.Sc. Biology and Forestry.</t>
  </si>
  <si>
    <t>2) Anders Blomqvist, teknisk ekspert, WSP Sverige A/S, M.Sc. Biologi og ekologi.</t>
  </si>
  <si>
    <t>CV finns tillgängligt.</t>
  </si>
  <si>
    <t>7.3.1</t>
  </si>
  <si>
    <t>7.4</t>
  </si>
  <si>
    <t>7.4.1</t>
  </si>
  <si>
    <t>7.4.2</t>
  </si>
  <si>
    <t>Kriteria bedömt</t>
  </si>
  <si>
    <t>The following criteria were assessed: 3 and App. 1</t>
  </si>
  <si>
    <t xml:space="preserve">Följande kriteria blev granskat: 3 och App. 1 </t>
  </si>
  <si>
    <t>7.4.3</t>
  </si>
  <si>
    <t>Revisions processen</t>
  </si>
  <si>
    <t>Intressent konsultation</t>
  </si>
  <si>
    <t>7.5</t>
  </si>
  <si>
    <t>150 intressenter blev kontaktad.</t>
  </si>
  <si>
    <t>3 responses were received</t>
  </si>
  <si>
    <t>3 svar blev mottagit.</t>
  </si>
  <si>
    <t>Consultation was carried out on 25.03.2024</t>
  </si>
  <si>
    <t>Konsultation blev genomfört 25.03.2024</t>
  </si>
  <si>
    <t>7 visits/interviews were held by phone/teams/in person during audit</t>
  </si>
  <si>
    <t>7.6</t>
  </si>
  <si>
    <t>Begrundelse för väl av objekt och enheter reviderat</t>
  </si>
  <si>
    <t>7.7</t>
  </si>
  <si>
    <t>Group member 1: Interviews, checklist and document review and field visits to: 
1) environmental harvest around larger oak in close to city environment. 2) Thinning in Spruce in close to city environment. 3) Clearance along walking trails and open land towards cultural landscape. 4) Removal of single trees in forest stand infected by bark beetles. 5) Harvest in forest stand bordering a nature reserve.</t>
  </si>
  <si>
    <t xml:space="preserve">Group member 2: Interviews, checklist and document review and field visits to: 
1)  Final harvest with buffer zone towards key biotope. 2) Thinning in Spruce forest stand. 3) Final harvest with buffer zone along moist zones and mire. 4) Larger forest stand area with bark beetle infections but harvest of smaller areas. 5) Shelter tree harvest in middle aged forest stand. </t>
  </si>
  <si>
    <t xml:space="preserve">Group member 3: Interviews, checklist and document review and field visits to: 
1) Key biotope restoration project, with permission from the forest agency. 2) Tending in forest stand. 3) Final harvest of mature forest stand with retained edge zones towards stream. 4) Final harvest next to key biotopes and water body where edge zones are retained.  </t>
  </si>
  <si>
    <t>Group member 4: Interviews, checklist and document review and field visits to: 
1) Final harvet in mature forest stand, with retained edge zone along water stream. 2) Final harvest with trees marked with paper band as instruction to contractors. 3) Final harvest of mature forest stand, with retained edge zones towards water body and key biotope. 4) Final harvest of mature forest stand, with buffer zone towards nature reserve and retained zones of environmental care.</t>
  </si>
  <si>
    <t xml:space="preserve">Group member 5: Interviews, checklist and document review and field visits to: 
1) Final harvest of mature forest stand with natural regeneration and cultural stumps to identify cultural heritage. 2) Thinning in Spruce forest stand, followed by natural regeneration. 3) Birch stand, planted and productive. 4) Key biotope with broadleaved mixed forest and dead wood, protected. 5) designated zone with restoration from spruce to oak and birch in natural succession. 6) Final harvest of Spruce, with shelter retained of Pinus. 7) Area where old oaks have been given more space by removing spruce. 
</t>
  </si>
  <si>
    <t xml:space="preserve">Group member 6: Interviews, checklist and document review and field visits to: 
1) Thinning with retained high stumps and protected zones. 2) Larger nature restoration area, where single trees and smaller zones with bark beetle attach are removed and allowing natural succession of oak and mixed forests with grazing. 3) Mature forest stand where the edge zone is restored and allowing larger volumes of water in terms of weather peaks. </t>
  </si>
  <si>
    <t>Gruppmedlem 6: interview, checklista och besök.</t>
  </si>
  <si>
    <t>7.8</t>
  </si>
  <si>
    <t>Bekräftelse av certifikatets täckning</t>
  </si>
  <si>
    <t>Revisorteamet granskade den nuvarande täckning av certifikatet mot den FSC certifierade skogsarealen och de produkter som produceras. Inga ändringar siden förra revision.</t>
  </si>
  <si>
    <t>7.9</t>
  </si>
  <si>
    <t>Changes to management situation- results of management review/internal audit
Effectiveness of management system
Description of any continual improvement activities</t>
  </si>
  <si>
    <t>Förändringar i förvaltningen</t>
  </si>
  <si>
    <t>Inspektionsteamet granskade förvaltningssituationen. Inga förändringar i ledningen sedan den senaste revisionen.</t>
  </si>
  <si>
    <t>7.10</t>
  </si>
  <si>
    <t>Resultat av utvärderingen</t>
  </si>
  <si>
    <t>Resultaten av utvärderingen redovisas i standard- och checklistan i bilaga 1 och konstaterade avvikelser ges i avsnitt 2 i denna rapport. Se också pkt Synpunkter nedan.</t>
  </si>
  <si>
    <t>7.11</t>
  </si>
  <si>
    <t>Review of complaints or Issues arising</t>
  </si>
  <si>
    <t>Uppkomna Synpunkter</t>
  </si>
  <si>
    <t>Där ett ämne var svårt att undersöka eller där motstridande synpunkter blivit identifierat, beskrivs dessa nedan.</t>
  </si>
  <si>
    <t>Synpunkter</t>
  </si>
  <si>
    <t>Ingen</t>
  </si>
  <si>
    <t>8.0</t>
  </si>
  <si>
    <t>Third Surveillance</t>
  </si>
  <si>
    <t>Tredje årliga revision</t>
  </si>
  <si>
    <t>8.1</t>
  </si>
  <si>
    <t>12.05 Opening meeting - Group manager and auditors</t>
  </si>
  <si>
    <t>12-13.05 Audit: Review of documentation &amp; Group systems, staff interviews</t>
  </si>
  <si>
    <t>12.05 Site visit Group member 1, MU 1</t>
  </si>
  <si>
    <t>13.05 Site visit Group member 2, MU 2</t>
  </si>
  <si>
    <t>14.05 Site visit Group member 3, MU 3</t>
  </si>
  <si>
    <t>14.05 Site visit Group member 4, MU 4</t>
  </si>
  <si>
    <t>15.05 Site visit Group member 5, MU 5</t>
  </si>
  <si>
    <t>15.05 Site visit Group member 6, MU 6</t>
  </si>
  <si>
    <t>16.05 Site visit Group member 7, MU 7</t>
  </si>
  <si>
    <t>16.05 Closing meeting - Group manager and auditors</t>
  </si>
  <si>
    <t>8.1a</t>
  </si>
  <si>
    <t xml:space="preserve">8.1b </t>
  </si>
  <si>
    <t>8.2</t>
  </si>
  <si>
    <t>8.3</t>
  </si>
  <si>
    <t>1) Karina Kitnaes, Auditor and business manager at WSP Danmark. M.Sc. biologist from Aarhus University. More than 25 years of professional experience as expert on forest ecology and Natura 2000 implementation in Eastern and Northern Europe and with EUTR, SBP, FSC/PEFC FM and COC certification. Since 2001, she has performed countless biomass verifications and evaluations of forest managements, chain-of-custodies against applicable and qualifying standards in Denmark, Belarus, England, Estonia, Finland, Latvia, Lithuania, Malaysia, Norway, Poland, Scotland, Russia (Siberia), Slovakia and Sweden.</t>
  </si>
  <si>
    <t xml:space="preserve">1) Karina Kitnæs, Revisor och Business Manager vid WSP Danmark. Biolog M.Sc. från Aarhus Universitet. Mer än 25 års professioneel erfarenhet som ekspert inom skogsekologi och Natura 2000 implementering och inom EUTR, SBP, FSC/PEFC FM och COC certifiering. Sedan 2001 har hon genomfört otaliga biomasseverifikationer och utvärderingar av bl.a. skogsförvaltningen och Chain-of-Custodies mot gällande och kvalificerande standarder i Danmark, England, Estland, Finland, Vitryssland, Lettland, Litauen, Malaysia, Norge, Polen, Skottland, Ryssland (Sibirien), Slovakien och Sverige. </t>
  </si>
  <si>
    <t>2) Jess Jørgensen, Auditor at WSP Denmark. M.Sc. Forestry (Jägmäster) with a focus on forest and natural resource management, forest and nature policy, planning, economics, law and forest ecology. Jess has built up a solid experience of various administration and management systems for more than 15 years. A central part of Jess's work has been the connection between system and rule knowledge in interaction with data on Danish nature and forest management. Jess has solid experience from public administration in Denmark, and has recently combined this with concrete experience of Danish forest management.</t>
  </si>
  <si>
    <t>2) Jess Jørgensen, Revisor vid WSP Danmark. M.Sc. Skogsbruk (Jägmäster) med inriktning på skogs- och naturresursförvaltning, skogs- och naturpolitik, planering, ekonomi, juridik och skogsekologi. Jess har under mer än 15 år byggt upp en gedigen erfarenhet av olika administrations- och ledningssystem. En central del i Jess arbete har varit kopplingen mellan system- och regelkunskap i samspel med data om dansk natur- och skogsförvaltning. Jess har gedigen erfarenhet från offentlig förvaltning i Danmark, och har nyligen kombinerat detta med konkret erfarenhet av dansk skogsförvaltning.</t>
  </si>
  <si>
    <t>3) Anders Lindhe, Technical Expert and ecologist with a PhD in conservation biology from the Swedish University of Agricultural Sciences. Representing WWF, he participated in developing the first FSC FM standard for Sweden. He has since worked with certification for WWF International, managed the Principle 6 process for FSC, worked for Proforest, and served as Technical advisor for the High Conservation Value Network. Anders also has experience from working with standards for RSPO, RTRS, Bonsucro, Better Cotton and Fairtrade. He is newly retired, and this is the first time he is part of an auditing team.</t>
  </si>
  <si>
    <t>3) Anders Lindhe, Teknisk expert och ekolog med doktorsexamen i bevarandebiologi från SLU. Som representant för WWF deltog han i utvecklingen av den första svenska FSC standarden. Han har sedan arbetat med certifieringsfrågor för WWF International, ansvarat för FSC’s revision av Princip 9, arbetat åt Proforest och tjänstgjort som teknisk rådgivare åt HCV-nätverket. Anders har också erfarenheter från arbete med standarder för RSPO, RTRS, Bonsucro, Better Cotton och Fairtrade. Han har nyligen gått i pension, och det här är första gången han deltar i ett revisionsteam.</t>
  </si>
  <si>
    <t xml:space="preserve">4) Anja Brogaard, witness auditor, Auditor at WSP Danmark. M.Sc. Forest Economics from Norwegian University of Life Sciences (NMBU). More than 15 years of professional experience as technical expert, evaluator and advisor in forestry and the wood industry with focus on legality and EUTR, EC, SBP, FSC/PEFC FM and COC certification. Since 2011, Anja has conducted multiple evaluations of forest managements and chain of custodies against applicable and qualifying standards in Denmark, Norway, Chile, USA and Russia. </t>
  </si>
  <si>
    <t xml:space="preserve">4) Anja Brogaard, Revisor vid WSP Danmark. M.Sc. Skogsekonomi från Norges Biovitenskapelige Universitet (NMBU). Mer än 15 års yrkeserfarenhet som teknisk expert, utvärderare och rådgivare inom skogsbruk och träindustri med fokus på laglighet och EUTR, CE-, SBP-, FSC/PEFC FM- och COC certifiering. Sedan 2011 har Anja genomfört flera utvärderingar av skogsförvaltningar och förvaltningskedjan mot tillämpliga och kvalificerande standarder i Danmark, Norge, Chile, USA och Ryssland. </t>
  </si>
  <si>
    <t>8.3.1</t>
  </si>
  <si>
    <t>8.4</t>
  </si>
  <si>
    <t>8.4.1</t>
  </si>
  <si>
    <t>8.4.2</t>
  </si>
  <si>
    <t>The following criteria were assessed: 4 and App. 1</t>
  </si>
  <si>
    <t xml:space="preserve">Följande kriteria blev granskat: 4 och App. 1 </t>
  </si>
  <si>
    <t>8.4.3</t>
  </si>
  <si>
    <t>8.5</t>
  </si>
  <si>
    <t>144 consultees were contacted</t>
  </si>
  <si>
    <t>144 intressenter blev kontaktad.</t>
  </si>
  <si>
    <t>0 responses were received</t>
  </si>
  <si>
    <t>0 svar blev mottagit.</t>
  </si>
  <si>
    <t>Consultation was carried out on 31.03.2025</t>
  </si>
  <si>
    <t>Konsultation blev genomfört 31.03.2025</t>
  </si>
  <si>
    <t>7 besök/intervju via telefon, Teams onsite hölls.</t>
  </si>
  <si>
    <t>8.6</t>
  </si>
  <si>
    <t>8.7</t>
  </si>
  <si>
    <t>Group member 1: Interviews, checklist and document review and field visits to: 
1) Final harvest in close to city environment. 2) Thinning in Spruce in close to city environment. 3) Final havest of conifers next to area set aside. 4) Removal of beech trees to give space for young oak trees. 5) Protected mire, 6) trails and tracks maintained for recreational use.</t>
  </si>
  <si>
    <t>Group member 2: Interviews, checklist and document review and field visits to: 
1)  Final harvest with buffer zone towards key biotope. 2) Thinning in Spruce forest stand. 3) Mixed forest stand with thinnings, 4) Shelter tree harvest in middle aged forest stand, 5. trails and tracks maintained for recreational use.</t>
  </si>
  <si>
    <t xml:space="preserve">Group member 3: Interviews, checklist and document review and field visits to: 
1) Final harvest of mature forest stand with retained edge zones towards stream. 2) Final harvest next to key biotopes and water body where edge zones are retained, 3) compartments with thinnings, 4) protected nature reserve. </t>
  </si>
  <si>
    <r>
      <rPr>
        <sz val="10"/>
        <color theme="1"/>
        <rFont val="Calibri"/>
        <family val="2"/>
        <scheme val="minor"/>
      </rPr>
      <t>Group member 4</t>
    </r>
    <r>
      <rPr>
        <sz val="10"/>
        <color rgb="FFFF0000"/>
        <rFont val="Calibri"/>
        <family val="2"/>
        <scheme val="minor"/>
      </rPr>
      <t xml:space="preserve">: </t>
    </r>
    <r>
      <rPr>
        <sz val="10"/>
        <color theme="1"/>
        <rFont val="Calibri"/>
        <family val="2"/>
        <scheme val="minor"/>
      </rPr>
      <t xml:space="preserve">Interviews, checklist and document review and field visits to: </t>
    </r>
    <r>
      <rPr>
        <sz val="10"/>
        <color rgb="FFFF0000"/>
        <rFont val="Calibri"/>
        <family val="2"/>
        <scheme val="minor"/>
      </rPr>
      <t xml:space="preserve">
</t>
    </r>
    <r>
      <rPr>
        <sz val="10"/>
        <color theme="1"/>
        <rFont val="Calibri"/>
        <family val="2"/>
        <scheme val="minor"/>
      </rPr>
      <t>1) Thinning in Spruce forest stand. 2) Tending in forest stand. 3) Thinning in forest stand with retained edge zones towards stream.</t>
    </r>
    <r>
      <rPr>
        <sz val="10"/>
        <color rgb="FFFF0000"/>
        <rFont val="Calibri"/>
        <family val="2"/>
        <scheme val="minor"/>
      </rPr>
      <t xml:space="preserve"> </t>
    </r>
  </si>
  <si>
    <r>
      <rPr>
        <sz val="10"/>
        <color theme="1"/>
        <rFont val="Calibri"/>
        <family val="2"/>
        <scheme val="minor"/>
      </rPr>
      <t>Group member 5</t>
    </r>
    <r>
      <rPr>
        <sz val="10"/>
        <color rgb="FFFF0000"/>
        <rFont val="Calibri"/>
        <family val="2"/>
        <scheme val="minor"/>
      </rPr>
      <t>:</t>
    </r>
    <r>
      <rPr>
        <sz val="10"/>
        <color theme="1"/>
        <rFont val="Calibri"/>
        <family val="2"/>
        <scheme val="minor"/>
      </rPr>
      <t xml:space="preserve"> Interviews, checklist and document review and field visits to: </t>
    </r>
    <r>
      <rPr>
        <sz val="10"/>
        <color rgb="FFFF0000"/>
        <rFont val="Calibri"/>
        <family val="2"/>
        <scheme val="minor"/>
      </rPr>
      <t xml:space="preserve">
</t>
    </r>
    <r>
      <rPr>
        <sz val="10"/>
        <color theme="1"/>
        <rFont val="Calibri"/>
        <family val="2"/>
        <scheme val="minor"/>
      </rPr>
      <t>1) Big mature forest stand, where no clear-cut harvest were done. A nature-based forestry approch were used. Priority were given to oak and old pine. 2) Final harvest with trees marked with paper band as instruction to contractors. 3) Final harvest of mature forest stand, with retained edge zones towards water body and key biotope. 4) Thinning in Spruce forest stand.</t>
    </r>
  </si>
  <si>
    <r>
      <rPr>
        <sz val="10"/>
        <rFont val="Calibri"/>
        <family val="2"/>
        <scheme val="minor"/>
      </rPr>
      <t>Group member 6</t>
    </r>
    <r>
      <rPr>
        <sz val="10"/>
        <color rgb="FFFF0000"/>
        <rFont val="Calibri"/>
        <family val="2"/>
        <scheme val="minor"/>
      </rPr>
      <t>:</t>
    </r>
    <r>
      <rPr>
        <sz val="10"/>
        <rFont val="Calibri"/>
        <family val="2"/>
        <scheme val="minor"/>
      </rPr>
      <t xml:space="preserve"> Interviews, checklist and document review and field visits to: </t>
    </r>
    <r>
      <rPr>
        <sz val="10"/>
        <color rgb="FFFF0000"/>
        <rFont val="Calibri"/>
        <family val="2"/>
        <scheme val="minor"/>
      </rPr>
      <t xml:space="preserve">
</t>
    </r>
    <r>
      <rPr>
        <sz val="10"/>
        <rFont val="Calibri"/>
        <family val="2"/>
        <scheme val="minor"/>
      </rPr>
      <t>1) Thinning in Spruce forest stand, followed by natural regeneration. Close to city, priority given to safety on public trails. 2) Thinning in Pine forest stand, followed by natural regeneration. 3) Forest stand with active use of dead wood, guiding forest users (e.g. bicycle) in certin areas, making space for natural regeneration in other areas. Priority given to oak.</t>
    </r>
  </si>
  <si>
    <r>
      <rPr>
        <sz val="10"/>
        <rFont val="Calibri"/>
        <family val="2"/>
        <scheme val="minor"/>
      </rPr>
      <t>Group member 7: Interviews, checklist and document review and field visits to:</t>
    </r>
    <r>
      <rPr>
        <sz val="10"/>
        <color rgb="FFFF0000"/>
        <rFont val="Calibri"/>
        <family val="2"/>
        <scheme val="minor"/>
      </rPr>
      <t xml:space="preserve"> 
</t>
    </r>
    <r>
      <rPr>
        <sz val="10"/>
        <rFont val="Calibri"/>
        <family val="2"/>
        <scheme val="minor"/>
      </rPr>
      <t xml:space="preserve">1) Thinning with priority given til oak 2) Final harvest with natural regeneration, and planting a few seedlings to help regrowth. 3) Mature forest stand where the edge zone is restored and allowing larger volumes of water in terms of weather peaks. </t>
    </r>
  </si>
  <si>
    <t>Gruppmedlem 7: interview, checklista och besök.</t>
  </si>
  <si>
    <t>8.8</t>
  </si>
  <si>
    <t>8.9</t>
  </si>
  <si>
    <t>8.10</t>
  </si>
  <si>
    <t>8.11</t>
  </si>
  <si>
    <t>Hide</t>
  </si>
  <si>
    <t>Annex 1b PEFC FOREST MANAGEMENT STANDARD</t>
  </si>
  <si>
    <t>Adopted Standard version:</t>
  </si>
  <si>
    <t>Godkänt standard version:</t>
  </si>
  <si>
    <t>The Swedish PEFC Forest Standard PEFC SWE 002:5 
Relevant criteria of PEFC SWE 004:5</t>
  </si>
  <si>
    <t xml:space="preserve">Svensk PEFC Skogsstandard PEFC SWE 002:5 2024-2029
Relevante kriterier i PEFC SWE 004:5 </t>
  </si>
  <si>
    <t>Region/Country:</t>
  </si>
  <si>
    <t>Region/Land</t>
  </si>
  <si>
    <t>Adapted Standard date:</t>
  </si>
  <si>
    <t>Dato for godkänt Standard:</t>
  </si>
  <si>
    <t>16.01.2024</t>
  </si>
  <si>
    <t>Summary of changes since the previous audit:</t>
  </si>
  <si>
    <t>Sammanfatning av ändringer sedan sista revision</t>
  </si>
  <si>
    <t>New PEFC standard for Sweden</t>
  </si>
  <si>
    <t>Ny PEFC standard 2024 för Sverige</t>
  </si>
  <si>
    <t>The following criteria were assessed</t>
  </si>
  <si>
    <t>4, app. 1+2</t>
  </si>
  <si>
    <t>NB - this checklist should be used in conjunction with the verifiers and guidance in the national PEFC Standard</t>
  </si>
  <si>
    <t>MA/RA</t>
  </si>
  <si>
    <t>Met?</t>
  </si>
  <si>
    <t>CAR?</t>
  </si>
  <si>
    <t>A</t>
  </si>
  <si>
    <t>PEFC TRADEMARK REQUIREMENTS 
PEFC International Standard PEFC ST 2001:2020</t>
  </si>
  <si>
    <t>PEFC VARUMÄRKEBRUK
PEFC International Standard PEFC ST 2001:2020</t>
  </si>
  <si>
    <t>A1</t>
  </si>
  <si>
    <t xml:space="preserve">All on-product trademark designs seen during audit meet PEFC Trademark requirements 
</t>
  </si>
  <si>
    <t xml:space="preserve">Møder alle on-product varemærke designs PEFC varemærkekrav? 
</t>
  </si>
  <si>
    <t>Former checklist</t>
  </si>
  <si>
    <t>n/a no on-product trademark use to date.</t>
  </si>
  <si>
    <t>n/a</t>
  </si>
  <si>
    <t>No on-product trademark use to date.</t>
  </si>
  <si>
    <t>A2</t>
  </si>
  <si>
    <t xml:space="preserve">All promotional trademark designs seen during audit meet PEFC Trademark requirements.
</t>
  </si>
  <si>
    <t>Møder promotionel brug af varemærker PEFC varemærkekrav?</t>
  </si>
  <si>
    <t>The group is using the PEFC logo on the webpage, webpage is meeting the trademark requirements.</t>
  </si>
  <si>
    <t>Y</t>
  </si>
  <si>
    <t>PEFC logo on the webpage, webpage is meeting the trademark requirements.</t>
  </si>
  <si>
    <t>A3</t>
  </si>
  <si>
    <t>Does the Certificate Holder have a PEFC trademark license agreement with the National PEFC body and hereinunder a written procedure for use of the PEFC logo?</t>
  </si>
  <si>
    <t>Har Certifikatholder en PEFC logolicensaftale med nationale PEFC kontor og herunder en skriftlig procedure for brug af PEFC logoet?</t>
  </si>
  <si>
    <t>The group manager has a signed PEFC trademark license agreement with PEFC Sweden</t>
  </si>
  <si>
    <t>Signed PEFC trademark license agreement with PEFC Sweden</t>
  </si>
  <si>
    <t>Criteria and Indicators</t>
  </si>
  <si>
    <t>Translation to national language</t>
  </si>
  <si>
    <t>Verifiers/evidence</t>
  </si>
  <si>
    <t>Field</t>
  </si>
  <si>
    <t>Int.</t>
  </si>
  <si>
    <t>Doc</t>
  </si>
  <si>
    <t>002:5</t>
  </si>
  <si>
    <t>PEFC SWE 002:5</t>
  </si>
  <si>
    <t>Forest Management Standard</t>
  </si>
  <si>
    <t>Skogsskötselstandard</t>
  </si>
  <si>
    <t>3.a</t>
  </si>
  <si>
    <r>
      <t xml:space="preserve">The forest management standard lays down the objectives, fundamental guidelines, and requirements for an economically sustainable and site-adapted forestry production. 
</t>
    </r>
    <r>
      <rPr>
        <b/>
        <i/>
        <sz val="10"/>
        <color theme="1"/>
        <rFont val="Calibri"/>
        <family val="2"/>
        <scheme val="minor"/>
      </rPr>
      <t xml:space="preserve">Facilities and further information
Information on current legislation applicable to forestry and advice on forest management may be obtained from the web-based services “Regelrätt Skogsbruk”, rkrattsbaser.gov.se, and “Kunskap Direkt”, www.kunskapdirekt.se. The forest sector’s targets for good environmental consideration are to be found at www.skogsstyrelsen.se.
</t>
    </r>
    <r>
      <rPr>
        <b/>
        <sz val="10"/>
        <color theme="1"/>
        <rFont val="Calibri"/>
        <family val="2"/>
        <scheme val="minor"/>
      </rPr>
      <t xml:space="preserve">
</t>
    </r>
  </si>
  <si>
    <r>
      <t xml:space="preserve">Skogsskötselstandarden anger mål, principiella riktlinjer och krav för en ekonomiskt uthållig och ståndortsanpassad skogsproduktion.
</t>
    </r>
    <r>
      <rPr>
        <b/>
        <i/>
        <sz val="10"/>
        <rFont val="Calibri"/>
        <family val="2"/>
        <scheme val="minor"/>
      </rPr>
      <t xml:space="preserve">
Hjälpmedel och mer information
Information om aktuell lagstiftning inom skogsbruket och råd om skötsel kan erhållas via webbtjänsterna ”Regelrätt Skogsbruk”, rkrattsbaser.gov.se och ”Kunskap Direkt”, kunskapdirekt.se. Skogssektorns målbilder för god miljöhänsyn finns på www.skogsstyrelsen.se. Laserdata från Skogsstyrelsen (https://skogskartan.skogsstyrelsen.se/skogskartan/Default.aspx?startapp=skogligagrunddata) och ”Mina sidor” på Skogsstyrelsens hemsida innehåller information som kan användas i planeringssammanhang.</t>
    </r>
  </si>
  <si>
    <t>3.a.1</t>
  </si>
  <si>
    <r>
      <t xml:space="preserve">Forestry shall be practiced in a way that complies with applicable legislation and industry practice. Forestry shall be sustainable </t>
    </r>
    <r>
      <rPr>
        <sz val="10"/>
        <color rgb="FFFF0000"/>
        <rFont val="Calibri"/>
        <family val="2"/>
        <scheme val="minor"/>
      </rPr>
      <t>and based on scientifically tested and site-adapted methods and principles. Sustainable forest management refers to long-term management with the aim of preserving or enhancing the values of the 
forest holding in the form of forest production, climate benefit, conservation values, and social values. Forestry shall have a market perspective and make use of available market information and studies</t>
    </r>
  </si>
  <si>
    <r>
      <t xml:space="preserve">Skogsbruket ska bedrivas så att gällande lagar och branschpraxis följs. Skogsbruket ska vara </t>
    </r>
    <r>
      <rPr>
        <sz val="10"/>
        <color rgb="FFFF0000"/>
        <rFont val="Calibri"/>
        <family val="2"/>
        <scheme val="minor"/>
      </rPr>
      <t xml:space="preserve">hållbart och baseras på vetenskapligt beprövade, ståndortsanpassade metoder och principer. 
Med hållbart skogsbruk avses ett långsiktigt brukande med syfte att bevara eller förstärka fastighetens tillgångar i form av skogsproduktion, klimatnytta, naturvärden och sociala värden. Skogsbruket ska ha ett marknadsperspektiv och använda tillgänglig marknadsinformation och studier. </t>
    </r>
  </si>
  <si>
    <t>Grönt Paraply Group Manager and its members are aware of laws and regulations and has access to laws and regulations and has subscribed to the service Regelrätt Skogsbruk on www.regelratt.se, which provides updated information on laws and regulations. Interview of Group Manager and members.</t>
  </si>
  <si>
    <t>3.a.2</t>
  </si>
  <si>
    <r>
      <t xml:space="preserve">Forest management shall prevent undesired forest fires and unlawful activities like illegal logging and illegal land-use. 
</t>
    </r>
    <r>
      <rPr>
        <sz val="10"/>
        <color rgb="FFFF0000"/>
        <rFont val="Calibri"/>
        <family val="2"/>
        <scheme val="minor"/>
      </rPr>
      <t>Infrastructure such as construction and maintenance of forest roads shall be planned and constructed so that damages to forest ecosystems are minimised.</t>
    </r>
  </si>
  <si>
    <r>
      <t xml:space="preserve">Skogsförvaltningen ska förebygga oönskade bränder och otillåten verksamhet som illegal avverkning och illegal markanvändning. 
</t>
    </r>
    <r>
      <rPr>
        <sz val="10"/>
        <color rgb="FFFF0000"/>
        <rFont val="Calibri"/>
        <family val="2"/>
        <scheme val="minor"/>
      </rPr>
      <t>Infrastruktur som konstruktion och underhåll av skogsbilvägar ska planeras och genomföras så att skador på skogsekosystemet minimeras.</t>
    </r>
  </si>
  <si>
    <t xml:space="preserve">Group manager and members indicate that illegal and unauthorised activities are usually not a problem, althought if such activities would occur they would contact the police, such as in the case of an illegal settlements in the forest. The monitoring includes that the forest managers check as part of the planning and controlling of forest operations.  </t>
  </si>
  <si>
    <t>3.a.3</t>
  </si>
  <si>
    <t xml:space="preserve">Forest management comprises the cycle of inventory and planning, implementation, monitoring and evaluation, and shall include an appropriate assessment of the social, environmental, and economic impacts of both planned and completed forest management operations. In addition to own results, data and results from the National Forest Inventory and from The Forest Agency’s monitoring of environmental consideration may be used.  </t>
  </si>
  <si>
    <t xml:space="preserve">Skogsförvaltning omfattar cykeln inventering, planering, genomförande, övervakning och uppföljning och ska inbegripa lämplig utvärdering av såväl planerade som genomförda skogsbruksåtgärders sociala, miljömässiga och ekonomiska effekter. Utöver egna resultat kan data och resultat från exempelvis Riksskogstaxeringen och från Skogsstyrelsens hänsynsuppföljning användas. </t>
  </si>
  <si>
    <t xml:space="preserve">Review of management plans and instruction documnets, as well as interview with member forest managers confirm that the cycle consists of inventory, planning, implementation, monitoring and evaluation. There is appropriate levels of assessments of nature values, social impacts and economic results. Data from the Swedish authorities are taken into account. </t>
  </si>
  <si>
    <t>3.a.4</t>
  </si>
  <si>
    <t xml:space="preserve">One of PEFC’s cornerstones for a sustainable forest management is to safeguard and promote the environmental values of the forest. Flora, fauna, soil, and water shall be taken into consideration at every forestry operation. As a complement to adjusted forestry measures, areas shall also be completely set aside for environmental purposes. Forest owners shall strive to maintain or enhance the biological diversity in the landscape through good environmental consideration at forestry operations and set-asides for nature conservation in line with this standard. Nature conservation set-asides in excess of the requirements of this standard can be regarded as society’s responsibility where the forest owner, in dialogue with public agencies, should seek a long-term solution. </t>
  </si>
  <si>
    <t xml:space="preserve">En av PEFC:s grundpelare för ett hållbart skogsbruk är att värna och gynna skogens miljövärden. Vid alla skogsbruksåtgärder ska flora, fauna, mark och vatten beaktas. Som komplement till anpassade skogsbruksåtgärder ska även områden avsättas helt för miljöändamål. 
Skogsägare ska verka för att bibehålla eller förstärka den biologiska mångfalden i landskapet genom god miljöhänsyn vid skogliga åtgärder och naturvårdsavsättningar enligt denna standard. Naturvårdsavsättningar utöver kraven i denna standard kan ses som samhällets ansvar där skogsägaren i dialog med myndigheterna bör söka en långsiktig lösning. </t>
  </si>
  <si>
    <t>All visited group members have and are doing their forest management planning in a landscape-ecological contact. The landscape is considered and eg. Natural runoffs considered. Field visits and interview with forest managers at the group members visited confirm management planning is done with respect and consideration for the landscape ecology. The group is using two methodologies for nature value assessment and for classifying forest stands as NO/NS and designating areas holding nature values as key biotopes in a very precise and correct way in accordance with the indicators, as well as measures to maintain and protect them. Interview with forest managers and planners confirm knowledge and capacity to practise forestry and at the same time protect environmental values.
Woodland key habitats are known and set aside from commercial operations. Nature value assessment is conducted prior to harvest and as part of the planning is implemented. Data for all compartments based on nature value assessments is entered into the GIS management plan. When planning forest operations, the compartment is checked and if the nature value assessment is not up-to-date, a new nature value assessment is performed and the data added to the system.</t>
  </si>
  <si>
    <t>3.a.5</t>
  </si>
  <si>
    <t>If non-wood forest products, which are not included in the concept of public access, are regularly harvested and commercially used, the resource in question should be monitored and the harvesting levels must be sustainable.</t>
  </si>
  <si>
    <t xml:space="preserve">I de fall icke-träbaserade produkter som inte ingår i allemansrätten återkommande skördas för kommersiellt bruk bör resursen ifråga övervakas och skördenivåerna måste vara hållbara. </t>
  </si>
  <si>
    <t>No utilisation of non-wood forest products</t>
  </si>
  <si>
    <t>3.1</t>
  </si>
  <si>
    <t>Conversion of forest land</t>
  </si>
  <si>
    <t>Omvandling av skogsmark</t>
  </si>
  <si>
    <t>3.1.0</t>
  </si>
  <si>
    <t xml:space="preserve">The PEFC-system works for preservation of forest land and a long-term management of the entire range of forest values. </t>
  </si>
  <si>
    <t xml:space="preserve">PEFC-systemet verkar för bevarande av skogsmark och en långsiktig förvaltning av skogens alla värden. </t>
  </si>
  <si>
    <t>3.1.1</t>
  </si>
  <si>
    <r>
      <t xml:space="preserve">Conversion of forest land to other land use shall only be made to a limited extent and where such conversion is consistent with current legislation, and after all necessary permissions have been obtained/consultation carried out. Examples of this are when conversion aims at development of infrastructure related to forestry or society at large (roads, wind and solar power etc.), research, improvement of conditions for outdoor life, or preservation or development of cultural values or biological diversity. 
</t>
    </r>
    <r>
      <rPr>
        <i/>
        <sz val="9"/>
        <color rgb="FFFF0000"/>
        <rFont val="Calibri"/>
        <family val="2"/>
        <scheme val="minor"/>
      </rPr>
      <t xml:space="preserve">Note 1: Limited extent means no greater that 5% of the certified forest area (boreal). 
Note 2: The requirement may be fulfilled at group level  </t>
    </r>
    <r>
      <rPr>
        <sz val="10"/>
        <rFont val="Calibri"/>
        <family val="2"/>
        <scheme val="minor"/>
      </rPr>
      <t xml:space="preserve"> </t>
    </r>
  </si>
  <si>
    <t xml:space="preserve">Omvandling av skogsmark till annan markanvändning ska bara ske i begränsad omfattning och när detta är förenligt med gällande lagstiftning samt efter att alla nödvändiga tillstånd har erhållits/samråd utförts. Exempel på detta är när omvandling syftar till att utveckla skogsbruks‐ och samhällsrelaterad infrastruktur (vägar, vindkraft m.m.), forskning, förbättra förutsättningar för friluftsliv, bevara eller utveckla kulturmiljövärden eller biologisk mångfald. När skogsmark som tidigare har varit jordbruksmark omvandlas till jordbruk igen, anses detta uppfylla kriterierna ovan. </t>
  </si>
  <si>
    <t>The private group members visited have had no conversions of forest land. The public group members, being municipalities, conversions are occuring due to infrastructure projects and municipality physical planning and developments in accordance with Swedish legislation. The group members report exploitation areas and areas under the physical plan for the municipalities before the areas are converted and the areas are then exercised from the certified area. Examples seen. The group manager has reported this to the auditor in the course of the year and the areas have been lifted out of the certified areas before any conversion has taken place.</t>
  </si>
  <si>
    <t>3.2</t>
  </si>
  <si>
    <t>Productive capacity of the forest land</t>
  </si>
  <si>
    <t>Skogsmarkens produktionsförmåga</t>
  </si>
  <si>
    <t>3.2.0</t>
  </si>
  <si>
    <t>An important component in a sustainable forestry is the long-term productive capacity of the forest land, which shall be made use of and managed at forestry operations. Cleaning of ditches and fertilization are examples of measures to enhance production that may be of importance on land which is suitable for this.</t>
  </si>
  <si>
    <t xml:space="preserve">En viktig komponent i ett hållbart skogsbruk är skogsmarkens långsiktiga produktionsförmåga som ska tas tillvara och förvaltas vid skogsbruksåtgärder. Produktionshöjande åtgärder bör övervägas om det bedöms ha positiv påverkan på klimatnyttan. Användning av förädlat föryngringsmaterial och gödsling är exempel på sådana produktionshöjande åtgärder.  </t>
  </si>
  <si>
    <t>In order to prevent soil compaction and to ensure the productive capacity of the forest land, soil conservation measures shall be undertaken when needed. Examples of such measures are reinforcement of tracks with logging debris and use of soil relievers. Alternatively, felling and timber extraction are undertaken when the ground is frozen.</t>
  </si>
  <si>
    <t xml:space="preserve">För att förebygga markkompaktering och säkerställa skogsmarkens produktionsförmåga ska markvårdande åtgärder vidtas vid behov. Exempel på sådana åtgärder är risning av körstråk och användning av markskonare. Alternativt utförs avverkning och terrängtransporter på frusen mark. </t>
  </si>
  <si>
    <t xml:space="preserve">An information pamphlet regarding soil damage, and document 402 Skötselinstruktion has been prepared as a template for all group members. The field checklist also includes a verification checkbox regarding this requirement. All group members visited showed high awareness of avoiding soil damage. No soil damage was reported in sampled documents, nor during field visits. 
</t>
  </si>
  <si>
    <t>3.3</t>
  </si>
  <si>
    <t>Forest management plan</t>
  </si>
  <si>
    <t>Skogsbruksplan</t>
  </si>
  <si>
    <t>3.3.0</t>
  </si>
  <si>
    <t xml:space="preserve">The Swedish PEFC-system is based on forest owners having a forest management plan adapted to certification. The forest management plan is a basis for planning the management of the forest holding </t>
  </si>
  <si>
    <t xml:space="preserve">Det svenska PEFC-systemet bygger på att skogsägaren har en certifieringsanpassad skogsbruksplan. Skogsbruksplanen är ett planeringsunderlag för skogsfastighetens skötsel </t>
  </si>
  <si>
    <t>3.3.1</t>
  </si>
  <si>
    <t>Forest holdings of 20 ha productive forest land or more must have a forest management plan adapted to certification in accordance with Appendix 1. An evaluated and described method for assessment of conservation values shall form the basis for the forestry objectives.</t>
  </si>
  <si>
    <t>För markinnehav om 20 ha produktiv skogsmark eller mer ska en certifieringsanpassad skogsbruksplan i enlighet med Bilaga 1 finnas. En utvärderad och beskriven metod för naturvärdesbedömning ska ligga till grund för målklasserna.</t>
  </si>
  <si>
    <t xml:space="preserve">Grönt Paraply as group manager confirms that the group manager will not sign up any group members if these do not have a valid forest management plan. This is part of the group scheme requirements. All audited group member has a up-to-date GIS based forest management plan, adapted to certification in accordance with Appendix 1. </t>
  </si>
  <si>
    <t xml:space="preserve">Y </t>
  </si>
  <si>
    <t>3.3.2</t>
  </si>
  <si>
    <t>Forest holdings with less than 20 ha productive forest land must have an overview map showing the location of voluntary set-asides as well as key-habitats, sites with conservation values, and ancient/cultural remains that are registered by concerned authority.</t>
  </si>
  <si>
    <t>För markinnehav mindre än 20 ha produktiv skogsmark ska en kartöversikt som redovisar frivilliga avsättningar, nyckelbiotoper, objekt med naturvärden och forn-/kulturlämningar registrerade av berörd myndighet finnas.</t>
  </si>
  <si>
    <t xml:space="preserve">Grönt Paraply as group manager confirms that the group manager will not sign up any group members if these do not have a valid forest management plan. This is part of the group scheme requirements. All auditedd group member has a up-to-date GIS based forest management plan, adapted to certification in accordance with Appendix 1. </t>
  </si>
  <si>
    <t>3.4</t>
  </si>
  <si>
    <t>Forest Management</t>
  </si>
  <si>
    <t>Skogsskötsel</t>
  </si>
  <si>
    <t>3.4.1</t>
  </si>
  <si>
    <t xml:space="preserve">Choice of forest management system 
The clear-felling system is the most common and most evaluated forest management system in Sweden. Other forest management systems, such as continuous cover forestry, may be relevant in relation to the individual forest owner’s goals and conditions. These methods shall be tested and aim for an active, long term, and sustainable forestry. </t>
  </si>
  <si>
    <t xml:space="preserve">Val av skogsskötselsystem
Trakthyggesbruk är det vanligast förekommande och mest utvärderade skogsskötselsystemet i Sverige. Andra skogsskötselsystem, så som hyggesfritt skogsbruk, kan vara relevanta utifrån den enskilde skogsägarens mål och förutsättningar. Dessa metoder ska vara beprövade och syfta till ett aktivt, långsiktigt och hållbart skogsbruk. </t>
  </si>
  <si>
    <t>3.4.1.1</t>
  </si>
  <si>
    <t xml:space="preserve">Other management methods, such as continuous cover forestry methods, may be applied provided that the methods in question are site-adapted and provide conditions for long term management, sustainable production, as well as consider nature-, cultural-, and social values of the forest. Completed measures shall be documented in the forest management plan. The requirements of the Forestry 
Standard shall be observed also when the forest is managed with other management systems than the clear-felling system. </t>
  </si>
  <si>
    <t xml:space="preserve">Andra skötselmetoder, så som hyggesfria skötselmetoder, kan tillämpas under förutsättning att metoderna är ståndortsanpassade och ger förutsättning för långsiktigt brukande, uthållig produktion samt tar hänsyn till skogens natur-, kultur- och sociala värden. Utförda åtgärder ska dokumenteras i skogsbruksplanen. Skogsbruksstandardens krav ska tillämpas även vid brukande med andra skogsskötselsystem än trakthyggesbruk.  </t>
  </si>
  <si>
    <t>The clear felling system is the most common forest management method used by the members. Only occassionally, alternative systems of sheltertrees, seedtrees and selective harvesting systems are applied. The forest operations are carried out by local contractors according to written agreements and work instructions. Confirmed during field visits and interview with the visited group members and contractors.</t>
  </si>
  <si>
    <t>3.4.2</t>
  </si>
  <si>
    <t>Regeneration
In order to establish suitable conditions for an economically viable timber production, reliable regeneration methods shall be used.</t>
  </si>
  <si>
    <t xml:space="preserve">Föryngring
För att skapa förutsättningar för en lönsam skogsproduktion ska tillförlitliga föryngringsmetoder användas. Val av plantmaterial ska bygga på forskning och tillgängliga verktyg bör användas för att säkra bra överlevnad och tillväxt i ett framtida klimat. </t>
  </si>
  <si>
    <t>3.4.2.1</t>
  </si>
  <si>
    <t>Plants and seed material shall be adequate for the site in question and have a documented origin.</t>
  </si>
  <si>
    <t>Plant‐ och frömaterial ska vara lämpliga för ståndorten och ha dokumenterad härkomst.</t>
  </si>
  <si>
    <t>According to Swedish regulations, after final harvest and regeneration felling, forest land is reforested. Group members visited purchases seedlings from Swedish nurseries and have documentation of proveniens and origin. Invoices from the nursery include information on proveniens. The seedlings have not been treated with pesticides.</t>
  </si>
  <si>
    <t>3.4.2.2</t>
  </si>
  <si>
    <t xml:space="preserve">Regeneration measures shall have been undertaken within three years from the time of final felling. Control of regeneration shall be undertaken three years after planting at the latest, and five years at the latest after seeding or natural regeneration. </t>
  </si>
  <si>
    <t xml:space="preserve">Föryngringsåtgärd ska vara genomförd inom tre år efter föryngringsavverkning. Återväxtkontroll ska utföras senast tre år efter plantering och senast fem år efter sådd eller självföryngring.  </t>
  </si>
  <si>
    <t>According to Swedish regulations, after final harvest and regeneration felling, forest land is reforested. 
All members visited verified regeneration after three years and implement measures if adequate regeneration is not acheived. Sampled documents and interview of managers confirm.</t>
  </si>
  <si>
    <t>3.4.2.3</t>
  </si>
  <si>
    <t xml:space="preserve">Soil scarification shall be site-adapted. </t>
  </si>
  <si>
    <t>Markberedning ska vara ståndortsanpassad.</t>
  </si>
  <si>
    <t>All members assessed uses a variation of soil scarification adapted to the site. In areas with archaeological monuments, no site preparation is being used. Sampled documents and interview of managers confirm.</t>
  </si>
  <si>
    <t>3.4.2.4</t>
  </si>
  <si>
    <t>Reproductive material with extraneous genes (genetically modified reproductive material, GMO) may not be used.</t>
  </si>
  <si>
    <t>Föryngringsmaterial med artfrämmande arvsanlag (genmodifierat föryngringsmaterial, GMO) får inte användas.</t>
  </si>
  <si>
    <t>No GMO reproductive GMO material is used. Field inspection and interview of managers confirm.</t>
  </si>
  <si>
    <t>3.4.3</t>
  </si>
  <si>
    <t>Pre-commercial thinning and thinning shall be undertaken in order to produce forests with high production- and nature values in accordance with established objectives.</t>
  </si>
  <si>
    <t>Röjning och gallring
Röjning och gallring ska utföras så att vitala skogar med höga produktions‐ och naturvärden enligt fastställda mål skapas.</t>
  </si>
  <si>
    <t>3.4.3.1</t>
  </si>
  <si>
    <t>Pre-commercial and thinning forests (R1, R2, G1 and G2) shall preferably be managed in accordance with forest management plan or equivalent management plans/estimations of potential cuts. Measures should be undertaken +/- 5 years from proposed point in time. Any deviation from forest – or management plan shall be motivated.</t>
  </si>
  <si>
    <t xml:space="preserve">Röjnings- och gallringsskogar (R1, R2, G1 och G2) ska företrädesvis skötas i enlighet med skogsbruksplan. Åtgärder bör genomföras +/- 5 år från föreslagen tidpunkt. Skäl till avsteg från skogsbruksplan ska kunna anges. </t>
  </si>
  <si>
    <t>Pre-commercial thinning and thinning is done according to the GIS based forest management plan with estimations of potential harvest levels and all implemented measures, forest operations and any deviations from the plan described on forest stand or compartment level. Sampled documents and interview of managers confirm.</t>
  </si>
  <si>
    <t>3.4.4</t>
  </si>
  <si>
    <t xml:space="preserve">Conservation trees/potential conservation trees 
All forestry operations are of importance for the creation of future conservation values. Conservation trees are valuable to biological diversity and may contribute to the forest’s aesthetical values. 
PEFC takes a positive view on the possibility to apply longer rotation periods also in production stands, e.g., for the purpose of producing special timber qualities, for social reasons, or according to the forest owner’s wishes. </t>
  </si>
  <si>
    <t xml:space="preserve">Naturvärdesträd/utvecklingsträd
Samtliga skogsvårdsåtgärder är viktiga för skapandet av framtida naturvärden. Naturvärdesträd är värdefulla för biologisk mångfald och kan bidra till skogens estetiska värden. 
PEFC ser positivt på möjligheten att även i produktionsbestånd applicera längre omloppstider t.ex. med syfte att producera speciella virkeskvaliteter, av sociala skäl eller enligt skogsägarens önskemål.  </t>
  </si>
  <si>
    <t>3.4.4.1</t>
  </si>
  <si>
    <t xml:space="preserve">At thinning and regeneration felling, all conservation trees shall be retained to live, die, decompose, and decay. If the total number of conservation trees at regeneration felling amounts to less than 10 per hectare on average, these shall be complemented with potential conservation trees so that 10 trees on average per hectare are always retained. 
In stands where it is difficult to distinguish conservation trees, all deciduous conservation trees are retained, and at least 10 coniferous conservation trees/potential conservation trees on average per hectare.  
For trees and groups of trees in production stands that have obtained the characteristics of conservation trees, but for which felling has been postponed for a specific purpose, for example for special timber qualities or social values, objective and purpose shall be described in the forest management plan. </t>
  </si>
  <si>
    <t xml:space="preserve">Vid gallring och föryngringsavverkning ska alla naturvärdesträd lämnas för att leva, dö, brytas ner och multna. Uppgår det totala antalet naturvärdesträd till mindre än 10 träd i medeltal per hektar vid föryngringsavverkning kompletterar man med utvecklingsträd så att 
10 träd i medeltal per hektar alltid lämnas. 
I bestånd där det är särskilt svårt att urskilja naturvärdesträd lämnas alla naturvärdesträd av löv och minst 10 naturvärdesträd/utvecklingsträd av barr i medeltal per hektar.  
För träd och trädgrupper som uppnått naturvärdesträdsegenskaper i produktionsbestånd men som överhållits för ett specifikt syfte exempelvis för speciella virkeskvaliteter eller sociala värden anges mål och syfte i skogsbruksplanen. </t>
  </si>
  <si>
    <t xml:space="preserve">The silvicultural system applied for the main part consists of a sequence cycle from final cutting while retaining nature value trees, high stumps, nature values zones, dead/dying wood, followed by soil preparation and maintenance of dikes, planting, tending of young stands/pre-thinnings (1-2), thinnings (1-2) to final harvest. During thinning and regeneration felling, all conservation trees are retained and marked on maps. This was confirmed during interview with contractors and field document inspection and review of written guidelines. In case of using seed trees, these are retained on site and becomes conservation trees. At all group members visited, at least 10 conservation trees/ha were left post-harvest, both in commercial thinnings as well as in regeneration fellings. Specified in the field checklist.  </t>
  </si>
  <si>
    <t>3.4.4.2</t>
  </si>
  <si>
    <t xml:space="preserve">Felling of a stand of seed trees is in this context considered part of regeneration felling. Provided that enough conservation trees and potential conservation trees have been retained at regeneration felling, additional potential conservation trees need not be retained when seed trees are felled.  </t>
  </si>
  <si>
    <t xml:space="preserve">Avveckling av en fröträdsställning betraktas i dessa sammanhang som en del av föryngringsavverkningen. Förutsatt att tillräcklig mängd naturvärdesträd och utvecklingsträd är lämnade vid föryngringsavverkningen behöver inte ytterligare utvecklingsträd lämnas när fröträden avverkas. </t>
  </si>
  <si>
    <t xml:space="preserve">Managers at all sites visited were aware of this requirement and does not count seed trees as conservation trees, as other trees were identified for the purpose of conservation trees. Field check and interview with managers confirm. </t>
  </si>
  <si>
    <t>3.4.4.3</t>
  </si>
  <si>
    <r>
      <t xml:space="preserve">Felling of a conservation tree is only allowed: 
• if the operation favours another conservation tree, deemed to have higher conservation values 
• in the case of road construction, risk of damages to humans or buildings, as well as for trees in the vicinity of overhead wires 
• if they risk damaging ancient remains and other cultural heritage sites 
• if silvicultural measure is significantly impeded. 
The harvested tree is retained as fresh dead wood.
A conservation tree may be in a stage of dying or alive. A conservation tree must have special 
conservation values and differ from the stand that is to be harvested. 
</t>
    </r>
    <r>
      <rPr>
        <i/>
        <sz val="9"/>
        <rFont val="Calibri"/>
        <family val="2"/>
        <scheme val="minor"/>
      </rPr>
      <t xml:space="preserve">Examples of conservation trees: 
• trees that are different from the rest of the stand, especially thick and/or old trees 
• thick trees with manifest wide and thick branched/flat crown 
• thick spruces that have previously grown without competition, so called “enclosed pasture spruces” 
• thick aspens and alders, unless they appear in abundance 
• the following trees when they occur in stands dominated by conifers: tree-like sallow, rowan, Swedish whitebeam, maple, linden, bird cherry, wild cherry, or thick common hazel  
• solitary or smaller groups of valuable deciduous trees in the boreal forest landscape 
• thick common junipers 
• trees with manifest open fire scars 
• trees with hollows and trees with nests of dry twigs 
• trees with evident traces of cultural activity. 
Trees that are part of the ordinary management program, e.g., seed trees, shelterwood trees, and saw timber stands do not count as conservation trees. </t>
    </r>
    <r>
      <rPr>
        <sz val="10"/>
        <rFont val="Calibri"/>
        <family val="2"/>
        <scheme val="minor"/>
      </rPr>
      <t xml:space="preserve">
Potential conservation trees are living ordinary trees, representative of the stand, that are retained to develop into conservation trees during the following rotation period. As potential conservation trees are chosen those trees deemed to have the best possibility to develop conservation values. Potential conservation trees are preferably retained in or adjacent to consideration patches (e.g., groups of trees 
and edge zones). </t>
    </r>
  </si>
  <si>
    <r>
      <t xml:space="preserve">Avverkning av ett naturvärdesträd medges endast: 
• om åtgärden gynnar ett annat naturvärdesträd som bedöms ha högre naturvärden 
• vid vägbyggnad, risk för skador på människor eller byggnader samt för träd i närheten av luftledningar 
• om de riskerar att skada fornlämningar eller övriga kulturhistoriska lämningar 
• om skogsbruksåtgärd försvåras väsentligt. 
Det avverkade trädet lämnas som färsk död ved. 
Ett naturvärdesträd kan vara döende eller levande. Ett naturvärdesträd ska ha speciella naturvärden och vara avvikande från det bestånd som ska avverkas.
Som naturvärdesträd räknas inte träd som ingår i det normala skötselprogrammet t.ex. fröträd-, skärm- och timmerställningar.  
Utvecklingsträd är levande ordinära träd, representativa för beståndet, som sparas för att utvecklas till naturvärdesträd under nästa omloppstid. Som utvecklingsträd väljs de träd med snabbast möjlighet att utveckla naturvärden. Utvecklingsträden sparas med fördel i eller i 
anslutning till hänsynsytor (tex. lämnade trädgrupper och kantzoner). 
</t>
    </r>
    <r>
      <rPr>
        <i/>
        <sz val="9"/>
        <rFont val="Calibri"/>
        <family val="2"/>
        <scheme val="minor"/>
      </rPr>
      <t xml:space="preserve">Exempel på naturvärdesträd: 
• träd som är avvikande från resterande bestånd, särskilt grova och/eller gamla träd 
• grova träd med påtagligt vid och grovgrenig/ platt krona 
• grova, tidigare frivuxna, s.k. hagmarksgranar 
• grova aspar och alar om de inte förekommer rikligt 
• i barrdominerade bestånd förekommande trädformig sälg, rönn, oxel, lönn, lind, hägg, fågelbär eller grov hassel 
• enstaka eller mindre grupper av ädla lövträd i det boreala skogslandskapet 
• grova enar 
• träd med påtagliga öppna brandlyror 
• hålträd och träd med risbon 
• träd med tydliga kulturspår. </t>
    </r>
    <r>
      <rPr>
        <sz val="10"/>
        <rFont val="Calibri"/>
        <family val="2"/>
        <scheme val="minor"/>
      </rPr>
      <t xml:space="preserve">
</t>
    </r>
  </si>
  <si>
    <t xml:space="preserve">Written instructions and guidelines specifies retaining and safequarding all trees with high biodiversity values. Group leader and group members interviewed confirm high focus on all trees with nature value. No felling of conservation trees were observed at the assessed group members, and managers confirm that they do not intend to remove these. </t>
  </si>
  <si>
    <t>3.4.5</t>
  </si>
  <si>
    <t>Deciduous trees
Deciduous trees in forest stands are important both to biological diversity and to cultural environments. PEFC strives to increase the proportion of older and thicker deciduous trees as well as the area dominated by deciduous trees.</t>
  </si>
  <si>
    <t>Lövträd
Lövträd i skogsbestånden är viktiga både för biologisk mångfald, för kulturmiljö och för skogens estetiska värden. PEFC strävar efter att öka andelen äldre och grövre lövträd samt den lövdominerade arealen.</t>
  </si>
  <si>
    <t>3.4.5.1</t>
  </si>
  <si>
    <r>
      <t xml:space="preserve">Where conditions exist for deciduous trees on the forest holding, an area equivalent to at least 5% of the area of mesic and moist forest soils shall be managed to become dominated by deciduous trees. Stands dominated by deciduous trees in all soil moisture classes may be included. It shall be indicated in the forest management plan which compartments that have been identified. 
</t>
    </r>
    <r>
      <rPr>
        <sz val="10"/>
        <color rgb="FFFF0000"/>
        <rFont val="Calibri"/>
        <family val="2"/>
        <scheme val="minor"/>
      </rPr>
      <t xml:space="preserve">On forest holdings where conditions for at least 5% of stands dominated by deciduous trees are lacking, and where rational deciduous forest management cannot be practiced due to browsing, soil conditions, climatic conditions, or where it conflicts with the Forestry Act, forest management shall be practiced for an increased volume of deciduous timber at the level of the forest holding. Existing occurrence of deciduous trees and objective for increased deciduous timber volume shall be described in the forest management plan. </t>
    </r>
  </si>
  <si>
    <r>
      <t xml:space="preserve">Där betingelser på fastigheten finns för löv, ska en areal som motsvarar minst 5 % av arealen frisk och fuktig skogsmark brukas så att den utgörs av lövdominerade bestånd. Lövdominerade bestånd på alla markfuktighetsklasser får inräknas. I skogsbruksbruksplanen ska framgå vilka avdelningar som identifierats.  
</t>
    </r>
    <r>
      <rPr>
        <sz val="10"/>
        <color rgb="FFFF0000"/>
        <rFont val="Calibri"/>
        <family val="2"/>
        <scheme val="minor"/>
      </rPr>
      <t xml:space="preserve">På fastigheter där betingelser för minst 5 % lövdominerade bestånd saknas och där rationell lövskogsskötsel inte kan bedrivas på grund av viltbete, markförhållande, klimatläge, eller står i strid mot skogsvårdslagen ska skogsbruket bedrivas för en ökad virkesvolym löv på fastighetsnivå. Beskrivning av befintlig lövförekomst och målsättning för ökad virkesvolym löv ska beskrivas i skogsbruksplanen. </t>
    </r>
  </si>
  <si>
    <t>All group members visited have clear data and records of proportion of deciduous trees and areas dominated by deciduous trees. Records and field inspection confirms that the group members strive towards increasing the area and proportion of deciduous trees. All group members visited have more than 5% area of the productive forest land dominated by deciduous trees.</t>
  </si>
  <si>
    <t>3.4.5.2</t>
  </si>
  <si>
    <t>In stands where natural conditions permit, deciduous trees shall be safeguarded in cleaning and thinning operations, so that they constitute at least 10 % of the number of stems until the last thinning. Until regeneration felling, there shall be at least 20 deciduous trees per hectare. Exceptions are mixed stands of pine and aspen where the risk of Melampsora rust must be taken into account.</t>
  </si>
  <si>
    <t>I bestånd där de naturliga förhållandena medger, ska lövträd värnas vid röjning och gallring så att de utgör minst 10 % av stamantalet fram till sista gallring. Fram till föryngringsavverkning ska minst 20 lövträd per hektar finnas. Undantaget är blandbestånd av tall och asp där risken för knäckesjuka ska beaktas.</t>
  </si>
  <si>
    <t>3.4.6</t>
  </si>
  <si>
    <t>Dead wood
The existence of dead wood is an important element for biological diversity and often in short supply in managed forests. Therefore, a fundamental ambition of the PEFC is to increase the amount of standing dead trees, old wind-throws, high stumps, etc. The biological value of the dead wood, which depends on thickness, degree of decay, tree species, and location, shall be taken into consideration.</t>
  </si>
  <si>
    <t>Död ved
Död ved är en viktig faktor för biologisk mångfald och ofta en bristvara i brukade skogar. En grundläggande ambition för PEFC är därför att öka mängden döda stående träd, lågor, högstubbar m.m. Hänsyn ska tas till den döda vedens biologiska värde som beror på grovlek, nedbrytningsgrad, trädslag och läge.</t>
  </si>
  <si>
    <t>3.4.6.1</t>
  </si>
  <si>
    <t>All older dead wood shall be safeguarded in forestry operations. The dead wood shall if possible be retained intact in its original location.</t>
  </si>
  <si>
    <t>All äldre död ved ska värnas vid skogliga åtgärder. Den döda veden ska om möjligt lämnas intakt på ursprunglig plats.</t>
  </si>
  <si>
    <t>Written instructions include measures on retaining dead wood where existing and to create more dead wood by creating high stumps and retaining standing and laying dead wood. During field documentation review, created high stumps are in place at all harvesting sites visited. Work instructions confirm focus on retaining and safeguarding all dead wood found on site.  Field inspection, work instructions and checklists from completed forest operations confirm that groups of and single trees defined and identified as the above listed trees with high biodiversity values are retained on sites after final harvesting. These trees of high biodiversity values are assessed for occurrance as part of the nature value assessment as part of the planning phase.</t>
  </si>
  <si>
    <t>3.4.6.2</t>
  </si>
  <si>
    <t xml:space="preserve">In stands classified as PG with a large proportion of older dead wood, at least 20 of the biologically most valuable dead trees/wind-thrown trees per hectare shall be retained. 
Larger continuous areas with dead forest, which is not retained for conservation purposes, may be taken care of in order to make possible regeneration in accordance with the provisions of the forestry legislation, but set-aside/management according to the forestry objectives PF-, NS-, or NO-stands shall however always be taken into consideration.
</t>
  </si>
  <si>
    <t xml:space="preserve">I PG-bestånd med stor mängd äldre död ved ska minst 20 av de biologiskt mest värdefulla döda träden/lågorna per hektar lämnas.
Områden med större mängd död skog, som inte är lämnad av naturhänsynsskäl, får åtgärdas för att möjliggöra anläggning av ny skog enligt kraven i skogsvårdslagstiftningen, men en utökning av hänsynsarealen eller avsättning som NS- eller NO-bestånd bör övervägas.  </t>
  </si>
  <si>
    <t xml:space="preserve">All members visited have procedures for marcing and retaining small habitats, groups of nature value trees, dead wood, impediment/low-to-non-productive forest land and buffer zones untouched when carrying out forest operations exist. Field inspection, work instructions and checklists from completed forest operations confirm that groups of and single trees defined and identified as the above listed trees with high biodiversity values are retained on sites after final harvesting. These trees of high biodiversity values are assessed for occurrance as part of the nature value assessment as part of the planning phase, to ensure compliance with this requirement. </t>
  </si>
  <si>
    <t>3.4.6.3</t>
  </si>
  <si>
    <t>At extraction of merchantable timber from second thinning until final felling (except from stands of valuable broad-leaf trees), thick dead wood consisting of at least three fresh high stumps, logs, lying or ring-barked trees per hectare shall be created. If there is already three units of snow-breaks, wind-thrown trees, or equivalent per hectare, or more than 3 m3 total volume over bark per hectare, additional new dead wood need not be created.</t>
  </si>
  <si>
    <t xml:space="preserve">Från andra gallring t.o.m. föryngringsavverkning (förutom i bestånd av ädellöv) ska grov död ved bestående av minst tre färska högstubbar, stockar, liggande eller ringbarkade träd skapas i medeltal per hektar. Träd som aktivt skadats i syfte att bli död ved kan också medräknas. Om det redan finns tre stycken färska snöbrott, vindfällen eller liknande i medeltal per hektar inom trakten behöver ytterligare död ved inte tillskapas.  </t>
  </si>
  <si>
    <t xml:space="preserve">Field inspection, work instructions and checklists from completed forest operations confirm that groups of and single trees defined and identified as the above listed trees with high biodiversity values are retained on sites after final harvesting. These trees of high biodiversity values are assessed for occurrance as part of the nature value assessment as part of the planning phase, to ensure compliance with this requirement. </t>
  </si>
  <si>
    <t>3.4.6.4</t>
  </si>
  <si>
    <t xml:space="preserve">Felling of a stand of seed trees is considered part of the regeneration felling. Provided that a sufficient amount of dead wood was retained at regeneration felling, additional amounts of dead wood need not be created when the seed trees are felled. </t>
  </si>
  <si>
    <t>Avveckling av en fröträdsställning räknas som en del av föryngringsavverkningen. Förutsatt att tillräcklig mängd färsk död ved lämnades vid föryngringsavverkningen behöver inte ytterligare mängder tillskapas när fröträden avverkas.</t>
  </si>
  <si>
    <t xml:space="preserve">Managers at all group members visited were aware of this requirement. Provided that a sufficient amount of dead wood was retained at regeneration felling, additional amounts of dead wood need not be created when the seed trees are felled. Field check and interview with managers confirm. </t>
  </si>
  <si>
    <t>3.4.6.5</t>
  </si>
  <si>
    <t xml:space="preserve">At regeneration felling in stands of oak and beech, dead wood shall be created so that, when it is time for termination of the stand, there are at least two dead trees of the main tree species per hectare. From other valuable deciduous trees, occasional fresh high stumps, logs, lying or ring-barked trees shall be created during the final stage of the thinning phase.
</t>
  </si>
  <si>
    <t>Vid föryngringsavverkning i ek‐ och bokbestånd ska under föryngringsfasen död ved skapas så att, när det gamla beståndet avvecklats, finns minst två döda träd av huvudträdslaget per hektar. Av övriga ädellöv ska enstaka färska högstubbar, stockar, liggande eller ringbarkade träd tillskapas under slutdelen av gallringsfasen.</t>
  </si>
  <si>
    <t xml:space="preserve">Managers at all sites assessed were aware of this requirement but no regeneration fellings in stands of oak and beech are planned. </t>
  </si>
  <si>
    <t>3.4.6.6</t>
  </si>
  <si>
    <t xml:space="preserve">In connection to extraction of logging residues, consideration shall be shown in the form of retaining thick deciduous- and pine tree tops. </t>
  </si>
  <si>
    <t>I samband med uttag av avverkningsrester ska hänsyn i form av grova löv- och talltoppar lämnas.</t>
  </si>
  <si>
    <t xml:space="preserve">Managers at all sites assessed were aware of this requirement. Field and documentation review at all sites visited confirm compliance.   </t>
  </si>
  <si>
    <t>3.4.6.7</t>
  </si>
  <si>
    <t xml:space="preserve">Exemptions from the requirement to create and retain fresh dead wood of coniferous trees are allowed when: 
o there is a documented risk of mass propagation of noxious insects
o after larger/extensive infestation in area declared by the Forest Agency as special area for combating of pests 
</t>
  </si>
  <si>
    <t>Avsteg från tillskapande och kvarlämnande av färsk död ved av barrträd får göras:
o vid dokumenterad risk för massförökning av skadeinsekter
o efter större/omfattande härjning, i av Skogsstyrelsen deklarerat bekämpningsområde.</t>
  </si>
  <si>
    <t xml:space="preserve">Managers at all sites assessed were aware of this requirement and will implememt as required.  </t>
  </si>
  <si>
    <t>3.4.7</t>
  </si>
  <si>
    <t xml:space="preserve">Forests that shall be managed with enhanced consideration
Individual stands sometimes include areas with higher conservation values than its surroundings, such as water courses, vertical surfaces, and scree slopes. These shall be given special consideration at forestry operations in order to safeguard biodiversity. Forests containing conservation values, which are not prioritized for set aside, shall be managed with high ambitions as regards nature conservation. </t>
  </si>
  <si>
    <t>Skog som ska brukas med förstärkt hänsyn
I enskilda bestånd förekommer ibland områden med högre naturvärden än sin omgivning såsom vattendrag, lodytor och rasbranter. Dessa beaktas särskilt vid skogsbruksåtgärder för att värna biologisk mångfald. Skog med naturvärden, som inte prioriterats för avsättning, ska brukas med en hög naturvårdsambition.</t>
  </si>
  <si>
    <t>3.4.7.1</t>
  </si>
  <si>
    <t xml:space="preserve">Guidelines indicated in the forest management plan regarding consideration for existing values shall be observed.
</t>
  </si>
  <si>
    <t>I skogsbruksplanen angivna riktlinjer för hänsyn till befintliga värden ska följas.</t>
  </si>
  <si>
    <t>The group members have identified which types are present in within the forest area. The identification is partly based on national method for woodland habitats, the designed Natura 2000 sites, protected areas (nature, water, soil, national social interests) etc. The group members together with the group leader has completed a list of present HCVFs, which is also used for reporting annual monitoring of the values. Key habitats are mapped and listed and all are set aside. Confirmed from review of visited group members records of key biotopes and other HCVs, field visits and interview of forest managers.</t>
  </si>
  <si>
    <t>3.4.8</t>
  </si>
  <si>
    <t xml:space="preserve">Forest health 
Forest owners shall, by means of appropriate silvicultural methods, work for the creation of vital forests by preventing damages to forests caused by factors such as frost, snow, wind, drought, and flooding. The risk of damages by pests such as fungi and insects shall be minimized through application of the provisions and general advice of the Forestry Act.  </t>
  </si>
  <si>
    <t xml:space="preserve">Skogshälsa
Skogsägare ska genom lämpliga skogsskötselåtgärder verka för att skapa vitala skogar genom att förebygga skador på skogen orsakade av faktorer som frost, snö, vind, torka och översvämning. 
Risken för skador av skadegörare som svamp och insekter ska begränsas genom att tillämpa skogsvårdslagens föreskrifter och allmänna råd. </t>
  </si>
  <si>
    <t>3.4.8.1</t>
  </si>
  <si>
    <t xml:space="preserve">Variation in stand age and tree species shall be aimed at, at forest holding level. </t>
  </si>
  <si>
    <t xml:space="preserve">Variation i beståndsålder och trädslag ska eftersträvas på fastighetsnivå. </t>
  </si>
  <si>
    <t xml:space="preserve">The group members visited have measures are part of the forest management plan to aim for a variation in stand age and species distribution. Summary information from the forest management plans of the visited group members confirm this aim.  </t>
  </si>
  <si>
    <t>3.4.8.2</t>
  </si>
  <si>
    <t xml:space="preserve">Risk-preventive measures and active forest protection shall be carried out in accordance with the forestry legislation. E.g. the forest Agency and the Swedish University of Agricultural Sciences provides information about factors affecting forest health which should be used as a basis for monitoring. </t>
  </si>
  <si>
    <t xml:space="preserve">Riskförebyggande åtgärder och aktivt skogsskyddsarbete ska utföras i enlighet med skogsvårdslagstiftningen. Information som bör användas för övervakning av skoghälsa kan t.ex. erhållas från Skogsstyrelsen och SLU.  </t>
  </si>
  <si>
    <t xml:space="preserve">All members visited conduct their activities in accordance with the forest legislation.  </t>
  </si>
  <si>
    <t>3.4.9</t>
  </si>
  <si>
    <t xml:space="preserve">Exotic tree species
As exotic tree species count species which do not naturally grow in Sweden. Some of these may have advantages such as higher growth, advantageous wood qualities, better adaptation to damage from game or a changing climate.  When exotic tree species are used, risks such as forest infestations, effects on biological diversity, and unplanned natural regeneration shall be taken into account. </t>
  </si>
  <si>
    <t xml:space="preserve">Främmande trädslag
Med främmande trädarter avses de arter som inte har sitt naturliga utbredningsområde inom Sverige. En del av dessa kan ha fördelar såsom högre tillväxt, fördelaktiga virkesegenskaper, vara bättre anpassade mot skador av vilt eller föränderligt klimat. Vid användande av främmande trädarter ska risker som skogsskadeangrepp, effekter på biologisk mångfald och oönskad självspridning beaktas. Inhemska arter ska alltid övervägas.
</t>
  </si>
  <si>
    <t>3.4.9.1</t>
  </si>
  <si>
    <t>Presence of exotic tree species shall be documented in the forest management plan.</t>
  </si>
  <si>
    <t>Förekomst av främmande trädarter ska dokumenteras i skogsbruksplanen.</t>
  </si>
  <si>
    <t>Only few of the group members visited have incidental trees of pinus contorta, which are included in a stand managed for production forest. These individual trees or small stands are clearly included in the forest management plans.</t>
  </si>
  <si>
    <t>3.4.9.2</t>
  </si>
  <si>
    <t>Larger forest owners (holdings ≥ 5000 ha productive forest land) shall limit the use of exotic tree species so that the total area of stands dominated by exotic tree species does not exceed 20 % of the productive forest land area.</t>
  </si>
  <si>
    <t>Större skogsägare (skogsinnehav ≥ 5 000 ha produktiv skogsmark) ska begränsa användning av främmande trädarter så att den totala arealen bestånd som domineras av främmande trädarter högst uppgår till 20 % av den produktiva skogsmarksarealen.</t>
  </si>
  <si>
    <t xml:space="preserve">None of the assessed members have over 20% exotic tree species on their forest land. Interview with group manager and verification of Forest Management Plans confirm. </t>
  </si>
  <si>
    <t>3.4.9.3</t>
  </si>
  <si>
    <t xml:space="preserve">Forest owners that have exotic tree species on their forest land shall limit and remove any propagation into existing formally protected and voluntarily set-aside forest land. </t>
  </si>
  <si>
    <t>Skogsägare som innehar främmande trädarter på skogsmarken ska begränsa och ta bort självspridning till befintliga formella och frivilliga avsättningar.</t>
  </si>
  <si>
    <t>Only few of the group members visited have incidental trees of pinus contorta, which are included in a stand managed for production forest. These individual trees or small stands are monitored and measures will be taken if any risk of negative impacts to the surroundings. Confirmed during field visits that they do not spread oncontrolled.</t>
  </si>
  <si>
    <t>3.4.9.4</t>
  </si>
  <si>
    <t>Larger forest owners shall have programs in place for the control of propagation into formally protected and voluntarily set-aside forest land. Larger forest owners shall also show consideration at stand- and landscape level when exotic tree species are used. This shall be clear from the forest management plan or equivalent.</t>
  </si>
  <si>
    <t>Större skogsägare ska ha kontrollprogram för självspridning till formella och frivilliga avsättningar. Större skogsägare ska också ta hänsyn på bestånds- och landskapsnivå vid användning av främmande trädarter. Detta ska framgå av skogsbruksplan eller motsvarande.</t>
  </si>
  <si>
    <t>3.4.9.5</t>
  </si>
  <si>
    <t>Larger forest owners, with land holdings situated within the area of reindeer husbandry (3§ The Reindeer Husbandry Act (1971:437)) shall not establish stands with exotic species on sites which are of special importance to reindeer herding, unless otherwise is agreed during consultation. Such sites shall be documented in connection to consultations or through the Sami communities land use accounts, reindeer management plans or national accounts on reindeer herding.</t>
  </si>
  <si>
    <t>Större skogsägare, med markinnehav inom renskötselområdet (3 § rennäringslagen (1971:437)) ska inte anlägga bestånd med främmande trädarter inom för rennäringen särskilt viktiga platser om inte annat överenskoms i samråd. Platserna ska dokumenteras vid samråden eller genom samebyarnas markanvändningsredovisningar, renbruksplaner eller riksintresseredovisningar för renskötsel.</t>
  </si>
  <si>
    <t xml:space="preserve">This indicator is only applicable for one group member (not visited this year). There are procedures in place and a well working communication with the affected sami villages. Protocols inspected with Rams Sameby. Documentation inspected on the information made available to the Sami Villages as part of the consultation, which is fully in line with requirements (maps, planned operations, adjusted maps with agreements, protocol with signatures from both parties. </t>
  </si>
  <si>
    <t>3.4.10</t>
  </si>
  <si>
    <r>
      <t xml:space="preserve">Ditching
</t>
    </r>
    <r>
      <rPr>
        <b/>
        <sz val="10"/>
        <color rgb="FFFF0000"/>
        <rFont val="Calibri"/>
        <family val="2"/>
        <scheme val="minor"/>
      </rPr>
      <t xml:space="preserve">Ditching is a substantial intervention in the natural environment. To ensure forest regeneration and a good forest production, precautionary ditching as well as maintenance of existing ditches, may be necessary.  </t>
    </r>
  </si>
  <si>
    <r>
      <t xml:space="preserve">Dikning
</t>
    </r>
    <r>
      <rPr>
        <b/>
        <sz val="10"/>
        <color rgb="FFFF0000"/>
        <rFont val="Calibri"/>
        <family val="2"/>
        <scheme val="minor"/>
      </rPr>
      <t xml:space="preserve">Dikning är ett betydande ingrepp i naturmiljön. För att säkerställa skogsföryngring och en god skogsproduktion kan skyddsdikning respektive underhåll av befintliga diken vara nödvändigt.  </t>
    </r>
  </si>
  <si>
    <t>3.4.10.1</t>
  </si>
  <si>
    <t>Drainage must not be undertaken on forest land that has not been ditched before.</t>
  </si>
  <si>
    <t>Markavvattning får inte ske på tidigare odikad mark.</t>
  </si>
  <si>
    <t>New ditches are not established. Confirmed during field documentation review and interview with members. Consultation with Skogsstyrelsen is always conducted before cleaning/ maintenance of ditches is made.</t>
  </si>
  <si>
    <t>3.4.10.2</t>
  </si>
  <si>
    <t>Ditches shall not be maintained on peat-land where the effect of ditching has not occurred, is very limited, or where high conservation values may be damaged, except where the ditch is draining another ditched area.</t>
  </si>
  <si>
    <t>Diken på torvmark där dikeseffekten uteblivit, är mycket liten eller där höga naturvärden skadas genom rensning, ska inte underhållas, undantaget om diket avvattnar ett annat dikat område.</t>
  </si>
  <si>
    <t>3.4.10.3</t>
  </si>
  <si>
    <t xml:space="preserve">Precautionary ditching may be applied when regeneration requirements of the forestry legislation cannot be met in any other way. In previously ditched areas where the frequency of ditches is too sparse or ditches are wrongly constructed, new ditches may be established if permission is obtained from the County Board. </t>
  </si>
  <si>
    <t xml:space="preserve">Skyddsdikning får tillämpas då skogsvårdslagstiftningens föryngringskrav inte kan uppfyllas på annat sätt. I dikade områden, där dikena ligger för glest eller är felaktigt grävda, får nya diken anläggas om tillstånd erhålls från Länsstyrelsen. </t>
  </si>
  <si>
    <t>3.4.10.4</t>
  </si>
  <si>
    <t xml:space="preserve">Consultation with the Forest Agency shall be conducted before cleaning/maintenance of ditches is made if the operation has a clearly negative impact on lakes and water courses or is connected to areas with high conservation values. In connection with cleaning of ditches, ditches that fall directly into water courses and lakes shall be taken care of so that sludge in the water may settle before the water reaches the water course.  
 </t>
  </si>
  <si>
    <t xml:space="preserve">Samråd med Skogsstyrelsen ska genomföras innan rensning/underhåll av diken om åtgärden har tydlig negativ påverkan på sjöar och vattendrag eller har anslutning till områden med höga naturvärden. I samband med dikesrensning ska diken som mynnar direkt ut i vattendrag och sjöar åtgärdas, så att slam i vattnet kan sedimentera innan vattnet når vattendraget.  </t>
  </si>
  <si>
    <t>Consultation with Skogsstyrelsen is always conducted before cleaning/ maintenance of ditches is made. Confirmed during field visits.</t>
  </si>
  <si>
    <t>3.4.10.5</t>
  </si>
  <si>
    <t xml:space="preserve">Exemption from the commitment of not establishing new ditches is allowed in the event of floods, threatening the vitality of the forest stand, that are occurring beyond the forest owner’s own control. Excluded from this exemption are forests with high conservation values that are naturally and recurrently flooded.  </t>
  </si>
  <si>
    <t xml:space="preserve">Undantag från åtagandet att inte anlägga nya diken medges vid översvämningar, hotande skogsbeståndets livskraft, uppkomna utom skogsägarens egen kontroll. Undantaget gäller dock inte skogar med höga naturvärden och som naturligt och återkommande översvämmas. </t>
  </si>
  <si>
    <t xml:space="preserve">Same as above. Actually no new ditching is performed at any of the group members visited. </t>
  </si>
  <si>
    <t>3.4.11</t>
  </si>
  <si>
    <t xml:space="preserve">Pest control methods 
PEFC’s aim is a forestry free of chemical pest control products. </t>
  </si>
  <si>
    <t xml:space="preserve">Bekämpningsmetoder
PEFC:s målsättning är ett skogsbruk fritt från kemiska bekämpningsmedel.  </t>
  </si>
  <si>
    <t>3.4.11.1</t>
  </si>
  <si>
    <t xml:space="preserve">Chemical products for pest control may only be used in exceptional cases when other suitable methods are not at hand. The usage shall follow the regulations by Swedish authorities. Any usage of chemical pest control products shall be documented and possible to motivate. </t>
  </si>
  <si>
    <t xml:space="preserve">Kemiska medel för bekämpning av skadegörare får endast undantagsvis användas när andra lämpliga metoder inte finns att tillgå. Användningen ska ske i enlighet med svenska myndigheters regelverk. Eventuell användning av kemiska bekämpningsmedel ska dokumenteras och kunna motiveras. </t>
  </si>
  <si>
    <t>Chemical products for pest control have not been used by any of the group members. The group manager requires the members to report annually in such case. Confirmed during interview and review of documentation.</t>
  </si>
  <si>
    <t>3.4.11.2</t>
  </si>
  <si>
    <r>
      <t xml:space="preserve">The use of plants treated with chemical pesticides or use of chemical pesticides in connection with planting is not permitted in the PEFC-certified forestry. 
</t>
    </r>
    <r>
      <rPr>
        <i/>
        <sz val="9"/>
        <color rgb="FFFF0000"/>
        <rFont val="Calibri"/>
        <family val="2"/>
        <scheme val="minor"/>
      </rPr>
      <t xml:space="preserve">Note: For example, the use of chlorinated hydrocarbons and pesticides classified as WHO Type 1A and 1B is prohibited. </t>
    </r>
  </si>
  <si>
    <r>
      <t xml:space="preserve">Användning av plantor behandlade med kemiska insekticider eller användning av kemiska insekticider i samband med plantering är inte tillåtet i det PEFC-certifierade skogsbruket. 
</t>
    </r>
    <r>
      <rPr>
        <i/>
        <sz val="9"/>
        <color rgb="FFFF0000"/>
        <rFont val="Calibri"/>
        <family val="2"/>
        <scheme val="minor"/>
      </rPr>
      <t xml:space="preserve">Not: T.ex. är användning av klorerade kolväten och pesticider av WHO Typ 1A och 1B är förbjuden.  </t>
    </r>
  </si>
  <si>
    <t>All group members use only plants not treated with chemicals. This is in accordance with the Swedish legislation. Confirmed during interview, site visits to newly planted areas and review of documents.</t>
  </si>
  <si>
    <t>3.5</t>
  </si>
  <si>
    <t xml:space="preserve">Game
Forest owners shall aim for adaptation of the size of game populations so that the long-term objectives regarding forest management and nature conservation may be obtained. A close cooperation between the forestry sector and hunters is a prerequisite for obtaining the objective of vital game populations which is on balance with the fodder supply. </t>
  </si>
  <si>
    <r>
      <t xml:space="preserve">Vilt
Skogsägare ska verka för att </t>
    </r>
    <r>
      <rPr>
        <b/>
        <sz val="10"/>
        <color rgb="FFFF0000"/>
        <rFont val="Calibri"/>
        <family val="2"/>
        <scheme val="minor"/>
      </rPr>
      <t>klöv</t>
    </r>
    <r>
      <rPr>
        <b/>
        <sz val="10"/>
        <rFont val="Calibri"/>
        <family val="2"/>
        <scheme val="minor"/>
      </rPr>
      <t xml:space="preserve">viltstammarnas storlek anpassas så att samhällets långsiktiga mål för skogsskötsel och naturvård uppnås. Ett nära samarbete mellan skogsbruk och jägare är en förutsättning för att uppnå målet om en livskraftig viltstam i balans med fodertillgången. 
Skogsägaren ska ha översiktlig kännedom om hur förvaltningen av det klövvilt som skogsinnehavet är berört av fungerar och hur man som markägare kan samverka i förvaltningen. </t>
    </r>
  </si>
  <si>
    <t>3.5.1</t>
  </si>
  <si>
    <r>
      <rPr>
        <sz val="10"/>
        <color rgb="FFFF0000"/>
        <rFont val="Calibri"/>
        <family val="2"/>
        <scheme val="minor"/>
      </rPr>
      <t xml:space="preserve"> The forest owner shall be aware of the basis of Swedish wildlife management: 
• If the societal objectives regarding damages to forests from ungulates are not achieved, ungulate populations shall be adjusted accordingly.  
• To assess whether societal objectives regarding forest damages of ungulates are achieved, moose-grazing-inventory (ÄBIN) shall be used as on objective and quality assured method. 
A prerequisite for achieving the objectives regarding rowan, aspen, sallow, and oak (RASE) is that these are retained/promoted to a sufficient extent at pre-commercial thinning. 
</t>
    </r>
    <r>
      <rPr>
        <sz val="10"/>
        <color theme="1"/>
        <rFont val="Calibri"/>
        <family val="2"/>
        <scheme val="minor"/>
      </rPr>
      <t xml:space="preserve">
</t>
    </r>
    <r>
      <rPr>
        <i/>
        <sz val="10"/>
        <rFont val="Calibri"/>
        <family val="2"/>
        <scheme val="minor"/>
      </rPr>
      <t xml:space="preserve">Guidance: 
The size of ungulate populations may be considered well-balanced when:
o rowan, aspen, sallow, and oak have the possibility to grow into trees in those parts of the country where they naturally occur
o it is possible to regenerate the forest land with suitable tree species
o at least 7 out of 10 regenerated stems of pine are undamaged at 5 m height 
</t>
    </r>
  </si>
  <si>
    <r>
      <rPr>
        <sz val="10"/>
        <color rgb="FFFF0000"/>
        <rFont val="Calibri"/>
        <family val="2"/>
        <scheme val="minor"/>
      </rPr>
      <t xml:space="preserve">Skogsägaren ska vara medveten om utgångspunkterna i svensk viltförvaltning: 
• Om samhällets mål avseende skogsskador av klövvilt inte uppnås ska 
klövviltstammarna anpassas därefter. 
• Som underlag för att bedöma om samhällets mål avseende skogsskador av klövvilt uppnåtts ska älgbetesinventering, (ÄBIN) som objektiv och kvalitetssäkrad metod användas. 
En förutsättning för att nå målen avseende RASE (Rönn, Asp, Sälg, Ek) är att de lämnas/gynnas i tillräcklig omfattning vid ungskogsröjning. </t>
    </r>
    <r>
      <rPr>
        <sz val="10"/>
        <rFont val="Calibri"/>
        <family val="2"/>
        <scheme val="minor"/>
      </rPr>
      <t xml:space="preserve">
</t>
    </r>
    <r>
      <rPr>
        <i/>
        <sz val="10"/>
        <rFont val="Calibri"/>
        <family val="2"/>
        <scheme val="minor"/>
      </rPr>
      <t xml:space="preserve">
Vägledning: 
Klövviltstammarnas storlek kan anses vara väl avvägd när:
o rönn, asp, sälg och ek kan bli trädbildande i de delar av landet där de är naturligt förekommande,
o det är möjligt att föryngra skogsmarken med lämpligt trädslag,
o minst 7 av 10 föryngrade tallstammar är oskadade vid 5 m höjd.</t>
    </r>
  </si>
  <si>
    <t>This is regulated by Swedish legislation.  Hunting of wildlife to obtain a good balance between the wildlife population and the forest resources occurs on all assessed group members forest land. The moose inventories are followed up and measures are taken to bring about change where necessary through collaboration with other players in moose management areas.</t>
  </si>
  <si>
    <t>3.6</t>
  </si>
  <si>
    <t xml:space="preserve">Forest Fuel
Extraction of timber and forest fuel is a natural part of an active forestry and shall be carried out in a manner ensuring that the long-term productivity of the forest land is preserved. </t>
  </si>
  <si>
    <t xml:space="preserve">Skogsbränsle 
Uttag av virke och skogsbränslesortiment är en naturlig del av ett aktivt skogsbruk och ska utföras på ett hänsynsfullt sätt så att markens långsiktiga produktionsförmåga bevaras.
</t>
  </si>
  <si>
    <t>3.6.1</t>
  </si>
  <si>
    <t>Extraction of forest fuel shall only be undertaken on land which is suitable for this, and where there is no risk of damage to the soil.</t>
  </si>
  <si>
    <t>Uttag av skogsbränsle ska endast göras på lämpliga marker och då risk för markskador inte föreligger.</t>
  </si>
  <si>
    <t>Where forest fuel is extracted, this is documented in the work instructions and carried out in a manner that ensures the long-term productivity of the forest land.  Inspection of compartments where extraction for biofuel has taken place. For all members assessed, forest fuel is removed only on sites where the the long-term productivity of the forest land is preserved, and the forest fuel is not removed until the needles have fallen off as these provides nutrients to the soil. Sampled documents and interview of managers confirm.</t>
  </si>
  <si>
    <t>3.6.2</t>
  </si>
  <si>
    <t>In connection to extraction of forest fuel, the land owner shall obtain information, for example via research findings or the Forest Agency, on the need and benefits of ash restoration to the site or other part of the forest holding. The need and benefits may refer to the land’s productive capacity or to water quality. If needed, and where practical and economic prerequisites for ash restoration prevail, ash shall be restored to suitable land within the forest holding. Fertilization may also be an appropriate measure to maintain productive capacity of the land.</t>
  </si>
  <si>
    <t>I samband med uttag av skogsbränsle ska markägaren t.ex. via forskningsresultat eller Skogsstyrelsen informera sig om behov av och nytta med askåterföring i beståndet eller annan del av fastigheten. Behovet och nyttan kan avse markens produktionsförmåga eller vattenkvaliteten. Då behov och praktiska och ekonomiska förutsättningar för askåterföring finns ska aska återföras på lämplig mark inom fastigheten. Gödsling kan vara en lämplig åtgärd för att upprätthålla markens produktionsförmåga.</t>
  </si>
  <si>
    <t>No members audited spread ash or uses other types of fertilizers. Confirmed during interview with group members and the group manager.</t>
  </si>
  <si>
    <t>3.7</t>
  </si>
  <si>
    <t>Set-asides for environmental purposes</t>
  </si>
  <si>
    <t>Avsättningar för miljöändamål</t>
  </si>
  <si>
    <t>At least 5 % of the productive forest land shall be set aside for conservation purposes (forestry objective NO or NS). Set-aside areas shall be indicated in a forest management plan. Exemptions are made for forest holdings with less than 20 hectares of productive forest land which lacks areas with conservation values.</t>
  </si>
  <si>
    <t>Minst 5 % av den produktiva skogsmarken ska avsättas för miljöhänsyn (målklass NO eller NS). Avsättningen ska markeras i en skogsbruksplan. Undantag gäller för markinnehav om mindre än 20 ha produktiv skogsmark där områden som har höga naturvärden saknas.</t>
  </si>
  <si>
    <t>The current group members has this in place and documented: more than 5% exempted from commercial and any forest activities. The forest management plans inspected and the classes NO is exempted fully from operations, while the classes NS have biodiversity as main objective and the operations are only to improve the biological values of the areas. Records of NS and NO inspected, plus site visits to various compartments of NO and NS confirms</t>
  </si>
  <si>
    <t>3.7.2</t>
  </si>
  <si>
    <t xml:space="preserve">The smallest area for set-aside is 0,3 ha. For forest owners with 5 000 ha or more, the smallest area for set-aside is 0,5 ha. </t>
  </si>
  <si>
    <t>Minsta sammanhängande areal för avsättning är 0,3 ha. För skogsägare med 5 000 ha eller mer är minsta sammanhängande areal för avsättning 0,5 ha.</t>
  </si>
  <si>
    <t xml:space="preserve">All visited group members have more than 5% exempted from commercial and any forest activities. The forest management plans inspected and the classes NO is exempted fully from operations, while the classes NS have biodiversity as main objective and the operations are only to inprove the biological values of the areas. Records of NS and NO inspected for all visited group members, plus site visits to various compartments of NO and NS confirms.                                                                                                                                                                            </t>
  </si>
  <si>
    <t>3.7.3</t>
  </si>
  <si>
    <t xml:space="preserve">Set-asides are a means for the forest owner to restore or create conditions to tie together habitats meriting protection where this is appropriate. At selection and demarcation, areas shall be prioritized according to the below: 
1. Areas with very high conservation values 
2. Areas with high conservation values or areas of great significance for recreation and outdoor life  
3. Areas with developable conservation values, other social values, or cultural heritage sites. 
When assessing conservation values, a method that is evaluated and described shall be used. 
Areas of great significance for recreation and outdoor life may be, for example, school forests or outdoor recreation areas with a high degree of utilization, high experiential qualities, and good accessibility and reachability. Areas with developable conservation values may be areas that are prioritized in public agencies’ regional plans or forests with structures and components of importance to nature conservation, for example dead or dying trees, thick deciduous trees, or old trees. </t>
  </si>
  <si>
    <t xml:space="preserve">Avsättningar är ett sätt för skogsägaren att återställa eller skapa förutsättningar för att binda samman skyddsvärda biotoper där så är lämpligt. Vid urval och avgränsning ska områden prioriteras enligt nedan: 
1. Områden med mycket höga naturvärden 
2. Områden med höga naturvärden eller områden med stor betydelse för rekreation och friluftsliv   
3. Områden med utvecklingsbara naturvärden eller kulturmiljöer. 
Vid bedömning av naturvärden ska en utvärderad och beskriven metod användas. 
Områden med stor betydelse för rekreation och friluftsliv kan till exempel utgöras av skolskogar eller friluftsområden med hög nyttjandegrad, höga upplevelsekvaliteter och god tillgänglighet och nåbarhet. Områden med utvecklingsbara naturvärden kan vara områden som prioriterats i myndigheternas regionala planer eller skogar med strukturer och element som är viktiga för naturvården, till exempel döda eller döende träd, grova lövträd eller gamla träd. </t>
  </si>
  <si>
    <t>For all visited group members: In the productive forest area, key biotopes have been mapped including description, protection level and management measures for each identified area. The key biotopes and the other forest areas set aside as protected are marked on maps. The key biotopes include wet to boggy forest habitats, lakes, streams, old growth forest habitats, broadleaved forest habitats and red list species.</t>
  </si>
  <si>
    <t>3.7.4</t>
  </si>
  <si>
    <t>In areas set aside for nature conservation purposes, where management is needed in order to preserve or enhance conservation values, measures shall be taken. Only measures to preserve or enhance biological diversity are allowed. In areas set aside for recreation and outdoor life or cultural environments, only measures that preserve or enhance social values and, nature values and/or cultural values are allowed.</t>
  </si>
  <si>
    <t xml:space="preserve">I områden avsatta för naturvårdsändamål, där skötsel behövs för att bevara eller förstärka naturvärdena, ska åtgärder utföras. Endast åtgärder som syftar till att bevara eller förstärka biologisk mångfald tillåts. I områden avsatta för rekreation och friluftsliv eller kulturmiljö tillåts endast åtgärder som syftar till att bevara eller förstärker sociala värden, naturvärden och/eller kulturmiljövärden.  </t>
  </si>
  <si>
    <t xml:space="preserve">The group members have identified which types are present in within the forest area. The identification is partly based on national method for key habitats/biotopes, the designed Natura 2000 sites, protected areas (nature, water, soil, national social interests) etc. The group members has completed a list of present HCVFs, which is also used for reporting annual monitoring of the values. Key habitats are mapped and listed and all are set aside. </t>
  </si>
  <si>
    <t>3.7.5</t>
  </si>
  <si>
    <t xml:space="preserve">Other tree-covered land with at least 10% crown density, and where grazing or mowing is practiced to an extent sufficient to provide good living conditions for flora/fauna dependent on this, may be set aside according to forestry objective NS.  </t>
  </si>
  <si>
    <t xml:space="preserve">Annan trädbevuxen mark med minst 10 % krontäckning och där bete eller slåtter bedrivs i tillräcklig omfattning för att ge goda livsbetingelser åt hävdberoende flora/fauna, får avsättas enligt målklass NS. </t>
  </si>
  <si>
    <t>3.7.6</t>
  </si>
  <si>
    <t xml:space="preserve">In the voluntary set-aside, the certified forest holding’s parts in set-asides on commonly owned forest land may be included, as well as areas under nature conservation agreement. Areas that were set-aside as nature reserves or habitat protection areas before certification of the forest holding, and where the landowner has been fully compensated, may not be included. </t>
  </si>
  <si>
    <t xml:space="preserve">I den frivilliga avsättningen får det certifierade fastighetsinnehavets del i naturvårdsavsättningar på gemensamhetsmark ingå liksom områden med naturvårdsavtal. Områden som före certifieringen avsatts som naturreservat eller biotopskyddsområden där full ekonomisk kompensation utgått får dock inte ingå.  </t>
  </si>
  <si>
    <t xml:space="preserve">More than 5% exempted from commercial and any forest activities. The forest management plans inspected and the classes NO is exempted fully from operations, while the classes NS have biodiversity as main objective and the operations are only to inprove the biological values of the areas. Records of NS and NO inspected, plus site visits to various compartments of NO and NS confirms.   </t>
  </si>
  <si>
    <t>3.7.7</t>
  </si>
  <si>
    <t>If the State, after certification, decides to form a nature reserve or a habitat protection area of a voluntarily set-aside area, the landowner is not obliged to set-aside equivalent additional land to meet the 5 % requirement, provided that the landowner is still the owner of the protected area.</t>
  </si>
  <si>
    <t xml:space="preserve">Om staten efter certifieringen önskar göra reservat eller biotopskyddsområde av en frivillig avsättning är markägaren inte skyldig att avsätta motsvarande ny markareal för att nå upp till 5 % under förutsättning att markägaren fortfarande är ägare till den skyddade arealen.  </t>
  </si>
  <si>
    <t xml:space="preserve">More than 5% exempted from commercial and any forest activities. The forest managers interviewed have no plans of altering the classifications of these areas. </t>
  </si>
  <si>
    <t>3.7.8</t>
  </si>
  <si>
    <t xml:space="preserve">If more than 10 % of productive forest land has been set-aside for nature conservation purposes, the following relaxations from the standard may be applied:
o For up to 5 % of the productive forest land, the standard’s requirements regarding creation of dead wood and retaining of potential conservation trees need not be applied. The requirements of the forestry legislation must however always be met.
o If at least half of the set-aside area is formed by stands dominated by broad-leafs, paragraph 3.4.5.2 does not have to be met. In edge- and buffer zones as well as in biotopes requiring special consideration, broad-leafs shall be safeguarded.
o For larger forest owners, stands dominated by exotic tree species may form up to 25 % of the area of productive forest land.
Any relaxations of the rules shall be documented in the forest management plan.
</t>
  </si>
  <si>
    <t xml:space="preserve">Om mer än 10 % av den produktiva skogsmarken avsatts för naturvårdsändamål kan följande lättnader från standarden tillämpas: 
• På upp till 5 % av den produktiva skogsmarken behöver standardkraven rörande tillskapande av död ved och lämnande av utvecklingsträd inte tillämpas. Kraven i skogsvårdslagstiftningen gäller dock alltid. 
• Om minst hälften av avsättningen utgörs av lövdominerade bestånd behöver 3.4.5.2 inte följas. I kant-och skyddszoner och hänsynsytor ska dock lövträd värnas. 
• För större skogsägare får bestånd dominerade av främmande trädarter utgöra upp till 25 % av arealen produktiv skogsmark. 
Eventuella lättnader ska dokumenteras i skogsbruksplanen. </t>
  </si>
  <si>
    <t xml:space="preserve">All the group members have more than 5% exempted from commercial and any forest activities, plus 5% managed with nature protection as the main objective. The forest managers interviewed have no plans of altering the classifications of these areas.               </t>
  </si>
  <si>
    <t>3.8</t>
  </si>
  <si>
    <t xml:space="preserve">Consideration of reindeer husbandry
</t>
  </si>
  <si>
    <t>Rennäringen</t>
  </si>
  <si>
    <t>3.8.1</t>
  </si>
  <si>
    <t>Consultation within the year-round pasture land for reindeer husbandry shall be practiced in accordance with the forestry legislation.</t>
  </si>
  <si>
    <t>Samråd inom rennäringens åretruntmarker ska göras i enlighet med skogsvårdslagstiftningen.</t>
  </si>
  <si>
    <t xml:space="preserve">This indicator is only applicable for one group member (not visited this year). There are procedures in place and a well working communication with the affected sami villages. </t>
  </si>
  <si>
    <t>3.8.2</t>
  </si>
  <si>
    <t xml:space="preserve">In areas with verified or probable right of reindeer herding (in accordance with SOU 2006:14), the following consideration shall be shown, object by object:  
o On lichen type and lichen-rich vegetation type, soil scarification shall be carried out in such a way that forest regeneration is secured while soil impact is minimized.  
o In stands with important hanging lichens, site adapted final felling shall be practiced and lichen rich edge zones be preserved along water courses and mires, as well as groups of trees with lichens. 
o Forest fertilization shall not be carried out in stands of lichen type, if not otherwise agreed in connection to consultation in accordance with §20 and §31 of the Forestry Act.
o Prescribed burning shall not be carried out on land of the types lichen and lichen-rich and which are important from the point of view of reindeer herding, if not otherwise agreed in connection to consultation in accordance with §20 and §31 of the forestry act.
o Special consideration at felling shall be shown for reindeer migration tracks, sites for rounding up and sorting of reindeers, and sites used for grazing during reindeer migration, so that the function of these sites is not unnecessarily impaired.
</t>
  </si>
  <si>
    <t>I områden med bevisad eller sannolik renbetesrätt (i enlighet med SOU 2006:14) ska följande objektsvisa hänsyn tas till rennäringen:
o På lavtyp och lavrik markvegetationstyp ska skonsam markberedning utföras på ett sådant sätt att skogens återväxt tryggas samtidigt som markpåverkan blir så liten som möjligt.
o I bestånd med viktig hänglavsförekomst ska ståndortsanpassad slutavverkning utföras med sparande av hänglavsrika kantzoner längs vattendrag och myrar samt trädgrupper med hänglav.
o Skogsgödsling ska inte utföras i bestånd av lavtyp om inte annat överenskommits i samband med samråd enligt §20 och §31 SVL.
o Bränning ska inte utföras på marker av lav- eller lavrik typ och som är viktiga för rennäringen, om inte annat överenskommits i samband med samråd enligt §20 och §31 SVL.
o Särskild hänsyn vid avverkning ska tas till flyttleder, uppsamlingsområden och rastbeten så att deras funktion inte onödigtvis försämras.</t>
  </si>
  <si>
    <t>3.9</t>
  </si>
  <si>
    <t>Landscape ecology
All forest management planning should be made in a landscape-ecological context. This means that the landscape and natural runoff areas are considered at forestry operations, where also the need of restoring forest- and water environments is taken into consideration.</t>
  </si>
  <si>
    <t>Landskapsekologi
All skoglig planering bör ingå i ett landskapsekologiskt sammanhang. Det innebär att landskapet och avrinningsområden beaktas vid skogliga åtgärder där även behov av att återskapa skogs- och vattenmiljöer beaktas.</t>
  </si>
  <si>
    <t>3.9.1</t>
  </si>
  <si>
    <t>Forest owners with more than 5 000 ha of continuous productive forest land shall plan from a landscape-ecological perspective, with respect to the consolidation of the forest holding and other local conditions.</t>
  </si>
  <si>
    <t>Skogsägare med mer än 5 000 ha sammanhängande produktiv skogsmark ska planera i ett landskapsekologiskt perspektiv, med hänsyn till arrondering och andra lokala förutsättningar.</t>
  </si>
  <si>
    <t>The two group members with more than 5000 ha of productive forest have specific nature plans or ecological landscape plans for their certified areas. The nature plans, programmes and ecological landscape plans includes: a) the landscape division, with justification for the division, b) prioritization of set aside areas, c) objectives for conservation management measures and the restoration of biologically valuable forests, d) area of exotic tree species (extremely small). The Ecological Landscape Plannings are documented and regularly updated.</t>
  </si>
  <si>
    <t>3.9.2</t>
  </si>
  <si>
    <t>Forest owners with less than 5 000 hectares of continuous productive forest land shall take into consideration regional action plans or the equivalent in connection to forest management planning. This means that adjustment of the forest management is made at the level of the forest holding so that the management contributes to nature values being preserved and when needed enhanced in the landscape at hand, e.g. regarding the amount of dead wood, area of older forest rich in deciduous trees, or area of forest with high nature values.</t>
  </si>
  <si>
    <t xml:space="preserve">Skogsägare med mindre än 5 000 hektar sammanhängande produktiv skogsmark ska beakta regionala aktionsplaner eller motsvarande i samband med skogsbruksplanläggning. Med detta avses att man på fastighetsnivå anpassar hänsynen så att den bidrar till att naturvärden bevaras och vid behov förstärks i det aktuella landskapet t.ex. med avseende på mängden död ved, areal äldre lövrik skog eller areal skog med höga naturvärden. </t>
  </si>
  <si>
    <t xml:space="preserve">All visited group members have and are doing their forest management planning in a landscape-ecological contact. The landscape is considered and eg. Natural runoffs considered. Field visits and interview with forest managers at the group members visited confirm management planning is done with respect and consideration for the landscape ecology. </t>
  </si>
  <si>
    <t>3.10</t>
  </si>
  <si>
    <t>Methods for protection of soil and water
Forestry may affect soil and water in different ways. Extraction of timber and forest fuel decreases the amount of available nutrients, and soil damages may imply that nutrient turn-over in the soil is negatively affected, that the soil is compacted, as well as that ground- and surface water is affected through transport of sediment or soluble nutrients and heavy metals. Felling- and silvicultural work must be performed throughout the year, which places stringent demands on planning and implementation.</t>
  </si>
  <si>
    <t xml:space="preserve">Metoder för att skydda mark och vatten
Skogsbruk kan påverka mark och vatten på olika sätt. Uttag av virke och skogsbränsle minskar tillgänglig näring och markskador kan innebära att näringsomsättningen i marken påverkas negativt, att marken kompakteras samt att grund- och ytvatten påverkas genom transport av slam eller lösta näringsämnen och tungmetaller. Avverkning och skogsvård ska kunna utföras under alla tider på året vilket ställer stora krav på planering och utförande. Byggandet av skogsbilvägar bör samordnas över fastighetsgränser då detta är möjligt och inte förläggas direkt intill sjöar, våtmarker, känsliga biotoper, kultur- och fornlämningar eller frekvent utnyttjade stigar. Vattenskyddsområden bör skyddas mot nuvarande och framtida risker.
</t>
  </si>
  <si>
    <t>3.10.1</t>
  </si>
  <si>
    <t>Measures shall be planned with respect to season and soil stability so that damages to soil and water are avoided.</t>
  </si>
  <si>
    <t>Åtgärder ska planeras med hänsyn till årstid och markens bärighet så att skador på mark och vatten undviks.</t>
  </si>
  <si>
    <t>For all group members visited, wetlands and water bodies are clearly protected during forest operations. Work instructions, maps and field visits confirm that water and wet areas are always maintained without damage by machines. The visited group members have not established new roads recently. The group manager has prepared a thorough guidance document 402 Skötselinstruktion, which is available to all group members. The work instruction format also includes a verification checkbox regarding this requirement. Field visits to the visited group members confirm that soil damage is very low and contractors are very good in avoiding damage and to use twigs and branches on skidding tracks to avoid damage.</t>
  </si>
  <si>
    <t>3.10.2</t>
  </si>
  <si>
    <t>Special consideration shall be shown to wetlands and other water environments when planning for forestry operations and road construction.</t>
  </si>
  <si>
    <t>Vid skogsbruks- och vägbyggnadsplanering ska särskild hänsyn tas till våtmarks- och vattenmiljöer.</t>
  </si>
  <si>
    <t xml:space="preserve">For all group members visited, wetlands and water bodies are clearly protected during forest operations. Work instructions, maps and field visits confirm that water and wet areas are always maintained without damage by machines. The visited group members have not established new roads recently. The group manager has prepared a thorough guidance document 402 Skötselinstruktion, which is available to all group members. The work instruction format also includes a verification checkbox regarding this requirement. Field visits to the visited group members confirm that road systems have been established in ways to avoid damaging streams and lakes. </t>
  </si>
  <si>
    <t>3.10.3</t>
  </si>
  <si>
    <t xml:space="preserve">New roads shall be established in a way that preserves the running of natural watercourses and that minimises damages to watercourses. New road ditches shall not fall directly into watercourses, lakes, or wetlands. </t>
  </si>
  <si>
    <t>Nya vägar ska anläggas så att naturliga vattendrags sträckningar bevaras och skador på vattendragen och hinder för migration minimeras. Nya vägdiken ska inte mynna direkt i vattendrag, sjöar eller våtmarker.</t>
  </si>
  <si>
    <t xml:space="preserve">The visited group members have not established new roads recently. The group manager has prepared a thorough guidance document 402 Skötselinstruktion, which is available to all group members. The work instruction format also includes a verification checkbox regarding this requirement. Field visits to the visited group members confirm that road systems have been established in ways to avoid damaging streams and lakes. </t>
  </si>
  <si>
    <t>3.10.4</t>
  </si>
  <si>
    <t xml:space="preserve">In connection to refurbishment of roads, road drains shall be fixed so that they do not constitute a hinder for migration.  </t>
  </si>
  <si>
    <t>I samband med upprustning av vägar ska vägtrummor åtgärdas så att de inte utgör vandringshinder.</t>
  </si>
  <si>
    <t>The group manager has prepared a thorough guidance document 402 Skötselinstruktion, which is available to all group members. The work instruction format also includes a verification checkbox regarding this requirement. Work instructions always prepared during the planning of forest operations and provided to the contractors.</t>
  </si>
  <si>
    <t>3.10.5</t>
  </si>
  <si>
    <t>Appropriate methodology and technology shall be used to minimise rutting in harvesting operations, especially where transports intersect watercourses.</t>
  </si>
  <si>
    <t>Lämplig metodik och teknik ska användas för att minimera körskador vid drivning, speciellt där transporter korsar vattendrag</t>
  </si>
  <si>
    <t>3.10.6</t>
  </si>
  <si>
    <t>Any rutting caused by harvesting equipment shall be taken care of in case damages are causing a direct flux of sediment and humus into a lake or watercourse, or if they constitute a hinder for accessibility to frequently used roads, tracks, trails, etc. In every other case, restoration risks doing more harm than good.</t>
  </si>
  <si>
    <t>Uppkomna körskador ska åtgärdas när de orsakar ett direkt utflöde av slam och humus i sjö eller vattendrag eller utgör hinder för framkomlighet på frekvent nyttjade vägar, stigar, leder etc. I övriga fall riskerar återställande göra mer skada än nytta.</t>
  </si>
  <si>
    <t>3.10.7</t>
  </si>
  <si>
    <t xml:space="preserve">On land where there is risk of erosion, intermittent soil scarification methods shall be used. </t>
  </si>
  <si>
    <t>På marker med risk för erosion ska intermittenta markberedningsmetoder användas.</t>
  </si>
  <si>
    <t>3.10.8</t>
  </si>
  <si>
    <t>(not included in the English version of the standard.)</t>
  </si>
  <si>
    <t>Vid avverkning i branta områden ska risk för ras och skred beaktas och utvärderas i relation till möjliga kostnader för riskminimering.</t>
  </si>
  <si>
    <t>3.11</t>
  </si>
  <si>
    <t xml:space="preserve">Edge- and buffer zones
Edge zones and buffer zones are important to biological diversity on forest land as well as to adjacent land use classes. The prerequisites differ between areas and the buffer zones shall be adjusted to the current conditions. </t>
  </si>
  <si>
    <t>Kant- och skyddszoner 
Kantzoner och skyddszoner är viktiga för biologisk mångfald på såväl skogsmarken som angränsande ägoslag. Olika marker har olika förutsättningar och skyddszonerna ska anpassas efter rådande förhållanden.</t>
  </si>
  <si>
    <t>3.11.1</t>
  </si>
  <si>
    <t xml:space="preserve">In edge zones/forests edges and on the shores of lakes and watercourses, deciduous trees and bushes shall be favoured in order to create a layered and uneven-aged edge zone. </t>
  </si>
  <si>
    <t>I kantzoner/bryn och vid sjöar och vattendrag ska lövträd och buskar gynnas för att skapa en skiktad, olikåldrig kantzon.</t>
  </si>
  <si>
    <t>Procedures for demarcing and retaining edge zones and buffer zones untouched when carrying out forest operations is defined in document 402 Skötselinstruktion of 17/08/2020, has been sent to all group members. The field checklist also includes a verification checkbox regarding this requirement.
Field documentation (work instructions, maps) reviewed also confirm that edge zones and buffer zones are maintained.</t>
  </si>
  <si>
    <t>3.11.2</t>
  </si>
  <si>
    <t xml:space="preserve">On sites where a buffer zone is needed but is lacking, measures shall be taken as soon as possible for the creation of a functional buffer zone, which breadth shall be adjusted to the object to be protected and conditions on the site. </t>
  </si>
  <si>
    <t>På marker där skyddszon behövs men saknas ska åtgärder vidtas för att så snart som möjligt kunna skapa en funktionell skyddszon vars bredd anpassas efter skyddsobjektet i fråga och de förutsättningar som gäller på platsen.</t>
  </si>
  <si>
    <t>Procedures for demarcing and retaining edge zones and buffer zones untouched when carrying out forest operations is defined in document 402 Skötselinstruktion of 17/08/2020, has been sent to all group members. The field checklist also includes a verification checkbox regarding this requirement. 
Field documentation (work instructions, maps) reviewed also confirm that edge zones and buffer zones are maintained.</t>
  </si>
  <si>
    <t>3.11.3</t>
  </si>
  <si>
    <t xml:space="preserve">Rutting at edge- and buffer zones shall be avoided.
</t>
  </si>
  <si>
    <t>Spårbildning vid kant- och skyddszoner ska undvikas.</t>
  </si>
  <si>
    <t>Procedures for avoiding rutting at edge and buffer zones and retaining edge zones and buffer zones untouched when carrying out forest operations is defined in document 402 Skötselinstruktion of 17/08/2020, has been sent to all group members. The field checklist also includes a verification checkbox regarding this requirement.                                                                                                                                                 Field documentation (work instructions, maps) reviewed also confirm that edge zones and buffer zones are maintained.</t>
  </si>
  <si>
    <t>3.12</t>
  </si>
  <si>
    <t xml:space="preserve">Burning
Historically, in particular dry soils have been burning at regular intervals, entailing a specific flora and fauna. Since todays forests seldom burn, such species are rare. To increase the area of burnt forest is therefore an important nature conservation measure.
The requirements concerning burning apply to forest holdings of at least 5 000 hectares of continuous productive forest land. 
</t>
  </si>
  <si>
    <t>Bränning
Framförallt torra marker har historisk sett brunnit med jämna mellanrum vilket medfört en särskild flora och fauna. Då dagens skogar sällan brinner är dessa arter sällsynta. Att öka arealen bränd mark är således en viktig naturvårdsåtgärd.
Kraven om bränning tillämpas vid fastighetsinnehav om minst 5 000 ha sammanhängande produktiv skogsmark.</t>
  </si>
  <si>
    <t>3.12.1</t>
  </si>
  <si>
    <r>
      <t xml:space="preserve">Where the terrain is suitable, prescribed burning shall during a five-year-period be undertaken on an area equivalent to at least 5 % of the regeneration area on dry and mesic soils which are suitable for burning.
</t>
    </r>
    <r>
      <rPr>
        <i/>
        <sz val="10"/>
        <color theme="1"/>
        <rFont val="Calibri"/>
        <family val="2"/>
        <scheme val="minor"/>
      </rPr>
      <t>Exemptions are made for regions where natural fires have been of subordinate significance. This includes montane forests, western parts of Västergötland, western parts of Småland, Bohuslän, Halland, Skåne, southern parts of Blekinge as well as Öland and Gotland. Exemptions are also made for urban woodlands and areas adjacent to buildings. Burning shall not be undertaken on lichen-rich soils of significance to reindeer husbandry.</t>
    </r>
    <r>
      <rPr>
        <sz val="10"/>
        <color theme="1"/>
        <rFont val="Calibri"/>
        <family val="2"/>
        <scheme val="minor"/>
      </rPr>
      <t xml:space="preserve">
</t>
    </r>
  </si>
  <si>
    <r>
      <t xml:space="preserve">Där förutsättningar i terrängen finns, ska under en femårsperiod genomföras naturvårds- och hyggesbränning på motsvarande minst 5 % av föryngringsarealen på torr och frisk mark som är lämplig för bränning.
</t>
    </r>
    <r>
      <rPr>
        <i/>
        <sz val="10"/>
        <rFont val="Calibri"/>
        <family val="2"/>
        <scheme val="minor"/>
      </rPr>
      <t>Undantag medges för regioner där naturliga bränder varit av underordnad betydelse. Hit hör fjällnära skog, västra Västergötland, västra Småland, Bohuslän, Halland, Skåne, södra Blekinge samt Öland och Gotland. Undantag medges också i tätortsnära områden och där det finns angränsade bebyggelse. Bränning ska inte utföras på lavmarker som är viktiga för rennäringen.</t>
    </r>
  </si>
  <si>
    <t>Only two group members are larger dan 5000 ha. However, both are city forests/municipalities where all forests are close to inhabitated areas and therefore exempted from the requirement of burning.</t>
  </si>
  <si>
    <t>3.12.2</t>
  </si>
  <si>
    <t xml:space="preserve">Naturally burnt forest may be counted. 
</t>
  </si>
  <si>
    <t>Naturligt brunnen skog får medräknas.</t>
  </si>
  <si>
    <t>3.12.3</t>
  </si>
  <si>
    <t xml:space="preserve">Felling and burning shall be planned based on the prerequisites of the stand, the area, or the landscape so that fire-dependent species are favoured, e.g. by burning the humus layer to a sufficient extent and so that a significant portion of the trees in the stand are killed or damaged. 
</t>
  </si>
  <si>
    <t>Avverkning och bränning ska planeras utifrån de förutsättningar som finns i beståndet, trakten eller landskapet så att brandgynnade arter främjas, t.ex. genom att humustäcket bränns tillräckligt hårt och att en ansenlig del av träden i beståndet dödas eller skadas.</t>
  </si>
  <si>
    <t>3.12.4</t>
  </si>
  <si>
    <t xml:space="preserve">Soil scarification shall not be made after burning in the general case, and where the prerequisites so permit, natural regeneration shall be applied. 
</t>
  </si>
  <si>
    <t>Markberedning ska normalt inte ske efter bränning och där förutsättningar finns ska naturlig föryngring användas.</t>
  </si>
  <si>
    <t>3.12.5</t>
  </si>
  <si>
    <t>When burning is undertaken in areas classified for production (forestry objective PG/PF), the area actually burnt may be multiplied with a factor of adjustment according to the table below.  The volume retained is considered as nature conservation and must not be extracted at a later stage.</t>
  </si>
  <si>
    <t xml:space="preserve">Vid bränning som sker i områden som är produktionsklassade (målklass PG/PF) får den faktiskt brända arealen multipliceras med en uppräkningsfaktor enligt nedanstående tabell.
Lämnad volym är naturhänsyn och får inte avlägsnas i ett senare skede.
</t>
  </si>
  <si>
    <t>3.12.6</t>
  </si>
  <si>
    <t>When burning is undertaken in areas classified as NS, the area actually burnt may be multiplied with a factor 3.</t>
  </si>
  <si>
    <t>Vid bränning i områden med målklass NS får den faktiskt brända arealen multipliceras med en uppräkningsfaktor 3.</t>
  </si>
  <si>
    <t>3.12.7</t>
  </si>
  <si>
    <t xml:space="preserve">Decision on setting-aside of burnt or fire-struck stand that is not previously set-aside may be taken after the fire. </t>
  </si>
  <si>
    <t>Beslut om avsättning av bränt eller brandhärjat bestånd som inte redan är avsatt kan fattas efter brand.</t>
  </si>
  <si>
    <t>3.12.8</t>
  </si>
  <si>
    <t>Before burning is begun, local provisions regarding notification must have been fulfilled and necessary permissions must have been obtained. The forest owner has the sole responsibility for fire break-outs that do not meet the criteria for the concept of “räddningstjänst” (rescue services) according to Lagen om skydd mot olyckor (the Act on protection against accidents).</t>
  </si>
  <si>
    <t>Innan bränning påbörjas ska lokala regler för anmälan följas och eventuella tillstånd ha inhämtats. Uppkommen skogsbrand som inte uppfyller kriterierna för begreppet ”räddningstjänst” enligt lagen om skydd mot olyckor har skogsägaren själv att ta ansvar för.</t>
  </si>
  <si>
    <t>3.13</t>
  </si>
  <si>
    <t>Cultural environment
At forestry operations on land with presence of cultural remains, guidance is provided by the forest sector’s targets for good environmental consideration. Regarding ancient remains, notice or decision from the County Administrative Board applies at first hand. Ancient- and cultural remains with extension in the terrain demand special planning prior to any operation in order to avoid damages and special consideration shall be given to communication between client and operator.</t>
  </si>
  <si>
    <t>Kulturmiljö
Vid skogsbruksåtgärder på mark med kulturlämningar erhålls vägledning från skogssektorns framtagna målbilder för god miljöhänsyn. Vid fornlämning gäller i första hand Länsstyrelsens meddelande eller beslut. Yttäckande forn- och kulturlämningar kräver extra planering före åtgärd för att undvika skador och särskild vikt ska läggas vid kommunikation mellan beställare och utförare.</t>
  </si>
  <si>
    <t>3.13.1</t>
  </si>
  <si>
    <t xml:space="preserve">Forestry operations shall be undertaken in a way that do not cause damage to ancient remains and ancient remain areas, and so that damages to other cultural remains are minimised. </t>
  </si>
  <si>
    <t>Skogliga åtgärder ska utföras så att fornlämningar och fornlämningsområden inte skadas och så att skador på övriga kulturlämningar minimeras.</t>
  </si>
  <si>
    <t xml:space="preserve">For the group members visited, it was reviewed and checked that all forestry activities are planned and implemented in a way that do not cause damage to ancient remains and that minimises any damage made to other known and valuable cultural environment values. All known ancient remains and known valuable cultural environment values are mapped on the GIS Forest Management Plan and as such does become part of the site planning and shown on maps to contractor and is defined in document 402 Skötselinstruktion. The forest managers has direct link to national webportal and all cultural heritage marked on maps and visually protected in the field. Clear instruction given to contractors. Seen during field documentation review. </t>
  </si>
  <si>
    <t>3.13.2</t>
  </si>
  <si>
    <t xml:space="preserve">In connection to forest management planning and site planning, all known and newly identified ancient- and cultural remains shall be marked in the forest management plan and in the operational site directive. A routine for up-dating of information shall be in place.  </t>
  </si>
  <si>
    <t>I samband med skogsbruksplanläggning och traktplanering ska kända och nyupptäckta forn- och kulturlämningar markeras i skogsbruksplanen och traktdirektivet. Rutin för uppdatering av information ska finnas.</t>
  </si>
  <si>
    <t>Same as above. Instruction for updating of information is in place and clearly used when planning site operations.</t>
  </si>
  <si>
    <t>3.13.3</t>
  </si>
  <si>
    <t xml:space="preserve">Special conservation values that are part of cultural environments, e.g. species of trees and bushes of the cultural landscape or where the composition of species bears the imprint of earlier usage, shall be taken into consideration and favoured to an appropriate extent. </t>
  </si>
  <si>
    <t>Särskilda naturvärden som finns i kulturpräglade områden, t.ex. kulturlandskapets träd‐ och buskarter eller där artsammansättningen bär prägel av tidigare hävd, ska beaktas och gynnas i lämplig omfattning.</t>
  </si>
  <si>
    <t>Interview with managers and contractors confirm understanding and that this is also done in practice-</t>
  </si>
  <si>
    <t>3.13.4</t>
  </si>
  <si>
    <t>Other trees that are growing on and adjacent to ancient- and cultural remains and their visible structures, shall normally be removed.</t>
  </si>
  <si>
    <t>Övriga träd som växer direkt i och invid forn- och kulturlämningar och deras synliga strukturer ska som regel tas bort.</t>
  </si>
  <si>
    <t xml:space="preserve">Sites with cultural heritage visited during the audit were kept free of trees. </t>
  </si>
  <si>
    <t>3.13.5</t>
  </si>
  <si>
    <r>
      <t xml:space="preserve">Cultural stumps shall be created in order to indicate the occurrence of ancient- and cultural remains, unless this appears clearly in any other way. 
</t>
    </r>
    <r>
      <rPr>
        <sz val="10"/>
        <color rgb="FFFF0000"/>
        <rFont val="Calibri"/>
        <family val="2"/>
        <scheme val="minor"/>
      </rPr>
      <t xml:space="preserve">When it is not possible or may cause danger or does not add any signal value to create cultural heritage stumps, the remain may be marked out in another way that is clear, e.g., with grade stakes.  </t>
    </r>
  </si>
  <si>
    <r>
      <t xml:space="preserve">Kulturstubbar ska skapas för att markera forn- och kulturlämningar om inte detta framgår tydligt på annat sätt.
</t>
    </r>
    <r>
      <rPr>
        <sz val="10"/>
        <color rgb="FFFF0000"/>
        <rFont val="Calibri"/>
        <family val="2"/>
        <scheme val="minor"/>
      </rPr>
      <t xml:space="preserve">När det inte är möjligt eller utgör ett faromoment eller inte tillför ett signalvärde att tillskapa kulturstubbar kan lämningen markeras på annat tydligt sätt, exv. med stakkäppar. </t>
    </r>
  </si>
  <si>
    <t>For the group members visited, it was reviewed and checked that all forestry activities are planned and implemented in a way that do not cause damage to ancient remains and that minimises any damage made to other known and valuable cultural environment values. All known ancient remains and known valuable cultural environment values are mapped on the GIS Forest Management Plan and as such does become part of the site planning and shown on maps to contractors. Cultural stumps are created in order to indicate the occurrence of ancient- and cultural remains. Confirmed during field visits, review of work instructions, planning procedures and guidelines and interview with forest managers.</t>
  </si>
  <si>
    <r>
      <t xml:space="preserve">Social standard 
The business that are of importance to Swedish PEFC-certification shall be practiced so that current laws, Swedish collective agreements, and practice of the labour market are observed. PEFC-certified forest owners, wood procurement organizations, and contractors shall work for a forestry-related community of values </t>
    </r>
    <r>
      <rPr>
        <b/>
        <sz val="10"/>
        <color rgb="FFFF0000"/>
        <rFont val="Calibri"/>
        <family val="2"/>
        <scheme val="minor"/>
      </rPr>
      <t xml:space="preserve">based on: 
• The right of ownership and the possibility to own and manage forests under reasonable conditions 
• A forestry sector with equal rights and opportunities and gender equality 
• A safe and healthy work environment 
• Adequate qualifications for the work being carried out 
• Social and cultural consideration 
• Thriving rural areas with viable local businesses 
• The right of public access which provides the public with the possibility to visit nature 
• Good relations with the surrounding world and other stakeholders being active in the forest 
• A business that is regulated in contracts between parties with mutual respect and responsibility </t>
    </r>
  </si>
  <si>
    <r>
      <t xml:space="preserve">Social standard
Den verksamhet som har betydelse för svensk PEFC-certifiering ska bedrivas så att gällande lagar, svenska kollektivavtal och praxis på arbetsmarknaden efterlevs. PEFC-certifierade skogsägare, avverkningsorganisationer och entreprenörer ska verka för en skoglig värdegemenskap </t>
    </r>
    <r>
      <rPr>
        <b/>
        <sz val="10"/>
        <color rgb="FFFF0000"/>
        <rFont val="Calibri"/>
        <family val="2"/>
        <scheme val="minor"/>
      </rPr>
      <t xml:space="preserve">som baseras på: 
• Äganderätten och möjligheten att under rimliga villkor äga och bruka skog 
• En jämlik och jämställd skogsbransch 
• En säker och hälsosam arbetsmiljö 
• Rätt kompetens för det arbete som utförs 
• Social och kulturell hänsyn 
• Levande landsbygd med livskraftiga lokala företag 
• Allemansrätten som ger allmänheten möjlighet att besöka naturen 
• Goda relationer med omvärlden och andra intressen som verkar i skogen 
• Att verksamheten regleras i avtal mellan parter med ömsesidig respekt och ansvarstagande. </t>
    </r>
  </si>
  <si>
    <t>4.1</t>
  </si>
  <si>
    <t xml:space="preserve">Consideration for social values, recreation and outdoor life
The social values of forests are all the good from the forest that humans benefit from; experience values, public health, jobs, and rural development. The concept also includes the economic and historical development of how forests have contributed to prosperity of the country’s wealth and how this has made an imprint on peoples view on the forests. The forest sector’s targets for good environmental consideration provide guidance for management of forests of significance to recreation and outdoor life. The targets have been elaborated by the Forest Agency, the forestry sector, and non-governmental organizations in collaboration. They concern especially designated areas such as recreational areas, recreational sites, forest tracks, and trails.
The forest owner safeguards and pay attention to the right of public access and welcomes the public to the forest in the respectful way described by the right of public access. The right of public access provides the public with the possibility to visit nature for recreation and outdoor life, provided that this does not cause any 
damage or inconvenience to the forest owner.  
The forest owner has a positive attitude towards local outdoor- and sports activities. For a successful cooperation around such activities, a dialogue with mutual responsibility is required. </t>
  </si>
  <si>
    <t xml:space="preserve">Hänsyn till sociala värden, rekreation och friluftsliv
Skogens sociala värden är all den nytta från skogen som människor får del av; upplevelsevärden, folkhälsa, arbetstillfällen och landsbygdsutveckling. I begreppet ryms också den ekonomiska och historiska utvecklingen av hur skogen bidragit till landets välstånd och hur det präglat människors syn på skogen. Skogssektorns målbilder för god miljöhänsyn ger vägledning vid kommunikation och skötsel av skog med betydelse för rekreation och friluftsliv. Målbilderna berör olika typer av områden viktiga för rekreation och friluftsliv. Kommunikation kring åtgärder som kan påverka de sociala värdena är viktigt. Kommunikationen anpassas efter åtgärdens möjliga påverkan, målgrupp och skogsägarens förutsättningar. 
Skogsägaren värnar och vårdar allemansrätten och välkomnar allmänheten ut i skogen på det hänsynsfulla sätt allemansrätten beskriver. Allemansrätten ger allmänheten möjlighet att besöka naturen för rekreation och friluftsliv, förutsatt att det inte innebär skada eller olägenhet för skogsägaren. 
Skogsägaren har en positiv inställning till lokala frilufts- och idrottsaktiviteter. För ett lyckat samarbete kring sådana aktiviteter krävs en dialog med ett ömsesidigt ansvarstagande.  </t>
  </si>
  <si>
    <t>4.1.1</t>
  </si>
  <si>
    <t>Areas on the forest holding which are of great significance to recreation and outdoor life shall be identified and documented prior to any forestry operation, at the latest.</t>
  </si>
  <si>
    <t>Områden på fastigheten som har stor betydelse för rekreation och friluftsliv ska identifieras och dokumenteras senast inför åtgärd.</t>
  </si>
  <si>
    <t xml:space="preserve">Documentation and interview confirm: 
 - All sites visited have written procedures. 
 - Consultation takes place with affected groups, all group members maintains a register of potentially affected stakeholders which receives the information directly. Demonstrated during the audit.
 - All group members has high focus on recreational values. In Sweden the regulation on everybody's right to walk, hike, bike etc. and to pick berries and mushrooms are taken serious.
Field visits confirm: 
 -  all forests are open for all visitors: trails and tracks maintained. 
 - site operations include pre-assessment work instructions on keeping trails free and clean.   </t>
  </si>
  <si>
    <t>4.1.2</t>
  </si>
  <si>
    <t xml:space="preserve">In the case any area in line with 4.4.1 has been identified, the landowner or representative of the landowner shall, on the basis of local conditions and when it is warranted by the situation, take appropriate information- and dialogue measures prior to any forestry operations are begun.
o Any signs or notice sheets shall include contact information. In the cases informative signs/sheets are used, these shall be posted or handed out at least 14 days prior to any forestry operation is begun. 
o In the case of forestry operations adjacent to schools, other public facilities, or close to residential areas, information shall be provided, or dialogue, e.g. information meeting, be offered. 
</t>
  </si>
  <si>
    <t>I de fall något område enligt 4.1.1 har identifierats ska skogsägaren, eller skogsägarens ombud, utifrån lokala förutsättningar och när situationen så kräver, vidta lämpliga informations- och dialoginsatser innan skogsbruksåtgärder påbörjas.  
o Eventuella skyltar eller informationsblad ska vara märkta med kontaktuppgifter. I de fall informationsskyltar/-blad används ska de sättas upp eller delas ut senast 14 dagar innan åtgärd.
o Vid skogsbruksåtgärder intill skolor, andra publika anläggningar eller intill bostadsområden ska information tillhandahållas eller dialog t.ex. informationsmöte erbjudas.</t>
  </si>
  <si>
    <t xml:space="preserve">Confirmed during interview: 
 - visited group members always communicate forest operations beforehand, including with sign posts where contact information is included. Examples seen during field visits. The municipalities also post this on their webpages. </t>
  </si>
  <si>
    <t>4.1.3</t>
  </si>
  <si>
    <t>The accessibility to frequently used tracks and trails shall be preserved at forestry operations, meaning among other things that debris from forest felling shall be removed and that soil scarification and rutting shall be avoided. Tracks and trails that have been damaged shall be repaired so that original accessibility is restored.</t>
  </si>
  <si>
    <t>Framkomligheten på väl nyttjade stigar och leder ska bevaras vid skogsbruksåtgärder bl.a. ska ris från avverkning tas bort och markberedning och körskador undvikas. Skadade stigar och leder ska repareras så att ursprunglig framkomlighet återställs.</t>
  </si>
  <si>
    <t>Field visits confirm: 
 -  all forests are open for all visitors: trails and tracks maintained. 
 - site operations include pre-assessment work instructions on keeping trails free and clean</t>
  </si>
  <si>
    <t>4.2</t>
  </si>
  <si>
    <r>
      <t xml:space="preserve">Rural development
</t>
    </r>
    <r>
      <rPr>
        <b/>
        <i/>
        <sz val="10"/>
        <color theme="1"/>
        <rFont val="Calibri"/>
        <family val="2"/>
        <scheme val="minor"/>
      </rPr>
      <t xml:space="preserve">The Swedish PEFC supports the principle of an economically sound rural development in all parts of Sweden. Small- and large scale forestry, including tourism based on natural- and cultural environments, constitute important platforms for development of the rural economy. </t>
    </r>
    <r>
      <rPr>
        <b/>
        <sz val="10"/>
        <color theme="1"/>
        <rFont val="Calibri"/>
        <family val="2"/>
        <scheme val="minor"/>
      </rPr>
      <t xml:space="preserve">
The forest owner as well as wood procurement organizations and service organizations shall strive to apply the silvicultural- and forest management methods, as well as the sale and processing of forest products, which are the most appropriate for preserving and developing jobs, competitiveness, and profitability. In addition, forest owners and organizations shall strive to ensure the existence of sales of timber, timber deliveries, and service systems in all parts of the country, including in sparsely populated areas where transport distances may be long. </t>
    </r>
  </si>
  <si>
    <r>
      <t xml:space="preserve">Landsbygdsutveckling
</t>
    </r>
    <r>
      <rPr>
        <b/>
        <i/>
        <sz val="10"/>
        <rFont val="Calibri"/>
        <family val="2"/>
        <scheme val="minor"/>
      </rPr>
      <t xml:space="preserve">Svenska PEFC stödjer principen om bärkraftig landsbygdsutveckling i hela Sverige. Såväl småskaligt som storskaligt skogsbruk liksom turism baserad på natur- och kulturmiljö, är viktiga plattformar för landsbygdsutveckling. </t>
    </r>
    <r>
      <rPr>
        <b/>
        <sz val="10"/>
        <rFont val="Calibri"/>
        <family val="2"/>
        <scheme val="minor"/>
      </rPr>
      <t xml:space="preserve">
Skogsägare samt virkesinköps- och serviceorganisationer ska sträva efter de skogsskötsel- och skogsbruksmetoder samt den försäljning eller förädling av skogens produkter som är mest ändamålsenlig för att behålla och utveckla arbetstillfällen, konkurrenskraft och lönsamhet. Skogsägare och organisationer ska dessutom sträva efter att säkerställa virkesförsäljning, virkesleveranser och servicesystem i hela landet, inklusive glesbygdsområden med långa transportavstånd.</t>
    </r>
  </si>
  <si>
    <t>4.2.1</t>
  </si>
  <si>
    <t>In the case of tendering processes for forestry services, local contractors shall be included. The size of the contract work should be adjusted so that local contractor enterprises may participate under market conditions.</t>
  </si>
  <si>
    <t>Vid upphandling av skogliga tjänster ska lokala entreprenörer inkluderas. Uppdragets storlek bör anpassas så att lokala entreprenadföretag kan delta på marknadsmässiga villkor.</t>
  </si>
  <si>
    <t>Interview with forest managers at all visited group members: 
 - Records kept of tendering foret operations, which are published openly and thereby open for local contractors. Examples demonstrated at site 1 and 2, where local contractors won the tenders.</t>
  </si>
  <si>
    <t>4.2.2</t>
  </si>
  <si>
    <t xml:space="preserve">How the adjustment in line with 4.2.1 is made shall be described by a routine. </t>
  </si>
  <si>
    <t>Hur övervägandet av anpassningen i 4.2.1 ovangenomförs ska beskrivas i en rutin.</t>
  </si>
  <si>
    <t>documentation confirm: 
 - 306 Rutin för kompetence och utbildning
 - 404 Ramavtal mellan certifierad skogsåagare och skogsentrprenör.</t>
  </si>
  <si>
    <t>4.3</t>
  </si>
  <si>
    <r>
      <t xml:space="preserve">Forestry and reindeer herding
</t>
    </r>
    <r>
      <rPr>
        <b/>
        <i/>
        <sz val="10"/>
        <color theme="1"/>
        <rFont val="Calibri"/>
        <family val="2"/>
        <scheme val="minor"/>
      </rPr>
      <t xml:space="preserve">The relations between reindeer herding and forestry build on mutual respect for, and the balancing of, different land-use needs in the northern parts of Sweden. </t>
    </r>
    <r>
      <rPr>
        <b/>
        <sz val="10"/>
        <color theme="1"/>
        <rFont val="Calibri"/>
        <family val="2"/>
        <scheme val="minor"/>
      </rPr>
      <t xml:space="preserve">
Collaboration at the local level, and a balancing of different needs adapted to the specific situation, shall be sought for in order to arrive at solutions that are the most appropriate with respect to the local situation. Regarding family-forest enterprises, agreements between the Swedish Federation of Forest Owners and the Swedish Sami Association serve as a basis for collaboration, together with the policy “Familjeskogsbruk och renskötsel i samverkan för Norrland” (Family forestry and reindeer herding in collaboration for the northern parts of Sweden).</t>
    </r>
  </si>
  <si>
    <t>Skogsbruk och rennäring
Relationerna mellan rennäringen och skogsbruket bygger på ömsesidig respekt för och avvägningar mellan olika behov av markanvändning i norra Sverige. 
Lokal samverkan och behovsanpassade avvägningar ska eftersträvas för att lokalt finna de mest lämpliga lösningarna. 
För familjeskogsbruket tjänar tecknade avtal mellan LRF Skogsägarna och Samernas Riksförbund och LRF-policyn "Familjeskogsbruk och renskötsel i samverkan för Norrland" - som utgångspunkt.</t>
  </si>
  <si>
    <t>4.3.1</t>
  </si>
  <si>
    <t xml:space="preserve">Consideration for the interests of reindeer herding shall be shown in accordance with the Forestry Act, § 13b, 14, 18b, 20 and 31. </t>
  </si>
  <si>
    <t>Hänsyn ska tas till rennäringen enligt skogsvårdslagens § 13b, 14, 18b, 20 och 31.</t>
  </si>
  <si>
    <t xml:space="preserve">This indicator is only applicable for one site in the group. 
Documentation confirm:
 - Written procedures in place and a well working communication with the affected sami villages. 
 - Protocols with Rams Sameby. 
 - Documentation on the information made available to the Sami Villages: Maps, planned operations, adjusted maps with agreements, protocol with signatures from both parties. </t>
  </si>
  <si>
    <t>4.3.2</t>
  </si>
  <si>
    <r>
      <t xml:space="preserve">Regarding consultation, provisions and general advice according to § 20 and 31 of the Forestry Act shall be applied, unless otherwise agreed outside the reindeer herding year-round pasture lands. See further the Swedish PEFC “Policy for balancing the interests of Forestry and Reindeer herding”, PEFC SWE 001, </t>
    </r>
    <r>
      <rPr>
        <sz val="10"/>
        <color rgb="FFFF0000"/>
        <rFont val="Calibri"/>
        <family val="2"/>
        <scheme val="minor"/>
      </rPr>
      <t>annex C</t>
    </r>
    <r>
      <rPr>
        <sz val="10"/>
        <color theme="1"/>
        <rFont val="Calibri"/>
        <family val="2"/>
        <scheme val="minor"/>
      </rPr>
      <t xml:space="preserve">. </t>
    </r>
  </si>
  <si>
    <r>
      <t xml:space="preserve">Vad beträffar samråd ska föreskrifter och allmänna råd enligt skogsvårdslagens § 20 och 31 tillämpas, om inte annat överenskommits utanför renskötselns åretruntmarker. Se vidare Svenska PEFC:s ”Policy för balans mellan Skogsbruk och Rennäring”, PEFC SWE 001, </t>
    </r>
    <r>
      <rPr>
        <sz val="10"/>
        <color rgb="FFFF0000"/>
        <rFont val="Calibri"/>
        <family val="2"/>
        <scheme val="minor"/>
      </rPr>
      <t>Bilaga C</t>
    </r>
    <r>
      <rPr>
        <sz val="10"/>
        <rFont val="Calibri"/>
        <family val="2"/>
        <scheme val="minor"/>
      </rPr>
      <t>.</t>
    </r>
  </si>
  <si>
    <t xml:space="preserve">This indicator is only applicable for one site in the group. 
Interview: The group manager and the group member is aware and has these regulations on file. 
Documentation confirm:
 - Documentation on the information made available to the Sami Villages: Maps, planned operations, adjusted maps with agreements, protocol with signatures from both parties. </t>
  </si>
  <si>
    <t>4.4</t>
  </si>
  <si>
    <t>Company responsibilities
Swedish PEFC strives for a collaboration between business- and contracting parties, characterised by mutual respect and responsibility.</t>
  </si>
  <si>
    <t xml:space="preserve">Avtalsförhållanden
Svenska PEFC verkar för ett samarbete med god affärssed mellan affärs- och avtalsparter med ömsesidig respekt och ansvarstagande. </t>
  </si>
  <si>
    <t>4.4.1</t>
  </si>
  <si>
    <r>
      <t xml:space="preserve">Commercial contracts shall be signed in written form between client and contractor. The commercial contract shall specify: 
</t>
    </r>
    <r>
      <rPr>
        <sz val="10"/>
        <color rgb="FFFF0000"/>
        <rFont val="Calibri"/>
        <family val="2"/>
        <scheme val="minor"/>
      </rPr>
      <t xml:space="preserve">• Scope 
• Implementation 
• Delivery of the site-specific work instruction to the contractor 
• Term of contract (contract period, notice period, and prolongation) 
• Compensation levels 
• Responsibilities (responsibility period, duty of notification) 
• Cancellation and premature termination. </t>
    </r>
    <r>
      <rPr>
        <sz val="10"/>
        <color theme="1"/>
        <rFont val="Calibri"/>
        <family val="2"/>
        <scheme val="minor"/>
      </rPr>
      <t xml:space="preserve">
</t>
    </r>
    <r>
      <rPr>
        <sz val="10"/>
        <color rgb="FFFF0000"/>
        <rFont val="Calibri"/>
        <family val="2"/>
        <scheme val="minor"/>
      </rPr>
      <t xml:space="preserve">
Client that is hiring sub-contractor shall sign a commercial contract with the sub-contractor in line with the specification requirements above. </t>
    </r>
  </si>
  <si>
    <r>
      <t xml:space="preserve">Affärsavtal ska tecknas skriftligt mellan beställare och uppdragstagare. Av affärsavtalet ska framgå: 
</t>
    </r>
    <r>
      <rPr>
        <sz val="10"/>
        <color rgb="FFFF0000"/>
        <rFont val="Calibri"/>
        <family val="2"/>
        <scheme val="minor"/>
      </rPr>
      <t xml:space="preserve">• Omfattning 
• Genomförande 
• Traktdirektivets leverans till entreprenören 
• Avtalstid (kontraktstid, uppsägningstid och förlängning) 
• Ersättningsnivåer 
• Ansvar (ansvarstid, underrättelseskyldighet) 
• Hävning och frånträde. 
Uppdragstagare som anlitar underentreprenör ska teckna affärsavtal med denna enligt ovanstående innehållskrav. </t>
    </r>
  </si>
  <si>
    <t>Interview and documentation at the visited group members: 
 - requirements included in the general agreement. The contracts are signed and the scope is clear.
 - 404 Ramavtal mellan certifierade skogsägare och skogsentreprenör, including the prescrbied information.</t>
  </si>
  <si>
    <t>4.4.2</t>
  </si>
  <si>
    <t xml:space="preserve">Companies shall pay the fees and taxes prescribed by law. Swedish tax on companies and VAT-registration shall be accounted for. </t>
  </si>
  <si>
    <t>Företag ska erlägga lagstadgade avgifter och skatter. Svensk F-skatt och momsregistrering ska redovisas.</t>
  </si>
  <si>
    <t>documentation confirm at the visited group members: 
 - The forest areas are registered in public register of land owners. VAT numbers clear for each group member
 - Annual financial reports show payment of fees and taxes according to Swedish tax legislation.</t>
  </si>
  <si>
    <t>4.4.3</t>
  </si>
  <si>
    <t xml:space="preserve">When the closing account is not available as public document in Sweden, this shall be made available upon request from client, umbrella organization or certification body. </t>
  </si>
  <si>
    <t>När bokslutet ej finns tillgängligt som offentlig handling i Sverige ska det tillhandahållas uppdragsgivare, paraplyorganisation eller certifieringsorganisation på förfrågan.</t>
  </si>
  <si>
    <t>Same as above. 
 - Closing accounts and financial reports seen at the visited group members and the group manager.</t>
  </si>
  <si>
    <t>4.5</t>
  </si>
  <si>
    <r>
      <t xml:space="preserve">Employer responsibilities
</t>
    </r>
    <r>
      <rPr>
        <b/>
        <i/>
        <sz val="10"/>
        <color theme="1"/>
        <rFont val="Calibri"/>
        <family val="2"/>
        <scheme val="minor"/>
      </rPr>
      <t xml:space="preserve">PEFC strives for vital companies within the forest sector. </t>
    </r>
    <r>
      <rPr>
        <b/>
        <sz val="10"/>
        <color theme="1"/>
        <rFont val="Calibri"/>
        <family val="2"/>
        <scheme val="minor"/>
      </rPr>
      <t xml:space="preserve">
Employees at all levels are the organization’s principal asset. With full involvement and awareness of the company’s business concept, the abilities of the staff may be used for the organizations best.</t>
    </r>
  </si>
  <si>
    <r>
      <t xml:space="preserve">Arbetsgivaransvar
</t>
    </r>
    <r>
      <rPr>
        <b/>
        <i/>
        <sz val="10"/>
        <rFont val="Calibri"/>
        <family val="2"/>
        <scheme val="minor"/>
      </rPr>
      <t>PEFC strävar efter livskraftiga företag i skogsnäringen. Medarbetare på alla nivåer är organisationens främsta tillgång.</t>
    </r>
    <r>
      <rPr>
        <b/>
        <sz val="10"/>
        <rFont val="Calibri"/>
        <family val="2"/>
        <scheme val="minor"/>
      </rPr>
      <t xml:space="preserve">
Engagemang och medvetenhet om företagets affärsidé medför att personalens förmåga kan användas för organisationens bästa.</t>
    </r>
  </si>
  <si>
    <t>4.5.1</t>
  </si>
  <si>
    <t>Companies with employees shall formulate objectives and make sure that the staff is familiar with those.</t>
  </si>
  <si>
    <t>Företag med anställda ska formulera mål och se till att personalen är förtrogen med dessa.</t>
  </si>
  <si>
    <t xml:space="preserve">Interview confirm: 
 - For all sites assessed, the forest managers and ecologists are the only employees in the forest department - both at the municipalities and the private forests. 
 - No forest workers directly employed. Contractors are used. 
Documentation confirm: 
 - 404 ramavtal with the contractors and the forest manager. </t>
  </si>
  <si>
    <t>4.5.2</t>
  </si>
  <si>
    <t xml:space="preserve">Employment- and work conditions shall, for all employees, be in accordance with current legislation. In addition, the provisions of the Swedish collective agreement shall form the basis for contracts between employers and employees. In the event an employee demands a collective agreement to be in place, such an agreement shall be signed. </t>
  </si>
  <si>
    <t>För alla anställda ska anställnings- och arbetsförhållanden följa gällande lagstiftning. Därutöver ska de svenska kollektivavtalens bestämmelser utgöra grund för överenskommelser mellan arbetsgivare och arbetstagare. I de fall arbetstagarparten så kräver ska kollektivavtal tecknas.</t>
  </si>
  <si>
    <t xml:space="preserve">Interview confirm: 
 - the managers are having employment contract in accordance with legislation. Collective agreements are in place at all levels at the group members.  </t>
  </si>
  <si>
    <t>4.5.3</t>
  </si>
  <si>
    <t>An employment contract informing the employee about the conditions for the employment shall be signed in written form. The employer is responsible for this to take place. The contents of the contract shall be in accordance with Lagen om anställningsskydd (Employment Protection Act) and current Swedish collective agreement.</t>
  </si>
  <si>
    <t>Anställningsavtal som informerar arbetstagaren om de villkor som gäller för anställningen ska tecknas skriftligt. Det är arbetsgivarens ansvar att så sker. Avtalets innehåll ska vara i enlighet med lagen om anställningsskydd och gällande svenskt kollektivavtal.</t>
  </si>
  <si>
    <t xml:space="preserve">For all sites assessed, the managers are the only employees. No forest workers directly employed. Member forst managers receive training and education. Collective agreements are in place at all levels with written contracts of employment.  </t>
  </si>
  <si>
    <t>4.5.4</t>
  </si>
  <si>
    <r>
      <t xml:space="preserve">Contactor whose business is geographically dispersed shall, in the cases the commission implies that temporary accommodation is offered/ assigned, ensure that the staff enjoy for the season good living conditions during the contract period. 
</t>
    </r>
    <r>
      <rPr>
        <sz val="10"/>
        <color rgb="FFFF0000"/>
        <rFont val="Calibri"/>
        <family val="2"/>
        <scheme val="minor"/>
      </rPr>
      <t xml:space="preserve">Any agreements beyond collective agreement, regarding reporting for duty, journey home, and journeys at free time, shall be laid down in written form. If the employee is paying for accommodation and journeys via deduction from salary, this shall be reasonable and be accounted for in the employment contract and the salary specification. </t>
    </r>
  </si>
  <si>
    <r>
      <t xml:space="preserve">Entreprenör med geografiskt spridd verksamhet där uppdraget medför att tillfälligt boende erbjuds/anvisas, ska säkerställa att de anställda har för årstiden goda levnadsvillkor under uppdragstiden. 
</t>
    </r>
    <r>
      <rPr>
        <sz val="10"/>
        <color rgb="FFFF0000"/>
        <rFont val="Calibri"/>
        <family val="2"/>
        <scheme val="minor"/>
      </rPr>
      <t xml:space="preserve">Eventuella överenskommelser utöver kollektivavtal, för inställelse, hemresa och resor vid ledigheter ska vara skriftliga. </t>
    </r>
    <r>
      <rPr>
        <sz val="10"/>
        <rFont val="Calibri"/>
        <family val="2"/>
        <scheme val="minor"/>
      </rPr>
      <t xml:space="preserve">Om den anställde betalar för boende och resor via löneavdrag ska dessa vara rimliga och redovisas i anställningsavtal och lönebesked.  </t>
    </r>
  </si>
  <si>
    <t xml:space="preserve">Confirmed during interview:
 - All contractors hired are local machine drivers and there is no need to temporary accommodation.
Documentation confirm: 
 - agreement with contractors shows clear addresses close to the forests. </t>
  </si>
  <si>
    <t>4.5.5</t>
  </si>
  <si>
    <t xml:space="preserve">In the cases a client is engaging a contractor whose business is geographically dispersed, and the commission implies that temporary accommodation is offered/ assigned, the client must make sure that the contractor and/or its staff enjoy for the season good living conditions during the contract period. </t>
  </si>
  <si>
    <t xml:space="preserve">Då beställare anlitar entreprenör med geografiskt utspridd verksamhet och uppdraget medför att tillfälligt boende erbjuds/anvisas, ska beställaren försäkra sig om att entreprenören och/eller dennas anställda har för årstiden goda levnadsvillkor under uppdragstiden.  </t>
  </si>
  <si>
    <t xml:space="preserve">Confirmed during interview:
 - forest managers confirm that all contractors hired are local machine drivers and there is no need to temporary accommodation.
 - Interview with contractors at site 3, 4 and 6 confirm they live close by.
Documentation confirm: 
 - agreement with contractors shows clear addresses close to the forests. </t>
  </si>
  <si>
    <t>4.6</t>
  </si>
  <si>
    <t>Insurances
PEFC is of the opinion that people working in the forestry sector shall have basic insurance cover.</t>
  </si>
  <si>
    <t xml:space="preserve">Försäkringar
PEFC anser att de som är verksamma i skogsbruket ska omfattas av ett grundläggande försäkringsskydd. </t>
  </si>
  <si>
    <t>4.6.1</t>
  </si>
  <si>
    <r>
      <t xml:space="preserve">Any person undertaking forestry work, as employee or business owner, shall have insurance cover including:
• Liability insurance 
• Occupational injury 
• Medical/life insurance 
• Occupational pension 
• Premium exemption 
</t>
    </r>
    <r>
      <rPr>
        <i/>
        <sz val="9"/>
        <rFont val="Calibri"/>
        <family val="2"/>
        <scheme val="minor"/>
      </rPr>
      <t xml:space="preserve">Guidance is provided by Fora’s collective insurances. Guidance is provided by Fora’s collective insurances. Other insurance solutions may be relevant for business owners. 
</t>
    </r>
  </si>
  <si>
    <r>
      <t xml:space="preserve">Den som utför skogligt arbete, som anställd eller företagare, ska ha försäkringsskydd som omfattar: 
o Ansvarsförsäkring
o Arbetsskada 
o Sjukdom /livförsäkring 
o Tjänstepension 
o Premiebefrielse.
</t>
    </r>
    <r>
      <rPr>
        <i/>
        <sz val="10"/>
        <rFont val="Calibri"/>
        <family val="2"/>
        <scheme val="minor"/>
      </rPr>
      <t xml:space="preserve">Vägledning ges av Foras avtalsförsäkringar. Andra försäkringslösningar kan vara aktuella för företagare. </t>
    </r>
  </si>
  <si>
    <t>Interview and documentation confirm: 
 - Members assessed have written agreement with contractors, which includes the requirement of basic insurance cover, and all contractors are PEFC Certified.
 - 404 ramavtal mellan skogsägare och skogsentreprenörer, section on insurance.</t>
  </si>
  <si>
    <t>4.6.2</t>
  </si>
  <si>
    <t xml:space="preserve">Companies without employees shall have insurance cover including liability insurance and occupational injury. </t>
  </si>
  <si>
    <t xml:space="preserve">Företagare utan anställda ska ha försäkringsskydd som omfattar ansvarsförsäkring och arbetsskada.  </t>
  </si>
  <si>
    <t xml:space="preserve">Interview confirm: 
 - Members assessed have own insurances on liability and occupational injury. Checked at visited group members. </t>
  </si>
  <si>
    <t>4.6.3</t>
  </si>
  <si>
    <t>Any person undertaking forestry work, as employee or business owner, shall have a Swedish tax card or proof of SINK-tax (special income tax for people working in Sweden and residing abroad) and be registered with the Swedish Social Insurance Agency as well as hold a proof of their right to Swedish care benefits. As alternative to registration with the Swedish Social Insurance Agency, an A1-certificate may be demonstrated. For employees from third country who do not have access to Swedish care benefits, a special insurance shall be in place.</t>
  </si>
  <si>
    <t>Den som utför skogligt arbete, som anställd eller företagare, skall inneha svensk skattsedel eller bevis om SINK-skatt och vara anmäld till svenska Försäkringskassan samt inneha bevis som styrker rätten till vårdförmåner i Sverige. Som alternativ till anmälan till Försäkringskassan kan A1-intyg uppvisas. För arbetstagare från 3:e land, som inte har tillgång till vårdförmåner, ska särskild försäkring finnas.</t>
  </si>
  <si>
    <t xml:space="preserve">Interview and documentation confirm: 
 - Members assessed have which includes the requirement of Swedish tax card or proof of SINK-tax for the employees, and all contractors are PEFC Certified.
 - 404 ramavtal mellan skogsägare och skogsentreprenörer, section on insurance. </t>
  </si>
  <si>
    <t>4.6.4</t>
  </si>
  <si>
    <t>When a client is hiring a company from abroad, it falls upon the client to make sure the employer and its employees are registered with the Swedish Tax Agency and the Swedish Social Insurance Agency. In addition, the client shall make sure that the employer and its employees have a European Health Insurance Card or the Swedish Social Insurance Agency’s “certificate on the right to care benefits in Sweden” and that they are familiar with their rights and benefits according to the Swedish social insurance system. As alternative to registration with the Swedish Social Insurance Agency, an A1-certificate may be demonstrated. For employees from third country who do not have access to Swedish care benefits, a special insurance shall be in place.</t>
  </si>
  <si>
    <t>Då uppdragsgivare anlitar företag från annat land, åligger det uppdragsgivaren att försäkra sig om att anmälan till Skatteverket och Försäkringskassan görs för arbetsgivaren och dennes anställda. Uppdragsgivaren ska dessutom försäkra sig om att arbetsgivaren och dennes anställda innehar EU-kort eller Försäkringskassans ”intyg om rätt till vårdförmåner i Sverige” och att de är förtrogna med sina rättigheter och förmåner i det svenska socialförsäkringssystemet . Som alternativ till anmälan till Försäkringskassan kan A1-intyg uppvisas. För arbetstagare från 3:e land, som inte har tillgång till vårdförmåner, ska särskild försäkring finnas.</t>
  </si>
  <si>
    <t xml:space="preserve">No members assessed had hired companies from abroad. </t>
  </si>
  <si>
    <t>4.6.5</t>
  </si>
  <si>
    <r>
      <t xml:space="preserve">In the case an employer hires employees from abroad, it falls on the employer to make sure that the Swedish Tax Agency and the Swedish Social Insurance Agency are notified. In addition, the employer shall make sure that the employer and its employees have a European Health Insurance Card or the Swedish Social Insurance Agency’s “certificate on the right to care benefits in Sweden” and that the employees are familiar with their rights and benefits according the Swedish social insurance system. For employees from third country who do not have access to Swedish care benefits, a special insurance shall be in place.
</t>
    </r>
    <r>
      <rPr>
        <i/>
        <sz val="10"/>
        <color theme="1"/>
        <rFont val="Calibri"/>
        <family val="2"/>
        <scheme val="minor"/>
      </rPr>
      <t xml:space="preserve">For EU/EEA-citizens, registration with the Swedish Social Insurance Agency is made by using the form 5456. Some of the certificates according to 4.6.2 – 4.6.4 require contacts between the Swedish Social Insurance Agency and the Social Insurance Agency at home, which means that a certain time period for processing may be expected. </t>
    </r>
  </si>
  <si>
    <r>
      <t xml:space="preserve">Då arbetsgivare anställer arbetstagare från annat land åligger det arbetsgivaren att tillse att anmälan till Skatteverket och Försäkringskassan görs. Arbetsgivaren ska dessutom försäkra sig om att de anställda innehar EU-kort eller Försäkringskassans ”intyg om rätt till vårdförmåner i Sverige” och att de anställda är förtrogna med sina rättigheter och förmåner i det svenska socialförsäkringssystemet. För arbetstagare från 3:e land, som inte har tillgång till vårdförmåner, ska särskild försäkring finnas.
</t>
    </r>
    <r>
      <rPr>
        <i/>
        <sz val="10"/>
        <rFont val="Calibri"/>
        <family val="2"/>
        <scheme val="minor"/>
      </rPr>
      <t xml:space="preserve">
För EU/EES-medborgare görs anmälan till Försäkringskassans på blankett 5456. För vissa intyg enligt 4.6.2 – 4.6.4 krävs kontakter mellan den svenska Försäkringskassan och Försäkringskassan i hemlandet vilket kan innebära en viss handläggningstid.</t>
    </r>
  </si>
  <si>
    <t>4.7</t>
  </si>
  <si>
    <t xml:space="preserve">Organization of work
Swedish PEFC-certified companies strive for continuous improvements which allow employees and the business to develop. The work situation shall be adapted to the medical and ergonomic premises of each individual. </t>
  </si>
  <si>
    <t>Arbetsorganisation
PEFC-certifierade företag strävar efter ständiga förbättringar som gör att de anställda och verksamheten kan utvecklas. Arbetssituationen ska anpassas efter individuella medicinska och ergonomiska förutsättningar.</t>
  </si>
  <si>
    <t>4.7.1</t>
  </si>
  <si>
    <t xml:space="preserve">A description of responsibilities and duties shall be established which clarifies the role of each individual within the organization.  </t>
  </si>
  <si>
    <t>En beskrivning av ansvar och skyldigheter som tydliggör individens roll i företagets organisation ska upprättas.</t>
  </si>
  <si>
    <t>Documentation confirm: 
 - 102 Organisation och personal, 
 - 204 Medlemsavtal.
 - at the group members: Division of responsibilities and work descriptions clear for the forest manager and ecologists. Agreement with contracted contractors for all forest operations include clear responsibilities and duties.</t>
  </si>
  <si>
    <t>4.7.2</t>
  </si>
  <si>
    <r>
      <t xml:space="preserve">The company shall conduct and document at least two formal workplace meetings a year. </t>
    </r>
    <r>
      <rPr>
        <sz val="10"/>
        <color rgb="FFFF0000"/>
        <rFont val="Calibri"/>
        <family val="2"/>
        <scheme val="minor"/>
      </rPr>
      <t xml:space="preserve">Exemptions can be made for companies with three employees or less, where the requirement is one workplace meeting. When the company has only one employee, staff appraisal may be included. 
Risk assessment and work environment issues shall be included in at least one workplace meeting per year. </t>
    </r>
  </si>
  <si>
    <r>
      <t xml:space="preserve">Företaget ska genomföra och dokumentera minst två arbetsplatsträffar per år. </t>
    </r>
    <r>
      <rPr>
        <sz val="10"/>
        <color rgb="FFFF0000"/>
        <rFont val="Calibri"/>
        <family val="2"/>
        <scheme val="minor"/>
      </rPr>
      <t xml:space="preserve">Undantag kan göras för företag med tre anställda eller färre, där kravet är en arbetsplatsträff. När företaget har endast en anställd kan medarbetarsamtal ingå. 
Riskbedömning och arbetsmiljöfrågor ska ingå i minst en arbetsplatsträff per år. </t>
    </r>
  </si>
  <si>
    <t xml:space="preserve">Interview confirm: 
 - The forest managers are the only employees of the assessed group members, and they do meet regularly with their supervisors as well as with the contractors. 
 - Requirement on risk assessment and work environment issues included in 404 ramavtal with contractors. 
</t>
  </si>
  <si>
    <t>4.7.3</t>
  </si>
  <si>
    <t>Personal development dialogues including the need of skills development shall be held at least once a year.</t>
  </si>
  <si>
    <t xml:space="preserve">Medarbetarsamtal, som inkluderar behov av kompetensutveckling, ska genomföras minst en gång per år. Arbetsgivaren ska kunna redovisa hur detta görs genom lämplig dokumentation.  </t>
  </si>
  <si>
    <t xml:space="preserve">The forest managers are the only employees of the assessed group members, and they do meet regularly with their supervisors as well as with the contractors. </t>
  </si>
  <si>
    <t>4.8</t>
  </si>
  <si>
    <t xml:space="preserve">Work environment
PEFC-certified companies shall work for a good and secure work environment within the framework of current legislation and good industry practice. A reasonable time of transition shall be allowed for measures requiring larger economic investments like rebuilding and replacement of machinery. Work environment- and health care work shall have a preventive purpose in order to remove health risks.
</t>
  </si>
  <si>
    <t>Arbetsmiljö
PEFC-certifierade företag ska verka för god och säker arbetsmiljö inom ramen för lagstiftning och god branschpraxis. Rimlig övergångstid ska tillämpas för åtgärder som kräver större ekonomiska insatser, exempelvis maskinombyggnader och maskinbyte. Arbetsmiljö- och hälsovårdsarbetet ska ha ett förebyggande syfte för att undanröja hälsorisker.</t>
  </si>
  <si>
    <t>4.8.1</t>
  </si>
  <si>
    <t>Employer and employees shall collaborate and systematically work to improve the work environment (SAM) in a way that encompasses all employees of the forest-related business.</t>
  </si>
  <si>
    <t>Arbetsgivare och arbetstagare ska samverka och bedriva systematiskt arbetsmiljöarbete (SAM) där alla anställda i den skogliga verksamheten omfattas.</t>
  </si>
  <si>
    <t>Interview and documentation confirm at the visited group members: 
 - SAM in place: demonstrated on intranet.
 - 404 contract with contractors includes requirement.</t>
  </si>
  <si>
    <t>4.8.2</t>
  </si>
  <si>
    <t xml:space="preserve">Safety- and emergency routines shall be in place at the workplace and be established in a way ensuring that they are understood by everyone concerned.  </t>
  </si>
  <si>
    <t>Säkerhets- och nödlägesrutiner ska finnas på arbetsplatsen och upprättas på ett sätt som säkerställer att alla berörda förstår dem.</t>
  </si>
  <si>
    <t xml:space="preserve">Documentation confirm: 
 - 404 Ramavtal with contractors includes requirement to ensure this requirement. Examples at the visited group members demonstrated.  </t>
  </si>
  <si>
    <t>4.8.3</t>
  </si>
  <si>
    <t>Staff shall have access to staff facilities in accordance with Swedish legislation on work environment and applicable collective agreement.</t>
  </si>
  <si>
    <t>Tillgång till personalutrymme ska finnas i enlighet med svensk arbetsmiljölagstiftning och tillämpligt kollektivavtal.</t>
  </si>
  <si>
    <t>4.8.4</t>
  </si>
  <si>
    <t>A safety committee shall be in place at any workplace where at least 50 workers are employed at a regular basis, or if the employees so require. A local agreement may be reached which allows these issues to be handled by a body which also handles other issues.</t>
  </si>
  <si>
    <t>Det ska finnas en skyddskommitté på arbetsställe där minst 50 arbetstagare regelbundet sysselsätts, annars om arbetstagarna begär det. Lokal överenskommelse kan träffas om att frågorna hanteras i ett organ som även behandlar andra frågor.</t>
  </si>
  <si>
    <t>4.8.5</t>
  </si>
  <si>
    <t>Companies with five or more employees shall have a safety representative. Regional safety representatives and/or the occupational health service are appropriate partners in safety work.</t>
  </si>
  <si>
    <t>Skyddsombud ska finnas på företag med fem eller fler anställda. Regionala skyddsombud och/eller företagshälsovården är lämpliga partners i skyddsarbetet.</t>
  </si>
  <si>
    <t>4.8.6</t>
  </si>
  <si>
    <t>The employer is responsible for seeing to it that appropriate occupational health services with regard to the work conditions are at hand. Occupational health service refers to an independent expert resource within the areas of work environment and rehabilitation. The occupational health service shall in particular work to prevent and set aside health risks at workplaces as well as be competent to identify and describe the relations between work environment, organization, productivity, and health. The occupational health service shall also be able to provide support in crisis management.</t>
  </si>
  <si>
    <t>Arbetsgivaren svarar för att den företagshälsovård som arbetsförhållandena kräver finns att tillgå. Med företagshälsovård avses en oberoende expertresurs inom områdena arbetsmiljö och rehabilitering. Företagshälsovården ska särskilt arbeta för att förebygga och undanröja hälsorisker på arbetsplatser samt ha kompetens att identifiera och beskriva sambanden mellan arbetsmiljö, organisation, produktivitet och hälsa. Företagshälsovården ska också kunna ge stöd i krishantering.</t>
  </si>
  <si>
    <t xml:space="preserve">Interview confirm: 
 - The assessed group members confirms during interview that contractors are checked for ensuring safe working environment. 
 - The forest managers are the only employees of the assessed group members uses contractors for all forestry activities. 
 - For all contractors the requirements are included in the contracts. </t>
  </si>
  <si>
    <t>4.8.7</t>
  </si>
  <si>
    <t>If the work entails the use of chemicals, routines shall be in place ensuring that these are used in accordance with laws and ordinances and follow the instructions given by the producer. A list of chemicals and safety data sheets shall be available. Staff shall have the necessary competence, training, and equipment.</t>
  </si>
  <si>
    <t>Vid användning av kemikalier ska rutiner finnas som säkerställer att dessa används i enlighet med lagar och förordningar samt tillverkarens instruktioner. Kemikalielista och säkerhetsdatablad ska finnas. Personal ska ha erforderlig kunskap, utbildning och utrustning.</t>
  </si>
  <si>
    <t>Interview confirm: 
 - All audited group members are not uses any chemicals.</t>
  </si>
  <si>
    <t>4.9</t>
  </si>
  <si>
    <t xml:space="preserve">Equal rights and opportunities
PEFC wants to promote equal rights and opportunities and counteract every form of discrimination so that everyone feels welcome in the forestry sector. It shall for example be possible to combine employment and parenthood. </t>
  </si>
  <si>
    <t>Jämställdhet och jämlikhet
PEFC vill främja lika rättigheter och möjligheter och motverka varje form av diskriminering så att alla känner sig välkomna i skogsbruket. Förvärvsarbete och föräldraskap ska kunna kombineras.</t>
  </si>
  <si>
    <t>4.9.1</t>
  </si>
  <si>
    <r>
      <t xml:space="preserve">Employer and employee shall collaborate to achieve equality in working life and the employer shall be able to demonstrate how this is done. </t>
    </r>
    <r>
      <rPr>
        <strike/>
        <sz val="10"/>
        <color theme="1"/>
        <rFont val="Calibri"/>
        <family val="2"/>
        <scheme val="minor"/>
      </rPr>
      <t>For organizations with more than 25 employees this is made by means of a plan for equality at the workplace.</t>
    </r>
  </si>
  <si>
    <t xml:space="preserve">Arbetsgivare och arbetstagare ska samverka för att jämställdhet och jämlikhet i arbetslivet ska uppnås och arbetsgivaren ska kunna redovisa hur detta görs. </t>
  </si>
  <si>
    <t>Interview and documentation confirm at the visited group members: 
 - Equilty policies in place: demonstrated on intranet.
 - 404 contract with contractors includes requirement.</t>
  </si>
  <si>
    <t>4.10</t>
  </si>
  <si>
    <r>
      <t xml:space="preserve">Competence in forestry
Staff that are well qualified for the work performed is an important component in implementation of the PEFC-standard. For further definition of the standard’s competence requirements, reference is made to SYN (Skogsbrukets yrkessnämnd), or another representative of the sector, chosen by the PEFC. SYN is a collaboration body composed of sector stakeholders that promotes provision of competence and skills development within the forestry sector. 
</t>
    </r>
    <r>
      <rPr>
        <i/>
        <sz val="9"/>
        <rFont val="Calibri"/>
        <family val="2"/>
        <scheme val="minor"/>
      </rPr>
      <t xml:space="preserve">Staff that are planning, supervising, or performing forestry work, and in their role have a substantial influence on how measures are implemented in the forest, shall have required qualifications, in accordance with the standard. For any additional professional categories, qualification requirements may be specified by the PEFC Sweden in collaboration with SYN. Staff performing forestry work shall have a good understanding of the PEFC-standard.  
Competence can be obtained via courses according to SYN or the equivalent. Courses may include theoretical parts (e.g., web-based courses) as well as/or fieldwork-parts and the standard’s competence requirements may be met through several part-courses/courses. </t>
    </r>
  </si>
  <si>
    <r>
      <t xml:space="preserve">Skoglig kompetens
Personal med god kompetens för de arbeten som utförs är en viktig del av PEFC-standardens tillämpning. Personal som utför skogliga arbeten ska ha god kunskap om PEFC-standarden. För eventuellt tillkommande yrkeskategorier kan krav på kompetens specificeras av Svenska PEFC i samverkan med SYN.
</t>
    </r>
    <r>
      <rPr>
        <i/>
        <sz val="9"/>
        <rFont val="Calibri"/>
        <family val="2"/>
        <scheme val="minor"/>
      </rPr>
      <t xml:space="preserve">Personal som planerar, leder eller utför skogliga arbeten och i sin roll har ett väsentligt inflytande över hur åtgärderna genomförs i skogen ska ha för arbetet erforderlig kompetens i enlighet med standarden. För eventuellt tillkommande yrkeskategorier kan krav på kompetens specificeras av Svenska PEFC i samverkan med SYN eller med annan, av PEFC utsedd, branschföreträdare. Personal som utför skogliga arbeten ska även ha god kunskap om PEFC-standarden.  </t>
    </r>
    <r>
      <rPr>
        <b/>
        <sz val="9"/>
        <rFont val="Calibri"/>
        <family val="2"/>
        <scheme val="minor"/>
      </rPr>
      <t xml:space="preserve">
</t>
    </r>
    <r>
      <rPr>
        <i/>
        <sz val="9"/>
        <rFont val="Calibri"/>
        <family val="2"/>
        <scheme val="minor"/>
      </rPr>
      <t xml:space="preserve">Kompetens kan erhållas via kurser enligt SYN eller motsvarande. Kurser kan innefatta såväl teoretiska moment (t.ex.  webb-kurser) och/eller fältmoment och standardens kompetenskrav kan tillgodoses genom en eller flera delmoment/kurser.  </t>
    </r>
  </si>
  <si>
    <t>4.10.1</t>
  </si>
  <si>
    <t xml:space="preserve">Staff that are planning, supervising, or performing forestry work shall have for the purpose adequate competence in nature- and cultural environment conservation through a SYN-course on the subject or equivalent. </t>
  </si>
  <si>
    <t>Personal, som planerar, leder eller utför skogliga arbeten ska ha för ändamålet adekvat natur‐ och kulturmiljövårdskompetens genom SYN-kurs i ämnet eller motsvarande.</t>
  </si>
  <si>
    <t>Interview and documentation confirm at the visited group members: 
 - 404 contract with contractors includes requirements on the SYN cources depending on operation performed. 
 - Records available from national forest school for PEFC certified contractors that SYN training is recorded. 
Field visits with interview of contractors
 - Demonstrated during interview with contractors.
 - Records of contractors PEFC certificate and SYN competences for the various beneath staff groupings.</t>
  </si>
  <si>
    <t>4.10.2</t>
  </si>
  <si>
    <t>Staff that are planning, supervising, or performing precautionary ditching or cleaning of ditches shall have qualifications in accordance with SYN or equivalent.</t>
  </si>
  <si>
    <t>Personal som planerar, leder och utför skyddsdikning eller skogsdikning ska ha kompetens i enlighet med SYN eller motsvarande.</t>
  </si>
  <si>
    <t>Same as above</t>
  </si>
  <si>
    <t>4.10.3</t>
  </si>
  <si>
    <t>Staff that are planning, supervising, or performing soil scarification shall have qualifications in soil scarification/soil preparation equivalent to the SYN-course.</t>
  </si>
  <si>
    <t>Personal som planerar, leder och utför markberedning ska ha kompetens i markberedning/markbehandling i enlighet med SYN eller motsvarande.</t>
  </si>
  <si>
    <t>4.10.4</t>
  </si>
  <si>
    <t>Staff responsible for planning and classification of an area into forestry objectives prior to an operation  shall have qualifications in forest-related assessment of nature conservation values in accordance with SYN or equivalent.</t>
  </si>
  <si>
    <t>Personal som ansvarar för planering och målklassning av ett område inför åtgärd ska ha kompetens i skoglig naturvärdesbedömning i enlighet med SYN eller motsvarande.</t>
  </si>
  <si>
    <t>4.10.5</t>
  </si>
  <si>
    <t xml:space="preserve">Forest management planners shall have qualifications equivalent to higher education in forest management planning, in forest-related conservation value assessment in accordance with SYN or equivalent, and according to requirements established by the plan producer. </t>
  </si>
  <si>
    <t>Skogsbruksplanläggare skall ha kompetens i skogsindelning motsvarande skoglig högskoleutbildning, i naturvärdesbedömning i enligthet med SYN eller motsvarande og enligt de krav planproducenten fastställer.</t>
  </si>
  <si>
    <t>4.10.6</t>
  </si>
  <si>
    <t xml:space="preserve">Staff operating a forestry harvester or skidder shall have qualifications in efficient driving techniques, including: 
• minimization of fuel consumption, and 
• minimization of soil damages. </t>
  </si>
  <si>
    <t xml:space="preserve">Personal som kör skördare eller skotare ska ha kompetens i effektiva körsätt innefattande: 
• minimering av bränsleåtgång 
• minimering av körskador. </t>
  </si>
  <si>
    <t xml:space="preserve">Same as above.
Field visits with interview of contractors
 - Records of contractors PEFC certificate and SYN competences for the various beneath staff groupings.
 - Interview with contractors confirm clear competences. </t>
  </si>
  <si>
    <t>4.10.7</t>
  </si>
  <si>
    <t xml:space="preserve">In the case of gaps in the level of education, adequate management and supervision shall be applied during a transition period until competence requirements are met. </t>
  </si>
  <si>
    <t>Vid brister i utbildningsnivå ska under en övergångsperiod tills kompetenskraven är uppfyllda, adekvat ledning och tillsyn tillämpas.</t>
  </si>
  <si>
    <t xml:space="preserve">No such situations identified. </t>
  </si>
  <si>
    <t>4.10.8</t>
  </si>
  <si>
    <t>For staff employed at a seasonal basis which lacks competence in forestry, the quality of the work and compliance with the PEFC-requirements shall be ensured by management, supervision, training, or by other means.</t>
  </si>
  <si>
    <t>För säsongsanställd personal utan skoglig kompetens ska arbetets kvalitet och PEFC-kravens efterlevnad säkerställas genom ledning, tillsyn, utbildning eller på annat sätt.</t>
  </si>
  <si>
    <t xml:space="preserve">Interview of all visited group members: 
 - No use of seasonal workers apart from planters. </t>
  </si>
  <si>
    <t>4.10.9</t>
  </si>
  <si>
    <t xml:space="preserve">When school classes or organizations with youth activities are hired, the competence in forestry, quality of the work, and observance of the PEFC-requirements shall be ensured through management and supervision by a person that meets the PEFC competence requirements for the forestry operation in question. Conditions for hiring are laid down in PEFC SWE 004 Direct Certification and Group Certification, 3.2.1.7 and 4.4.1.7. </t>
  </si>
  <si>
    <t xml:space="preserve">Vid anlitande av skolklasser eller organisationer med ungdomsverksamhet ska den skogliga kompetensen, arbetets kvalitet och PEFC-kravens efterlevnad säkerställas genom ledning och tillsyn av person som uppfyller PEFC:s kompetenskrav för den aktuella skogsbruksåtgärden. 
Villkor för anlitande anges i PEFC SWE 004 Direktcertifiering och gruppcertifiering, 3.2.1.7 och  4.4.1.7. </t>
  </si>
  <si>
    <t xml:space="preserve">Only one site uses the local forestry school as contractor. In order to meet requirement, the forestry school has PEFC certification as contractor. Proof seen during the audit. </t>
  </si>
  <si>
    <t>4.10.10</t>
  </si>
  <si>
    <t xml:space="preserve">Recurrent seasonal workers, except from planters, shall after three months meet applicable competence requirements.
</t>
  </si>
  <si>
    <t>Regelbundet återkommande säsongsanställd personal förutom plantörer ska efter tre månader uppfylla tillämpliga kompetenskrav.</t>
  </si>
  <si>
    <t>4.11</t>
  </si>
  <si>
    <r>
      <t xml:space="preserve">Skills development
Systematic skills development shall be included as an important component of the certified company’s staff policy.
</t>
    </r>
    <r>
      <rPr>
        <b/>
        <sz val="10"/>
        <color rgb="FFFF0000"/>
        <rFont val="Calibri"/>
        <family val="2"/>
        <scheme val="minor"/>
      </rPr>
      <t xml:space="preserve">Skills development may be obtained through courses according to SYN or equivalent and shall be made with specified intervals or through running training sessions with equivalent content during the period. 
The skills development shall focus on up-dates and news, but also raise topics where shortcomings have been identified, locally or generally, e.g., via an overall assessment of audits or in other ways. </t>
    </r>
  </si>
  <si>
    <r>
      <t xml:space="preserve">Kompetensutveckling
Systematisk kompetensutveckling ska ingå som en viktig del i det certifierade företagets personalpolitik. 
</t>
    </r>
    <r>
      <rPr>
        <b/>
        <sz val="10"/>
        <color rgb="FFFF0000"/>
        <rFont val="Calibri"/>
        <family val="2"/>
        <scheme val="minor"/>
      </rPr>
      <t xml:space="preserve">Kompetensutveckling kan erhållas via kurser enligt SYN eller motsvarande och ska ske med specificerade intervall eller via löpande utbildningstillfällen med motsvarande innehåll under perioden.  Kompetensutvecklingen ska fokusera på uppdateringar och nyheter men även lyfta ämnen där utvecklingsområden identifierats, lokalt eller generellt, t.ex. via en samlad bedömning av revisioner 
eller på annat sätt.  
</t>
    </r>
  </si>
  <si>
    <t>4.11.1</t>
  </si>
  <si>
    <t>Training needs for all staff shall be identified through dialogue with the employees.</t>
  </si>
  <si>
    <t>All personals utbildningsbehov ska identifieras genom dialog med de anställda.</t>
  </si>
  <si>
    <t>Interview and documentation confirm at the visited group members: 
 - 404 contract with contractors includes requirements to ensure the beneath competences depending on operation performed. 
 - Records available from national forest school for PEFC certified contractors. 
Field visits with interview of contractors
 - Demonstrated during interview with contractors.
 - Records of contractors PEFC certificate.</t>
  </si>
  <si>
    <t>4.11.2</t>
  </si>
  <si>
    <t xml:space="preserve">Competence in nature- and cultural environment conservation shall be refreshed at least every fifth year in accordance with SYN or equivalent. </t>
  </si>
  <si>
    <t xml:space="preserve">Kompetens i natur- och kulturmiljövård ska uppdateras minst var femte år i enlighet med SYN eller motsvarande.  </t>
  </si>
  <si>
    <t>4.11.3</t>
  </si>
  <si>
    <t xml:space="preserve">Competence in precautionary ditching/cleaning of ditches shall be refreshed at least every fifth year in accordance with SYN or equivalent. </t>
  </si>
  <si>
    <t xml:space="preserve">Kompetens i skyddsdikning/dikesrensning ska uppdateras minst var femte år i enlighet med SYN eller motsvarande. </t>
  </si>
  <si>
    <t>4.11.4</t>
  </si>
  <si>
    <t xml:space="preserve">Competence in soil scarification/soil management shall be refreshed at least every fifth year in accordance with SYN or equivalent.  </t>
  </si>
  <si>
    <t xml:space="preserve">Kompetens i markberedning/markbehandling ska uppdateras minst var femte år i enlighet med SYN eller motsvarande. </t>
  </si>
  <si>
    <t>4.11.5</t>
  </si>
  <si>
    <t xml:space="preserve">Competence in forest management planning shall be refreshed at least every fifth year in accordance with SYN or equivalent.  
 </t>
  </si>
  <si>
    <t xml:space="preserve">Kompetens i skogsbruksplanläggning ska uppdateras minst vart femte år i enlighet med SYN eller motsvarande. </t>
  </si>
  <si>
    <t>4.11.6</t>
  </si>
  <si>
    <t xml:space="preserve">Competence in conservation value assessment shall be refreshed at least every fifth year in accordance with SYN or equivalent. </t>
  </si>
  <si>
    <t xml:space="preserve">Kompetens i naturvärdesbedömning ska uppdateras minst var femte år i enlighet med SYN eller motsvarande. </t>
  </si>
  <si>
    <t>4.11.7</t>
  </si>
  <si>
    <t>Completed and planned courses shall be documented.</t>
  </si>
  <si>
    <t>Genomförda utbildningar ska dokumenteras.</t>
  </si>
  <si>
    <t>4.12</t>
  </si>
  <si>
    <t>Family enterprises
In a family enterprise on own forest holding (which have no external employees) or in cases where individual landowners are collaborating on any of the land owners’ forest holdings, the criteria 4.5.1 – 4.5.3, 4.6-4.11 need not be applied.</t>
  </si>
  <si>
    <t xml:space="preserve">Familjeföretag
I familjeföretag på egen fastighet (utan externa anställda) eller i samverkan mellan enskilda markägare på någon av markägarnas fastigheter, behöver kraven i 4.5.1-4.5.3 och 4.6-4.11 (utöver lagkrav) inte tillämpas.  </t>
  </si>
  <si>
    <t>4.12.1</t>
  </si>
  <si>
    <t>Performers of forestry operations shall have a good understanding of applicable PEFC-requirements.</t>
  </si>
  <si>
    <t>Utförare av skogsbruksåtgärder ska ha god kännedom om tillämpliga PEFC-krav.</t>
  </si>
  <si>
    <t xml:space="preserve">Interview and documentation confirm at the visited group members: 
 - 404 contract with contractors includes requirement.
 - records of contractors demonstrate that all contractors are PEFC certified. </t>
  </si>
  <si>
    <t>4.12.2</t>
  </si>
  <si>
    <t xml:space="preserve">Self-employed forest owners shall, for saw chain lubrication, meet the requirement 4.7.3 in PEFC SWE 003 Forestry Contractor Standard. Exemption can be made for powered hand tools that are only used a few days a year. </t>
  </si>
  <si>
    <t xml:space="preserve">Självverksamma skogsägare ska för sågkedjesmörjning uppfylla 4.7.3 i PEFC SWE 003 Entreprenörsstandard. Undantag kan ges för motormanuella redskap som används endast ett fåtal dagar per år. </t>
  </si>
  <si>
    <t xml:space="preserve">Interview and documentation confirm at the visited group members: 
 - no self-employed forest owners performing forestry in the forests. Contractors are always used. </t>
  </si>
  <si>
    <t>App. 1</t>
  </si>
  <si>
    <r>
      <rPr>
        <b/>
        <i/>
        <sz val="10"/>
        <rFont val="Calibri"/>
        <family val="2"/>
        <scheme val="minor"/>
      </rPr>
      <t xml:space="preserve">PEFC-adapted forest management plan
</t>
    </r>
    <r>
      <rPr>
        <i/>
        <sz val="9"/>
        <rFont val="Calibri"/>
        <family val="2"/>
        <scheme val="minor"/>
      </rPr>
      <t xml:space="preserve">NOTE: For currently certified forest owners with valid plans, these requirements are applied when the plan is to be renewed. 
A forest management plan shall contain a detailed description of the forest holding as a whole. Each compartment shall be assigned a forestry objective that indicates the long-term management objective. The area set aside for nature- and/or social consideration shall be indicated in the forest management plan.   
The forest owner’s objectives and knowledge about the forest and the local conditions shall be collected and used when making the forest management plan. When the forest management plan is established, consideration shall be given to regional objectives for handling of nature consideration and/or a landscape-ecological perspective. 
A certified forest owner shall within 2 years from the date of certification demonstrate or submit to the umbrella organization or the certification body an approved forest management plan encompassing the entire forest holding under the same ownership. In case of any changes in the property under the same ownership, the forest owner shall have revised the plan to accommodate to the new situation within 2 years at the latest. 
At the establishment of the forest management plan, the classification into forestry objectives shall be based on conservation value assessment in the field. The forest management plan shall be developed with consideration to a landscape-ecological perspective. The information in the plan shall be quality assured. 
A forest management plan may be valid over time if it is continuously updated with current information regarding e.g., stand data, ancient remains, and other cultural heritage sites.   
In case of significantly changed conditions (e.g., storm, fire, insect infestation, changed conservation values), and/or significantly changed management, a new field assessment is required for the plan to be considered valid. In the case of larger additional purchases or division of forest land, a new prioritization of nature conservation set-asides may be required. Changed requirements within the PEFC-standard that affects the forest management plan shall be introduced in the plan at the nearest plan update, and 10 years after the standard has entered into force at the latest. 
A forest management plan that is not continuously updated is not valid if 10 years has passed and updating is not made. For forest holdings with average site class lower than 2,5 m3 forest cubic metres/ha and year, 15 years apply. </t>
    </r>
  </si>
  <si>
    <r>
      <rPr>
        <b/>
        <i/>
        <sz val="10"/>
        <rFont val="Calibri"/>
        <family val="2"/>
        <scheme val="minor"/>
      </rPr>
      <t xml:space="preserve">PEFC-anpassad skogbruksplan
</t>
    </r>
    <r>
      <rPr>
        <i/>
        <sz val="9"/>
        <rFont val="Calibri"/>
        <family val="2"/>
        <scheme val="minor"/>
      </rPr>
      <t xml:space="preserve">NOT: För befintliga certifierade skogsägare med giltiga planer tillämpas dessa krav då planen ska förnyas.
En skogsbruksplan ska innehålla en beskrivning av fastigheten som helhet. Varje avdelning ska tilldelas en målklass som anger det långsiktiga skötselmålet. Av skogsbruksplanen ska fastighetens avsättningar för natur‐ och/eller social hänsyn framgå.  
Skogsägarens mål för skogsinnehavet ska beaktas i skogsbruksplanen. Vid upprättande av skogsbruksplanen ska hänsyn tas till regionala mål för hantering av naturhänsyn och/eller ett landskapsekologiskt perspektiv.  
En certifierad skogsägare ska senast 2 år efter certifieringstillfället för paraplyorganisationen alternativt certifieringsorganisationen uppvisa godkänd skogsbruksplan som omfattar hela fastighetsinnehavet med enhetligt ägande. Vid förändring i fastighetsinnehav med enhetligt ägande ska skogsägaren senast inom 2 år ha reviderat planen till ny omfattning.  
Vid upprättande av skogsbruksplan ska målklassning bygga på naturvärdesbedömning i fält. Skogsbruksplanen ska tas fram med beaktande av ett landskapsekologiskt perspektiv. Den information som finns i planen ska vara kvalitetssäkrad. 
En skogsbruksplan kan vara giltig över tid, om den kontinuerligt uppdateras med aktuell information avseende t.ex. beståndsdata, fornlämningar och övriga kulturhistoriska lämningar. 
Väsentligt förändrade förutsättningar (t.ex. storm, brand, insektsangrepp, förändrade naturvärden) och/eller väsentligt ändrad skötsel kräver en ny bedömning i fält för att skogsbruksplanen ska anses som giltig. Vid större tillköp eller avstyckningar av skogsmark kan ny prioritering av naturvårdsavsättningar krävas. Förändrade krav i PEFC-standarden som rör skogsbruksplanen ska införas i planen vid närmaste planuppdatering, senast 10 år efter standardens ikraftträdande. 
En skogsbruksplan som inte kontinuerligt uppdateras är inte aktuell om 10 år passerat och uppdatering inte är gjord. För fastigheter med medelbonitet under 2,5 m3sk/ha och år, gäller 15 år. 
 </t>
    </r>
  </si>
  <si>
    <t>1.a</t>
  </si>
  <si>
    <t xml:space="preserve">Requirements for general information in the forest management plan:
1. plan producer 
2. the forest owner’s objective of the forest management
3. information on what forest holdings are part of the plan
4. time for undertaking of the inventory
5. Commentaries to the holding including information on ancient remains, other cultural heritage sites, registered key-habitats, formally protected areas, and water protection areas   
6. map showing a) property lines and land use class boundaries, b) forestry objectives
7. distribution of area on land use classes
8. Tree-covered low-productive forest land may be described separately 
9. age class distribution
10. distribution of tree species
11. summary of proportion of productive forest land consisting of:
a. mesic and moisture soil
b. current and future stands dominated by deciduous trees, or: 
In those cases where conditions are lacking for 5% of stands dominated by 
deciduous trees, current existence of deciduous trees and objective for increased 
volume of deciduous timber shall be described. 
12. summary of forestry objectives
13. Growth and proposed harvesting level. 
</t>
  </si>
  <si>
    <r>
      <rPr>
        <b/>
        <sz val="10"/>
        <rFont val="Calibri"/>
        <family val="2"/>
        <scheme val="minor"/>
      </rPr>
      <t>Krav på allmänna uppgifter i skogsbruksplanen:</t>
    </r>
    <r>
      <rPr>
        <sz val="10"/>
        <rFont val="Calibri"/>
        <family val="2"/>
        <scheme val="minor"/>
      </rPr>
      <t xml:space="preserve">
1. planproducent 
2. skogsägarens målsättning för skogsbruket
3. uppgifter om vilka fastigheter som ingår i planen
4. tidpunkt för inventeringstillfället
5. fastighetskommentarer med uppgifter om fornlämningar och övriga kulturhistoriska lämningar, registrerade nyckelbiotoper, områden med formellt skydd (biotopskydd, naturvårdsavtal, naturreservat, Natura 2000-områden) och vattenskyddsområden
6. karta med a) fastighets- och ägoslagsgränser, och b) målklasser
7. arealfördelning på ägoslagsklasser
8. Trädbevuxna impediment kan särredovisas 
9. åldersfördelning
10. trädslagsfördelning
11. sammanställning av andelen produktiv skogsmarksareal som utgörs av: a) frisk och fuktig mark, och b) befintliga och framtida lövdominerade bestånd, eller: I de fall betingelser för 5 % lövdominerade bestånd saknas ska befintlig lövförekomst och målsättning för ökad virkesvolym löv beskrivas. 
12. sammanställning av målklasser
13. Tillväxt och föreslagen avverkningsnivå</t>
    </r>
  </si>
  <si>
    <t xml:space="preserve">Grönt Paraply has a policy with the management objectives and all members have a GIS based forest management plan including all aspects as listed in this standard. The forest resources are described and data on area, maps, cultural heritage, nature reserves, Natura 2000 sites, key biotopes, tree species and age distribution, share of productive and non-productive land, area of broadleaved dominated area, and with classification of forest stands (PG, PF, NS and NO classes), harvest levels and implemented measures and operations described on forest stand or compartment level. For stands classified as NS or NO, clear conservation measures are described, including classification of NO as key biotopes. Documentation seen during the audit. </t>
  </si>
  <si>
    <t xml:space="preserve">Documentation confirm: 
 - all group members have forest management plan and the group manager keeps these in folders, one for each group member. 
Demonstrated at the group members visited: 
 - GIS based forest management plans: 
 - The forest resources are described and data on area, maps, cultural heritage, nature reserves, Natura 2000 sites, key biotopes, tree species and age distribution, share of productive and non-productive land, area of broadleaved dominated area, and with classification of forest stands (PG, PF, NS and NO classes), harvest levels and implemented measures and operations described on forest stand or compartment level. </t>
  </si>
  <si>
    <t>1.b</t>
  </si>
  <si>
    <r>
      <rPr>
        <b/>
        <sz val="10"/>
        <rFont val="Calibri"/>
        <family val="2"/>
        <scheme val="minor"/>
      </rPr>
      <t xml:space="preserve">Stand-specific information in the forest management plan:  </t>
    </r>
    <r>
      <rPr>
        <sz val="10"/>
        <rFont val="Calibri"/>
        <family val="2"/>
        <scheme val="minor"/>
      </rPr>
      <t xml:space="preserve">
The stand-specific information shall be adapted to the prerequisites of the chosen management method. In the case of alternative management methods, other parameters may be relevant. 
1. Area
2. Age
3. Forestry objective
4. Distribution of tree species
5. Site index
6. Maturity class
7. Volume
8. Classification of soil moisture
9. Proposals for action
10. Information on measures to preserve or create dominance of broad-leaf in identified stands
11. For stands classified as NO, NS and K/PF:
a. Reason behind the classification
b. Actions to preserve and reinforce existing values
12. Information on ancient remains and other cultural heritage sites
13. Areas of special significance to outdoor life and recreation
</t>
    </r>
  </si>
  <si>
    <r>
      <rPr>
        <b/>
        <sz val="10"/>
        <rFont val="Calibri"/>
        <family val="2"/>
        <scheme val="minor"/>
      </rPr>
      <t xml:space="preserve">Beståndsvisa uppgifter i skogsbruksplanen </t>
    </r>
    <r>
      <rPr>
        <sz val="10"/>
        <rFont val="Calibri"/>
        <family val="2"/>
        <scheme val="minor"/>
      </rPr>
      <t xml:space="preserve">
Beståndsuppgifterna ska anpassas efter den valda brukningsmetodens förutsättningar. Vid alternativa brukningsmetoder kan andra parametrar vara relevanta. 
1. Areal
2. Ålder
3. Målklass
4. Trädslagsfördelning
5. Ståndortsindex
6. Huggningsklass
7. Volym
8. Markfuktighetsklass
9. Åtgärdsförslag
10. Uppgifter om åtgärder för att bevara eller skapa lövdominans i identifierade bestånd
11. För bestånd med målklass NO, NS och K/PF: a) Orsak till vald målklass, och b) Åtgärder för att bevara och förstärka befintliga värden
12. Uppgifter om fornminnen och övriga kulturhistoriska lämningar.
13. Områden med särskild vikt för friluftsliv och rekreation,</t>
    </r>
  </si>
  <si>
    <t xml:space="preserve">Documentation confirm: 
 - All visited members have a GIS based forest management plan including all aspects as listed in this standard. 
 - The forest resources are described and data on area, maps, cultural heritage, nature reserves, Natura 2000 sites, key biotopes, tree species and age distribution, share of productive and non-productive land, area of broadleaved dominated area, and with classification of forest stands (PG, PF, NS and NO classes), harvest levels and implemented measures and operations described on forest stand or compartment level. 
 - Site 2-7 visited: For stands classified as NS or NO, clear conservation measures are described, including classification of NO as key biotopes.
 - Site 1 visited: huge area of the forest is classified as NO/NS, but without sub-division between these two classes. The purpose whether set aside as untouched or managed with biodiversity as the main objective thereby becomes a bit unclear. See observation 2025.2. </t>
  </si>
  <si>
    <t>Obs 2025.2</t>
  </si>
  <si>
    <t>App. 2</t>
  </si>
  <si>
    <t xml:space="preserve">Directions for site-specific work instructions 
The site-specific work instruction shall include all information necessary to implement the operation in line with the PEFC-requirements, other applicable requirements, and current contracts. Important map information shall be indicated on the instruction’s map. The site-specific work instruction shall be given to the operator in good time for this person to plan and implement agreed measures within the agreed period. The information of the site-specific work instruction may be mediated via different media or techniques.  </t>
  </si>
  <si>
    <t xml:space="preserve">Anvisningar för traktdirektiv 
Traktdirektivet ska innehålla all information som är nödvändig för att utföra åtgärden enligt PEFC-kraven, övriga tillämpliga krav och aktuella avtal. Väsentlig kartinformation ska finnas utmärkt på direktivets karta. Traktdirektivet ska tillställas uppdragstagaren i så god tid att denna kan planera och utföra avtalade åtgärder inom överenskommen tid. Traktdirektivets information kan förmedlas via olika media eller tekniker.  </t>
  </si>
  <si>
    <t>2.a</t>
  </si>
  <si>
    <t xml:space="preserve">The points below (of relevance for the operation) shall be included or be ensured according to agreed routine with the contractor: 
1. Workplace coordinates 
2. Information on PEFC-certification 
3. Contact information to the client and the forest owner 
4. Map of current area 
5. Planned consideration for natural and cultural environments 
6. Planned main hauling roads and landings 
7. Known cables (water, fiber, telecommunication, electricity) 
8. Instructions for water passage 
9. Forestry objective for the area 
10. Known conservation- and cultural values in or close to the working area that may be affected by the operation. 
If working instructions are referred to, these shall be available. </t>
  </si>
  <si>
    <t xml:space="preserve">Nedanstående punkter (relevanta för åtgärden) ska finnas med eller säkerställas enligt avtalad rutin med uppdragstagare: 
1. Larmkoordinater 
2. Uppgift om PEFC-certifiering 
3. Kontaktuppgifter till uppdragsgivaren och skogsägaren 
4. Karta över aktuellt område 
5. Planerad natur- och kulturmiljöhänsyn 
6. Planerade basvägar och avlägg 
7. Kända ledningar (vatten, fiber, tele, el) 
8. Anvisning för vattenöverfart 
9. Områdets målklass 
10. Kända natur- och kulturvärden i eller nära arbetsområdet som kan påverkas av 
verksamheten. 
Vid hänvisning till arbetsinstruktioner ska dessa finnas tillgängliga. </t>
  </si>
  <si>
    <t xml:space="preserve">During site visits to the group members, evidence of site-specific work instructions was found in good order, mostly prepared and completed by the contractors or by the forest manager/planner at the group members. In most cases, the group members receive the completed post-assessment form of the work instruction back from the contractors after the work has been completed. Only at one group member, the contractors are using own setup and not always keen to provide this in due time to the manager. See observation 2024.4. </t>
  </si>
  <si>
    <t>Obs 2024.3</t>
  </si>
  <si>
    <t>N</t>
  </si>
  <si>
    <t>Minor 2024.3</t>
  </si>
  <si>
    <t>004:5</t>
  </si>
  <si>
    <t>PEFC SWE 004:5</t>
  </si>
  <si>
    <t xml:space="preserve">Direct certification 
Certified forest owners and wood procurement organizations performing operations on forest land of certified forest owners shall comply with PEFC SWE 002 Forestry Standard and applicable parts of PEFC SWE 003 Forestry Contractor Standard. 
Certified contractors shall comply with the requirements in PEFC SWE 003 Forestry Contractor Standard and applicable parts of chapter 4 in PEFC SWE 002 Forestry Standard. At work on forest land of certified forest owners, applicable parts of PEFC SWE 002 Forestry Standard shall be complied with. </t>
  </si>
  <si>
    <t xml:space="preserve">Direktcertifiering 
Certifierade skogsägare och avverkningsorganisationer som utför arbeten på skogsmark hos certifierade skogsägare ska uppfylla PEFC SWE 002 Skogsbruksstandard och tillämpliga delar av PEFC SWE 003 Entreprenörsstandard. 
Certifierade entreprenörer ska uppfylla kraven i PEFC SWE 003 Entreprenörsstandard och tillämpliga delar av kapitel 4 i PEFC SWE 002 Skogsbruksstandard. Vid arbeten på skogsmark hos certifierade skogsägare ska tillämpliga delar i PEFC SWE 002 Skogsbruksstandard följas. </t>
  </si>
  <si>
    <t>N/A. This is a group scheme. See A6 checklist.</t>
  </si>
  <si>
    <t xml:space="preserve">Basic requirements at direct certification 
Directly certified organizations shall: </t>
  </si>
  <si>
    <t xml:space="preserve">Grundkrav vid direktcertifiering 
Direktcertifierade organisationer ska: </t>
  </si>
  <si>
    <t>Conclude an agreement with an accredited certification body on certification and on continuing to maintain the certificate.</t>
  </si>
  <si>
    <t>Sluta avtal med ackrediterad certifieringsorganisation om certifiering och om att fortsätta upprätthålla certifieringen.</t>
  </si>
  <si>
    <t>3.1.2</t>
  </si>
  <si>
    <t xml:space="preserve">Comply with Swedish legislation relevant to forestry. Have access to relevant legislation, e.g., through “Regelrätt skogsbruk”. </t>
  </si>
  <si>
    <t xml:space="preserve">Följa svensk lagstiftning med betydelse för skogsbruket. Ha tillgång till relevant lagstiftning genom t.ex. ”Regelrätt skogsbruk”. </t>
  </si>
  <si>
    <t>3.1.3</t>
  </si>
  <si>
    <t xml:space="preserve">For own forest management/contracted forest management, commit to conform to applicable parts of the PEFC-standard and continuously work for a sustainable forest management. The commitment shall be public on the website of the certificate holder. </t>
  </si>
  <si>
    <t xml:space="preserve">För egen skogsbruksverksamhet/entreprenadverksamhet åta sig att följa tillämpliga delar i PEFC-standarden och kontinuerligt verka för ett hållbart skogsbruk och ständiga förbättringar. Åtagandet ska vara offentligt på certifikatsinnehavarens webbplats.  </t>
  </si>
  <si>
    <t>3.1.4</t>
  </si>
  <si>
    <t xml:space="preserve">Appoint internal auditors that shall be well versed in the Swedish PEFC certification system for sustainable forest management. The auditors shall conduct an independent and impartial audit of the forestry forest management/contracted forest management. </t>
  </si>
  <si>
    <t xml:space="preserve">Utse internrevisorer som ska vara väl förtrogna med Svenska PEFC:s certifieringssystem för hållbart skogsbruk. Revisorerna ska genomföra en oberoende och opartisk revision av skogsbruksverksamheten/ entreprenadverksamheten. </t>
  </si>
  <si>
    <t>3.1.5</t>
  </si>
  <si>
    <t xml:space="preserve">Annually implement and document the management review. The management review shall review and ensure the system’s continued suitability, adequacy, and effectiveness.   </t>
  </si>
  <si>
    <t xml:space="preserve">Årligen genomföra och dokumentera ledningens genomgång. Ledningens genomgång ska granska och säkerställa systemets fortsatta lämplighet, tillräcklighet och verkan. </t>
  </si>
  <si>
    <t>3.1.6</t>
  </si>
  <si>
    <t xml:space="preserve">After every completed certification audit that leads to a decision on certification according to PEFC, as well as after every re-certification when the certificate is prolonged, a public summary made by the certification body shall be published on the website of the certificate holder. </t>
  </si>
  <si>
    <t xml:space="preserve">Efter varje utförd certifieringsrevision som leder till beslut om certifiering enligt PEFC, samt efter varje omcertifiering då certifikatet förlängs, ska en offentlig sammanfattning framtagen av certifieringsorganisationen publiceras på certifikatsinnehavarens webbplats.  </t>
  </si>
  <si>
    <t>3.1.7</t>
  </si>
  <si>
    <t xml:space="preserve">Certified organizations shall make public what PEFC-certificates that have been issued to the organization, as well as which certification body that has issued the certificates. </t>
  </si>
  <si>
    <t xml:space="preserve">Certifierade organisationer ska offentligt redovisa vilka PEFC-certifikat som utfärdats för organisationen samt vilken certifieringsorganisation som utfärdat certifikaten. </t>
  </si>
  <si>
    <t>3.1.8</t>
  </si>
  <si>
    <t xml:space="preserve">In cases where certified organizations have information which indicates major nonconformities with the standard on the part of another party, they shall inform the other party. A routine for the handling of such cases shall be in place. </t>
  </si>
  <si>
    <t xml:space="preserve">Certifierade organisationer ska, då man har uppgifter som tyder på större avvikelser från standarden hos annan part, meddela denna. En rutin för denna hantering ska finnas. </t>
  </si>
  <si>
    <t xml:space="preserve">Direct certification of forestry
Forestry certification is confirmed by means of a certificate issued by an accredited certification body after independent third party audit. The forest owner/wood procurement organization is responsible for: 
</t>
  </si>
  <si>
    <t xml:space="preserve">Direktcertifiering av skogsbruk
Skogsbrukscertifiering bekräftas med ett certifikat som utfärdas av en ackrediterad certifieringsorganisation efter oberoende tredjepartsrevision. Skogsägaren/avverkningsorganisationen ansvarar för att: </t>
  </si>
  <si>
    <t>3.2.1.1</t>
  </si>
  <si>
    <t>Undertaking an assessment of conservation values, in line with evaluated and described method, in stands scheduled for felling on all certified holdings for which a forest management plan is not yet established. In cases where the assessment of conservation values indicate that the area may fall within the framework of requirements for voluntary set-aside, any planned operations shall be discontinued until it is ensured that this is not the case.</t>
  </si>
  <si>
    <t>Utföra en naturvärdesbedömning enligt utvärderad och beskriven metod vid planerad avverkning på alla certifierade fastigheter där skogsbruksplan ännu inte är framtagen. I de fall naturvärdesbedömningen tyder på att området kan falla inom ramen för kravet på frivillig avsättning ska planerade åtgärder avbrytas till dess man säkerställt att så inte är fallet.</t>
  </si>
  <si>
    <t>3.2.1.2</t>
  </si>
  <si>
    <t xml:space="preserve">For own forestry organization, apply the Swedish PEFC requirements for management systems in accordance with appendix 2 and to comply with applicable parts of the Swedish PEFC forest standard.  </t>
  </si>
  <si>
    <t xml:space="preserve">För egen skogsbruksverksamhet tillämpa Svenska PEFC:s krav på ledningssystem i enlighet med Bilaga 2 och uppfylla tillämpliga krav i PEFC SWE 002 Skogsbruksstandard. </t>
  </si>
  <si>
    <t>3.2.1.3</t>
  </si>
  <si>
    <t xml:space="preserve">For own forestry organization, meet applicable requirements for contractor certification.  </t>
  </si>
  <si>
    <t xml:space="preserve">För egen skogsbruksorganisation uppfylla tillämpliga krav i PEFC SWE 003 
Entreprenörsstandard. </t>
  </si>
  <si>
    <t>3.2.1.4</t>
  </si>
  <si>
    <t xml:space="preserve">Provide all the information needed to meet the Swedish PEFC requirements to contractor or others engaged for a job, by means of an operational site directive </t>
  </si>
  <si>
    <t xml:space="preserve">Till anlitad entreprenör eller övriga uppdragstagare ge all information för PEFC-kravens uppfyllande genom att upprätta traktdirektiv i enlighet med Bilaga 2 i PEFC SWE 002 Skogsbruksstandard. </t>
  </si>
  <si>
    <t>3.2.1.5</t>
  </si>
  <si>
    <t>Verify that engaged wood procurement organizations and contractors are in possession of a valid Swedish PEFC forestry certificate</t>
  </si>
  <si>
    <t xml:space="preserve">Kontrollera att avverkningsorganisationer som anlitas innehar, eller omfattas 
av, giltigt PEFC-skogsbrukscertifikat. </t>
  </si>
  <si>
    <t>3.2.1.6</t>
  </si>
  <si>
    <t xml:space="preserve">Verify that engaged contractors have or are covered by PEFC-contractor certificate </t>
  </si>
  <si>
    <t xml:space="preserve">Kontrollera att entreprenörer som anlitas innehar, eller omfattas av, giltigt PEFC-
entreprenörscertifikat. </t>
  </si>
  <si>
    <t>All visited group members only use PEFC certified contractors for all machine work performed in the forest. Interview and documentation seen. However for one group member, a contractor is being used which does not hold valid PEFC certificate. See minor 2024.2</t>
  </si>
  <si>
    <t xml:space="preserve">All visited group members have verified that engaged contractors are covered by PEFC-contractor certificate. Interview and records confirm.
 - The group manager has given clear instructions at the annual membership meetings. 
 - Recorded in annual report published on the webpage: Årsuppföljning. 
 - 404 Ramavtal. </t>
  </si>
  <si>
    <t>3.2.1.7</t>
  </si>
  <si>
    <t xml:space="preserve">For the purpose of promoting youths’ interest in the forest sector, school classes, or organizations with youth activities, may be hired for forestry measures. The measures shall meet the requirements regarding young peoples’ work environment according to the Work Environment Authority’s provisions. The compensation may amount to a maximum of one price base amount per client for each respective contractor and year. The compensation shall follow market conditions in relation to the specific measure. 
The client shall ensure that current legislation and provisions for hiring young people, as well as the PEFC-standard, is complied with. </t>
  </si>
  <si>
    <t xml:space="preserve"> I syfte att främja ungdomars intresse för skogsnäringen får skolklasser och organisationer med ungdomsverksamhet anlitas för skogliga åtgärder. Åtgärderna ska uppfylla kraven gällande minderårigas arbetsmiljö enligt Arbetsmiljöverkets författningssamling. Ersättningen får uppgå till maximalt ett prisbasbelopp per beställare för respektive uppdragstagare och år. Ersättningen skall vara marknadsmässig sett till den specifika åtgärden. 
Beställaren skall säkerställa att gällande lagar och föreskrifter för anlitande av minderåriga samt PEFC-standarden följs. </t>
  </si>
  <si>
    <t>3.2.1.8</t>
  </si>
  <si>
    <t>In the case of external request about the certification, make available information on forest land set aside for conservation purposes/ actions taken within requested specific local geographic area. Information on the holding’s economic conditions such as growth and timber volumes is not public, neither are results from assessments of conservation values or information on vulnerable species.</t>
  </si>
  <si>
    <t xml:space="preserve">Vid en extern förfrågan om certifieringen ska uppgifter om naturvårdsavsättningar/utförda naturvårdsåtgärder inom fastigheten eller efterfrågat lokalt geografiskt område göras tillgängliga. Uppgifter om fastighetens ekonomiska förutsättningar så som tillväxt och virkesvolymer är inte offentliga, inte heller resultat av utförda naturvärdesbedömningar eller uppgifter om känsliga arter. </t>
  </si>
  <si>
    <t>3.2.1.9</t>
  </si>
  <si>
    <t xml:space="preserve">Forest owners with more than 5 000 hectares of productive forest land shall at external request make available information within requested local geographic area concerning the following:
o Description of state of the art, objectives and management including a map/register. 
o Areas with special nature values.
o Excerpt from existing register on ancient remains on the holding.
o Sites of special significance for reindeer husbandry that have been identified in collaboration with concerned Sami community.
o Areas that have been subject to burning and areas where burning is planned.
o Areas where forest fertilization is planned.
o Areas of special significance to outdoor life and recreation in accordance with 4.1.1 in PEFC SWE 002.
</t>
  </si>
  <si>
    <t xml:space="preserve">Skogsägare med ≥ 5 000 hektar produktiv skogsmark ska vid extern förfrågan redovisa uppgifter inom efterfrågat lokalt geografiskt område rörande följande punkter:  
• Beskrivning över utgångsläge, mål och skötsel samt karta/register 
• Områden med särskilda naturvärden 
• Utdrag ur befintligt fornminnesregister för markinnehavet 
• Särskilt viktiga platser för renskötsel som identifierats i samverkan med berörd 
sameby   
• Områden som varit föremål för bränning och områden där bränning planeras 
• Områden planerade för att gödslas 
• Områden på fastigheten som har stor betydelse för rekreation och friluftsliv enligt 
4.1.1 i PEFC SWE 002 Skogsbruksstandard. </t>
  </si>
  <si>
    <t>3.2.1.10</t>
  </si>
  <si>
    <t xml:space="preserve">The organization shall identify what interested stakeholders that are relevant to the forest management and determine the interested stakeholders’ relevant expectations on the forest management.  </t>
  </si>
  <si>
    <t xml:space="preserve">Organisationen ska identifiera vilka intressenter som är relevanta för verksamheten samt bedöma intressenternas relevanta förväntningar på verksamheten.  </t>
  </si>
  <si>
    <t>3.2.2</t>
  </si>
  <si>
    <t xml:space="preserve">Direct certification of forest owners 
A forestry certificate is issued to the forest owner. </t>
  </si>
  <si>
    <t xml:space="preserve">Direktcertifiering för skogsägare 
Skogsbrukscertifikat utfärdas till skogsägaren. </t>
  </si>
  <si>
    <t>3.2.2.1</t>
  </si>
  <si>
    <r>
      <t xml:space="preserve">The company’s/forest owner’s total forest holding under the same ownership, as well as any forest management, shall form the basis for certification.   
</t>
    </r>
    <r>
      <rPr>
        <i/>
        <sz val="9"/>
        <rFont val="Calibri"/>
        <family val="2"/>
        <scheme val="minor"/>
      </rPr>
      <t>Note: An area which is subject to imperative conversion may be taken out of the certified area.</t>
    </r>
  </si>
  <si>
    <t xml:space="preserve">Företagets/skogsägarens totala skogsinnehav med enhetligt ägande samt eventuell skogsbruksverksamhet ska utgöra grund för certifiering.  </t>
  </si>
  <si>
    <t>3.2.2.2</t>
  </si>
  <si>
    <t xml:space="preserve">A forest management plan adapted to certification shall be in place within two years from the certification at the latest. The plan shall be designed and updated as appropriate to the scale, scope, and intensity of the forest management (Appendix 1, PEFC SWE 002 Forestry Standard).    </t>
  </si>
  <si>
    <t xml:space="preserve">En certifieringsanpassad skogsbruksplan ska finnas senast inom två år efter certifieringen. Planen ska utformas och uppdateras i förhållande till verksamhetens storlek, omfattning och intensitet (Bilaga 1, PEFC SWE 002 Skogsbruksstandard). </t>
  </si>
  <si>
    <t>3.2.2.3</t>
  </si>
  <si>
    <t xml:space="preserve">The forest owner shall formulate general objectives and forest management principles for its forest management which is published on the certificate holder’s web site. This commitment may be combined with 3.1.3.  </t>
  </si>
  <si>
    <t>3.2.3</t>
  </si>
  <si>
    <t xml:space="preserve">Direct certification of wood procurement organizations 
Concerns wood procurement organizations that are performing forestry operations on forest land of certified forest owners. A forestry certificate is issued to the wood procurement organization. The certification shall cover the entire wood procurement organization’s forest management.  </t>
  </si>
  <si>
    <t xml:space="preserve">Direktcertifiering för avverkningsorganisationer 
Avser avverkningsorganisationer som utför arbete på skogsmark hos certifierade skogsägare. Skogsbrukscertifikat utfärdas till avverkningsorganisationen. Certifieringen ska omfatta hela avverkningsorganisations skogsbruksverksamhet.  </t>
  </si>
  <si>
    <t>3.2.3.1</t>
  </si>
  <si>
    <t xml:space="preserve">The procurement organisation must have a valid certificate according to PEFC ST 2002:2020 (or be included in a group certificate for PEFC ST 2002:2020) and is responsible for ensuring that the necessary information (PEFC ST 2002:2020 5.1.1) is retrieved from the certified forest owner and that the claim 100% PEFC certified is used for communicating the origin. Only products from PEFC certified forest owners and areas covered by a valid PEFC SFM certificate can be traded with a PEFC certified claim. </t>
  </si>
  <si>
    <t xml:space="preserve">Avverkningsorganisationen måste ha ett giltigt certifikat enligt PEFC ST 2002:2020 (eller vara anslutna till ett gruppcertifikat för PEFC ST 2002:2020) och ansvarar för att nödvändig information (PEFC ST 2002:2020 5.1.1.) erhålles från den certifierade skogsägaren och att anspråket 100 % PEFC-certifierad används. Endast produkter från PEFC-certifierade skogsägare och skogsmark som omfattas av ett giltigt PEFC-certifikat kan handlas med anspråket ”PEFC-certifierad”.  </t>
  </si>
  <si>
    <t>3.2.3.2</t>
  </si>
  <si>
    <t xml:space="preserve">A basis for a systematic work to reduce fossil carbon dioxide emissions is knowledge about current state. Wood procurement organizations shall therefore establish goals and action plan for the reduction of climate impact and establish a yearly calculation of fossil carbon dioxide emissions from completed harvesting. The calculation shall cover the total fossil emissions from harvester and skidder from own machinery and from contractors hired by the organization. The organization shall establish its own routine for the emissions calculation. The routine shall include the calculation model, as well as any templates and assumptions. </t>
  </si>
  <si>
    <t xml:space="preserve">En grund för ett systematiskt arbete för att minska fossila koldioxidutsläpp är kunskap om nuläge. Avverkningsorganisationer ska därför upprätta mål och handlingsplan för minskad klimatpåverkan och upprätta en årlig beräkning över fossila koldioxidutsläpp från utförd avverkning. Beräkningen ska omfatta de totala fossila utsläppen från skördare och skotare från egna maskiner och från av organisationen anlitade entreprenörer. Organisationen ska upprätta en egen dokumenterad rutin för utsläppsberäkningen. Rutinen ska innefatta beräkningsmodellen samt eventuella schabloner och antaganden. </t>
  </si>
  <si>
    <t xml:space="preserve">Direct certification of contractors 
Concerns contracted forest management or parts of contracted forest management that are performing forestry operations on forest land of certified forest owners. The contractor is responsible for complying with the requirements of PEFC SWE 003 Forestry Contractor Standard and applicable parts of chapter 4 Social requirements in PEFC SWE 002 Forestry Standard.  
At work on forest land of certified forest owners, applicable parts of PEFC SWE 002 Forestry Standard shall be complied with. Contractor certification is confirmed by means of a certificate which is issued by an accredited certification body after independent third-party audit. The certificate is issued to the contractor. Contractor certification requires that all employees and/or machinery used in the contracted forest management form the basis for the certification. </t>
  </si>
  <si>
    <t xml:space="preserve">Direktcertifiering för av entreprenörer 
Avser entreprenadverksamheter eller del av entreprenadverksamheter som utför arbete på skogsmark hos certifierade skogsägare. Entreprenören ansvarar för att kraven PEFC SWE 003 Entreprenörsstandard och tillämpliga delar av kapitel 4 Sociala krav i PEFC SWE 002 Skogsbruksstandard uppfylls. 
Vid arbeten på skogsmark hos certifierade skogsägare ska tillämpliga delar av PEFC SWE 002 Skogsbruksstandard följas. Entreprenörscertifiering bekräftas med ett certifikat som utfärdas av en ackrediterad certifieringsorganisation efter oberoende tredjepartsrevision. Certifikatet utfärdas till entreprenadverksamheten. För entreprenörscertifiering krävs att samtliga anställda och/eller maskiner i den skogliga verksamheten utgör grund för certifieringen. </t>
  </si>
  <si>
    <t>3.3.1.1</t>
  </si>
  <si>
    <t xml:space="preserve">For own contracted forest management, apply PEFC Sweden’s requirements on management system in accordance with Appendix 2. </t>
  </si>
  <si>
    <t xml:space="preserve">För egen entreprenadverksamhet tillämpa Svenska PEFC:s krav på ledningssystem i 
enlighet med Bilaga 2.   </t>
  </si>
  <si>
    <r>
      <t xml:space="preserve">Requirements on management systems of certified organizations 
</t>
    </r>
    <r>
      <rPr>
        <i/>
        <sz val="10"/>
        <rFont val="Calibri"/>
        <family val="2"/>
        <scheme val="minor"/>
      </rPr>
      <t>Definitions for the Swedish PEFC-standard in PEFC SWE 001 PEFC’s Certification System for Sustainable Forest Management in Sweden, Appendix B. 
See Appendix 2 for requirements on management systems</t>
    </r>
  </si>
  <si>
    <r>
      <t xml:space="preserve">Krav för certifierade organisationers ledningssystem:
Ledningssystemkrav direkt
</t>
    </r>
    <r>
      <rPr>
        <i/>
        <sz val="10"/>
        <rFont val="Calibri"/>
        <family val="2"/>
        <scheme val="minor"/>
      </rPr>
      <t xml:space="preserve">Definitioner för den svenska PEFC-standarden i Svenska PEFC:s certifieringssystem för hållbart skogsbruk (PEFC SWE 001) bilaga B. </t>
    </r>
  </si>
  <si>
    <t>See Appendix 2.</t>
  </si>
  <si>
    <r>
      <t xml:space="preserve">Organisationens förutsättningar: Omfattning 
Tillämplighet och avgränsningar av organisationens ledningssystem ska 
fastställas och dokumenteras.  
</t>
    </r>
    <r>
      <rPr>
        <i/>
        <sz val="10"/>
        <color rgb="FFFF0000"/>
        <rFont val="Calibri"/>
        <family val="2"/>
        <scheme val="minor"/>
      </rPr>
      <t xml:space="preserve">
Krav för direktcertifiering i PEFC SWE 004 kapitel 3 och definitioner i PEFC SWE 001 
bilaga 1.</t>
    </r>
  </si>
  <si>
    <r>
      <t xml:space="preserve">Ledarskap: 
Organisationen ska definiera roller och ansvar som har betydelse för verksamhetens efterlevnad av kraven i PEFC-standarden. 
</t>
    </r>
    <r>
      <rPr>
        <i/>
        <sz val="10"/>
        <color rgb="FFFF0000"/>
        <rFont val="Calibri"/>
        <family val="2"/>
        <scheme val="minor"/>
      </rPr>
      <t xml:space="preserve">Krav för direktcertifiering i PEFC SWE 004 kapitel 3. </t>
    </r>
  </si>
  <si>
    <t xml:space="preserve">Planering: Risker och möjligheter: 
Organisationen ska, i relation till åtgärdernas frekvens och omfattning, beakta risker och möjligheter för PEFC-standardens uppfyllnad.  </t>
  </si>
  <si>
    <t xml:space="preserve">Planering: Legalitet, Hälsa och säkerhet 
Krav avseende legalitet, hälsa och säkerhet finns i kapitel 4 i PEFC SWE 002. </t>
  </si>
  <si>
    <t xml:space="preserve">Stöd: Resurser:
Organisationen ska fastställa och tillhandahålla de resurser som krävs för att införa, underhålla och ständigt förbättra den certifierade verksamheten. </t>
  </si>
  <si>
    <t xml:space="preserve">Stöd: Extern kommunikation 
Organisationen ska ha rutiner för:
• information om certifieringsstatus, 
• varumärkesanvändning, 
• offentlig sammanfattning av utfärdade revisionsrapporter, 
• hantering av synpunkter/klagomål och 
• relevanta mottagare av den externa kommunikationen  </t>
  </si>
  <si>
    <t xml:space="preserve">Stöd: Dokumenthantering 
Organisationen ska upprätthålla rutiner för identifiering, underhåll, förvaring, 
användande samt skydd avseende integritet och sekretess av de styrande och 
redovisande dokument som är nödvändiga för den certifierade verksamheten.  </t>
  </si>
  <si>
    <r>
      <t xml:space="preserve">Stöd: Tvister 
</t>
    </r>
    <r>
      <rPr>
        <i/>
        <sz val="10"/>
        <color rgb="FFFF0000"/>
        <rFont val="Calibri"/>
        <family val="2"/>
        <scheme val="minor"/>
      </rPr>
      <t xml:space="preserve">Hantering av tvister och klagomål i kapitel 13 PEFC SWE 001.  </t>
    </r>
  </si>
  <si>
    <r>
      <t xml:space="preserve">Stöd: Kompetens 
Organisationen ska säkerställa att personalen som arbetar med ledningssystemet har nödvändig kompetens och insikt i PEFC-systemet och skogssektorn.  
</t>
    </r>
    <r>
      <rPr>
        <i/>
        <sz val="10"/>
        <color rgb="FFFF0000"/>
        <rFont val="Calibri"/>
        <family val="2"/>
        <scheme val="minor"/>
      </rPr>
      <t xml:space="preserve">Krav på kompetens för skogsbruksåtgärder i PEFC SWE 002.  </t>
    </r>
  </si>
  <si>
    <t>Verksamhet: 
PEFC-certifierat skogsbruk Organisationen ska tillämpa de krav för 
skogsbruket som finns i PEFC SWE 002 Skogsbruksstandard och i PEFC SWE 003 
Entreprenörsstandard.</t>
  </si>
  <si>
    <r>
      <t xml:space="preserve">Utvärdering av prestanda: Intern revision:
Organisationen ska årligen genomföra en intern revision av skogsbruksverksamheten och tillhörande ledningssystem för att mäta och utvärdera efterlevnaden av PEFC-standarden, ledningssystemets lämplighet, tillräcklighet och verkan. Organisationen ska definiera processen för internrevisionen och, där det förekommer, tillhörande stickprov. Resultat från den interna revisionen ska analyseras och utvärderas för att ge underlag till styrning av verksamheten. 
</t>
    </r>
    <r>
      <rPr>
        <i/>
        <sz val="10"/>
        <color rgb="FFFF0000"/>
        <rFont val="Calibri"/>
        <family val="2"/>
        <scheme val="minor"/>
      </rPr>
      <t xml:space="preserve">Grundkrav för direktcertifiering i PEFC SWE 004 kapitel 3.1.  </t>
    </r>
  </si>
  <si>
    <t xml:space="preserve">Utvärdering av prestanda:  
Planering av den interna revisionen ska omfatta metoder, ansvar, planeringskrav och rapportering. Resultat från tidigare revisioner och processernas betydelse ska beaktas. Revisionskriterier och omfattning av revisionen ska definieras. I detta ingår att definiera hur den interna revisionen planeras, genomförs och utvärderas liksom relevant dokumentation av den genomförda revisionen.  </t>
  </si>
  <si>
    <t xml:space="preserve">Utvärdering av prestanda: Ledningens genomgång 
Ledningens genomgång ska utföras årligen och syftar till att granska och trygga paraplyorganisationens/organisationens arbete med att revidera och kontinuerligt förbättra verksamheten och tillhörande ledningssystem. Vid ledningens genomgång ska följande frågor ingå: 
• Uppföljning av föregående års ledningens genomgång 
• Förändringar av betydelse för verksamheten och tillhörande ledningssystem 
• Resultat från intern och extern revision samt tillhörande analys 
• Resultat av övervakningen 
• Hantering av avvikelser inom verksamheten 
• Korrigerande åtgärder för att verksamheten ska bedrivas i enlighet med krav i PEFC-standarden. 
Vid ledningens genomgång ska ledningen säkerställa systemets fortsatta lämplighet, tillräcklighet och verkan samt att nödvändiga ändringar genomförs. Ledningens genomgång ska dokumenteras. </t>
  </si>
  <si>
    <t xml:space="preserve">Förbättringar: Avvikelser och korrigerande åtgärder 
När en avvikelse inträffar ska organisationen:  
a) reagera på avvikelsen och i tillämplig utsträckning:  
i. vidta åtgärder för att hantera och korrigera den;  
ii, hantera konsekvenserna  
b) utvärdera behovet av åtgärder för att eliminera orsakerna till avvikelsen så att den inte inträffar på nytt eller på annat håll, genom att  
i. granska avvikelsen 
ii. fastställa orsaken till avvikelsen 
iii. undersöka om liknande avvikelser finns eller skulle kunna inträffa  
c) vidta nödvändiga åtgärder 
d) granska vilken verkan genomförda korrigerande åtgärder har haft 
e) göra ändringar i ledningssystemet om det är nödvändigt.  Korrigerande åtgärder ska vara lämpliga i förhållande till betydelsen av effekterna av de påträffade avvikelserna. 
Organisationen ska bevara dokumenterad information som visar:   
a) arten av avvikelser och åtgärder som vidtagits i efterhand 
b) resultaten av korrigerande åtgärder  </t>
  </si>
  <si>
    <t xml:space="preserve">Förbättringar: Ständig förbättring: 
Organisationen ska för att förbättra det hållbara skogsbruket ständigt förbättra lämpligheten, tillräckligheten och verkan av sitt ledningssystem.  </t>
  </si>
  <si>
    <t>Indicative Audit Programme for Certfication Cycle</t>
  </si>
  <si>
    <t>NOTE - This Programme will be subject to change. This programme will be updated at each audit.
Some Indicators will be audited more than once, due to CARs, presence of High Conservation Factors (High Nature Values), etc</t>
  </si>
  <si>
    <t xml:space="preserve">The Swedish PEFC Forest Standard PEFC SWE 002:5 </t>
  </si>
  <si>
    <t xml:space="preserve">Svensk PEFC Skogsstandard PEFC SWE 002:5 </t>
  </si>
  <si>
    <t>Miljö och produktion</t>
  </si>
  <si>
    <t>●</t>
  </si>
  <si>
    <t xml:space="preserve">Social standard </t>
  </si>
  <si>
    <t>Sociala krav</t>
  </si>
  <si>
    <t>App. 1: PEFC-adapted forest management plan</t>
  </si>
  <si>
    <t>Bilaga 1. PEFC-anpassad skogbruksplan</t>
  </si>
  <si>
    <t xml:space="preserve">App. 2: </t>
  </si>
  <si>
    <t>Bilaga 2. Anvisningar för traktdirektiv</t>
  </si>
  <si>
    <t>003:5</t>
  </si>
  <si>
    <t xml:space="preserve">PEFC SWE 003:5 </t>
  </si>
  <si>
    <t>Certification of contractors</t>
  </si>
  <si>
    <t>Entreprenörscertifiering</t>
  </si>
  <si>
    <t>PEFC requirements for contractors</t>
  </si>
  <si>
    <t>PEFC:s krav för entreprenörer</t>
  </si>
  <si>
    <t xml:space="preserve">PEFC SWE 004:5 </t>
  </si>
  <si>
    <t>Direct certification</t>
  </si>
  <si>
    <t>Direktcertifiering</t>
  </si>
  <si>
    <t>Group certification</t>
  </si>
  <si>
    <t>Gruppcertifiering</t>
  </si>
  <si>
    <t xml:space="preserve">NCs </t>
  </si>
  <si>
    <t>Bilaga 1: Avvikelser, korrigerande åtgärder och uppsägningar avseende gruppanslutna</t>
  </si>
  <si>
    <t>Management system, single-site</t>
  </si>
  <si>
    <t>Bilaga 2: Krav för certifierade organisationers ledningssystem: Ledningssystemkrav direkt</t>
  </si>
  <si>
    <t>Management system, groups</t>
  </si>
  <si>
    <t>Bilaga 2: Krav för certifierade organisationers ledningssystem: Ledningssystemkrav grupp</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</si>
  <si>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</si>
  <si>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</si>
  <si>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</si>
  <si>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</si>
  <si>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</si>
  <si>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</si>
  <si>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</si>
  <si>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</si>
  <si>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</si>
  <si>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Kommentarer</t>
  </si>
  <si>
    <t>Soil Association svar</t>
  </si>
  <si>
    <t>No stakeholder comments related to the PEFC FM group certification.</t>
  </si>
  <si>
    <t>ANNEX 3 Species list</t>
  </si>
  <si>
    <r>
      <t xml:space="preserve">List of main </t>
    </r>
    <r>
      <rPr>
        <sz val="11"/>
        <color indexed="10"/>
        <rFont val="Calibri"/>
        <family val="2"/>
        <scheme val="minor"/>
      </rPr>
      <t>commercial</t>
    </r>
    <r>
      <rPr>
        <sz val="11"/>
        <rFont val="Calibri"/>
        <family val="2"/>
        <scheme val="minor"/>
      </rPr>
      <t xml:space="preserve"> timber and non-timber species included in the scope of certificate (botanical name and common name)</t>
    </r>
  </si>
  <si>
    <t>Common Name</t>
  </si>
  <si>
    <t>Latin Name</t>
  </si>
  <si>
    <t>Tick if within scope</t>
  </si>
  <si>
    <t>Conifer</t>
  </si>
  <si>
    <t>Grand fir</t>
  </si>
  <si>
    <t>Abies grandis</t>
  </si>
  <si>
    <t>Noble fir</t>
  </si>
  <si>
    <t>Abies procera</t>
  </si>
  <si>
    <t>Lawson cypress</t>
  </si>
  <si>
    <t>Chamaecyparis lawsoniana</t>
  </si>
  <si>
    <t>Japanese larch</t>
  </si>
  <si>
    <t>Larix kaempferi</t>
  </si>
  <si>
    <t>Hybrid larch</t>
  </si>
  <si>
    <t>Larix x eurolepis</t>
  </si>
  <si>
    <t>Norway spruce</t>
  </si>
  <si>
    <t>Picea abies</t>
  </si>
  <si>
    <t>X</t>
  </si>
  <si>
    <t>Sitka spruce</t>
  </si>
  <si>
    <t>Picea sitchensis</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</si>
  <si>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</si>
  <si>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</si>
  <si>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</si>
  <si>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</si>
  <si>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</si>
  <si>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</si>
  <si>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</si>
  <si>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</si>
  <si>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</si>
  <si>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</si>
  <si>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</si>
  <si>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</si>
  <si>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</si>
  <si>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</si>
  <si>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Other (specify)</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</si>
  <si>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</si>
  <si>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</si>
  <si>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</si>
  <si>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</si>
  <si>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</si>
  <si>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</si>
  <si>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</si>
  <si>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</si>
  <si>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</si>
  <si>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</si>
  <si>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</si>
  <si>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</si>
  <si>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</si>
  <si>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</si>
  <si>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</si>
  <si>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</si>
  <si>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</si>
  <si>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</si>
  <si>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</si>
  <si>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</si>
  <si>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</si>
  <si>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</si>
  <si>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</si>
  <si>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</si>
  <si>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</si>
  <si>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Common/English oak</t>
  </si>
  <si>
    <t>Quercus robur</t>
  </si>
  <si>
    <t>Sessile oak (and hybrids)</t>
  </si>
  <si>
    <t>Quercus petraea</t>
  </si>
  <si>
    <t>Willow</t>
  </si>
  <si>
    <t>Salix spp.</t>
  </si>
  <si>
    <t>Elm spp.</t>
  </si>
  <si>
    <t>Ulmus spp.</t>
  </si>
  <si>
    <t>Populus tremula</t>
  </si>
  <si>
    <t xml:space="preserve">Annex 6b PEFC FOREST MANAGEMENT GROUPS CHECKLIST </t>
  </si>
  <si>
    <t>Adapted Standard version:</t>
  </si>
  <si>
    <t>Godkänt Standard version:</t>
  </si>
  <si>
    <t xml:space="preserve">Swedish requirements for certification in group PEFC SWE 004:5 </t>
  </si>
  <si>
    <t xml:space="preserve">Svenska PEFC:s krav för certifiering i grupp PEFC SWE 004:5 </t>
  </si>
  <si>
    <t>Ny PEFC standard 2024</t>
  </si>
  <si>
    <t>Requirement</t>
  </si>
  <si>
    <t xml:space="preserve">Group certification
Half of the Swedish forest land is owned by private individuals (family forestry). Characteristic to family forestry is that the size of forest holdings is generally small, which means that they have limited possibilities to take on 
the increased administration and increased costs which is associated with direct certification. The same is valid for smaller wood procurement organizations and contractors. To make it possible for forest owners, 
contractors, and wood procurement organizations to become certified, group certification through umbrella organizations has been elaborated within the framework of the Swedish system for PEFC-certification.  </t>
  </si>
  <si>
    <t xml:space="preserve">Gruppcertifiering  
Hälften av den svenska skogsmarken ägs av enskilda privatpersoner (familjeskogsbruk). Utmärkande faktorer för familjeskogsbruket är att det stora flertalet fastigheter är relativt små och har begränsade möjligheter att ta på sig den ökade administration och de ökade kostnader som är förknippade med en direktcertifiering. Detsamma gäller för mindre avverkningsorganisationer och 
entreprenörer. För att möjliggöra för skogsägare, entreprenörer och avverkningsorganisationer att certifiera sig, har gruppcertifiering genom paraplyorganisationer tillskapats inom ramen för det svenska systemet för PEFC-certifiering.  </t>
  </si>
  <si>
    <t>See former years checklist</t>
  </si>
  <si>
    <t xml:space="preserve">The certificate for the group is held by an umbrella organization which provides the groups’ members with information and routines in order to ensure that the certification requirements are complied with. The certificate is issued by an accredited certification body after independent third party audit. 
The umbrella organization conducts annually an internal audit of the umbrella administration and the participants in accordance with the requirements of this standard. A certified umbrella organization which holds a group certificate for forest owners, contractors, and/or wood procurement organizations, shall comply with the following requirements: </t>
  </si>
  <si>
    <t xml:space="preserve">Grundkrav för paraplyorganisation:
Certifikatet för gruppen innehas av en paraplyorganisation som förser gruppens medlemmar med information och rutiner för att säkerställa att certifieringskraven följs. Paraplyorganisationen förbinder sig å sina medlemmars vägnar att uppfylla kraven i PEFC-standarden. Certifikatet utfärdas av en ackrediterad certifieringsorganisation efter oberoende tredjepartsrevision. 
Paraplyorganisationen utför årligen intern revision av paraplyadministrationen och av gruppmedlemmarna enligt kraven i denna standard. En certifierad paraplyorganisation som innehar gruppcertifikat för skogsägare, entreprenörer och/eller avverkningsorganisationer ska uppfylla följande krav: </t>
  </si>
  <si>
    <t>4.2.1.1; 4.2.1.2; 4.2.1.3</t>
  </si>
  <si>
    <t>Approved registration of the company as legal person
Responsible board of directors and executive management
Statutes/articles of association with business area specified</t>
  </si>
  <si>
    <t>Godkänd företagsregistrering som juridisk person
Ansvarig styrelse och verkställande ledning
Stadgar/bolagsordning med angivande av verksamhetsområde</t>
  </si>
  <si>
    <t>Registred organisation with registration no. 556560-5507. Grönt Paraply i Sverige AB is a shareholder company owned by Ludvig &amp; Co Holding AB. The document no. 101 provides information on the board of directors and executing management. The business area is specified (Tjänster avseende certificering och införande av miljöledningssystem inom skogsnäringen)</t>
  </si>
  <si>
    <t>Reg no. 556560-5507, a shareholder company owned by Ludvig &amp; Co Holding AB. 
 - 101: information on the board of directors and executing management. Business area is specified (Tjänster avseende certificering och införande av miljöledningssystem inom skogsnäringen)</t>
  </si>
  <si>
    <t>4.2.1.4</t>
  </si>
  <si>
    <t>Agreement with accredited and notified certification body regarding certification and upholding of the certification.</t>
  </si>
  <si>
    <t xml:space="preserve">Avtal med ackrediterad och notifierad certifieringsorganisation om certifiering och om att fortsätta upprätthålla certifieringen.
</t>
  </si>
  <si>
    <t xml:space="preserve">Soil Association Certification Ltd. is CB accredited by UKAS and SWEDAC for PEFC FM and COC certification in Sweden. Grönt Paraply i Sverige AB . </t>
  </si>
  <si>
    <t xml:space="preserve">Agreement with Soil Association Certification Ltd. </t>
  </si>
  <si>
    <t>4.2.1.5</t>
  </si>
  <si>
    <r>
      <rPr>
        <strike/>
        <sz val="10"/>
        <color rgb="FFC00000"/>
        <rFont val="Calibri"/>
        <family val="2"/>
        <scheme val="minor"/>
      </rPr>
      <t>Certification and management system in accordance with SS-EN ISO 14001.</t>
    </r>
    <r>
      <rPr>
        <strike/>
        <sz val="10"/>
        <color theme="1"/>
        <rFont val="Calibri"/>
        <family val="2"/>
        <scheme val="minor"/>
      </rPr>
      <t xml:space="preserve">
</t>
    </r>
    <r>
      <rPr>
        <sz val="10"/>
        <color theme="1"/>
        <rFont val="Calibri"/>
        <family val="2"/>
        <scheme val="minor"/>
      </rPr>
      <t xml:space="preserve">Provide assistance and co-operation to the certification body, the accreditation body, PEFC International and PEFC Sweden for relevant data, documentation and other necessary information as well as access to any relevant facilities in relation to implementation of the PEFC Standard. </t>
    </r>
  </si>
  <si>
    <t xml:space="preserve">Assistera certifieringsorganisationen, ackrediteringsorganisationen och i förekommande fall Svenska PEFC eller internationella PEFC och ge tillgång till relevant dokumentation och information samt ge tillträde till, för PEFC-standardens tillämpning, relevanta inrättningar. </t>
  </si>
  <si>
    <t>The group acknowlegdes this requirement. Since the last audit, the group manager has provided response to two different stakeholders. This is also specified in the doc. No. 113 for external communication and use of trademarks.</t>
  </si>
  <si>
    <t>Interview: 
The group acknowlegdes this requirement. Since the last audit, the group manager has provided response to two different stakeholders. 
Documentation confirm: 
113 for external communication and use of trademarks.</t>
  </si>
  <si>
    <t>4.2.1.6</t>
  </si>
  <si>
    <t xml:space="preserve">Comply with Swedish legislation of relevance to forestry. Have access to relevant legislation, e.g., through “Regelrätt skogsbruk”. </t>
  </si>
  <si>
    <t>Följa svensk lagstiftning med betydelse för skogsbruket. Ha tillgång till relevant lagstiftning genom t.ex. ”Regelrätt skogsbruk”.</t>
  </si>
  <si>
    <t>In addition to the FSC and PEFC FM group certification, Grönt Paraply i Sverige has valid ISO14001 certificate and the management system is in accordance with this. ISO certificate seen, printed version at home office, also found on the webpage of Grönt Paraply i Sverige, https://grontparaply.se/om.html.</t>
  </si>
  <si>
    <t>Confirmed: The group - both group manager and group member have access to the national system with all relevant legislation on www.regelratt.se. The group manager received newsletters when there are changes and keeps himself and own system up-to-date accordingly. Demonstrated during the audit.</t>
  </si>
  <si>
    <t>4.2.1.7</t>
  </si>
  <si>
    <t xml:space="preserve">Management system in accordance with Appendix 2, including necessary routines for handling and improvement of the group. </t>
  </si>
  <si>
    <t>Ledningssystem enligt Bilaga 2 innefattande nödvändiga rutiner för hantering och förbättring av gruppen.</t>
  </si>
  <si>
    <t>The management system is in full line with the requirements in app. 2, including all listed routines for handling the group</t>
  </si>
  <si>
    <t>The management system is in full line with the requirements in app. 2 (In addition to the FSC and PEFC FM group certification, Grönt Paraply i Sverige has ISO14001 certificate, found on the webpage of Grönt Paraply i Sverige, https://grontparaply.se/om.html.</t>
  </si>
  <si>
    <t>4.2.1.8</t>
  </si>
  <si>
    <t xml:space="preserve">Commitment to comply with applicable parts of the PEFC-standard, to comply with 4.2.1.6, as well as that the umbrella organization and its members continuously work for a sustainable forest management. The umbrella organization shall publish this commitment on their web page. </t>
  </si>
  <si>
    <t>Åtagande att följa tillämpliga delar i PEFC-standarden, att följa 4.2.1.6, samt att paraplyorganisationen och dess medlemmar kontinuerligt verkar för ett hållbart skogsbruk. Paraplyorganisationen ska på förfrågan tillhandahålla detta åtagande.</t>
  </si>
  <si>
    <t>Confirmed via check of management handbook, section: 103 verksamhetsmål, and on the webpage.</t>
  </si>
  <si>
    <t>4.2.1.9</t>
  </si>
  <si>
    <t xml:space="preserve">Umbrella organizations shall, upon request, provide information on whether a named group-affiliated forest owner, wood procurement organization or contractor possesses proof of certification or not. Entire records of group-certified forest owners are however not provided. </t>
  </si>
  <si>
    <t>Paraplyorganisationer ska på förfrågan lämna upplysning om en namngiven gruppansluten skogsägare, avverkningsorganisation eller entreprenör innehar bevis om certifiering eller inte. Hela förteckningar över gruppcertifierade skogsägare lämnas däremot inte ut.</t>
  </si>
  <si>
    <t>Interview: 
The group manager is aware and will provide information.
Documentation reviewed: 
Requirement included in 113. Kommunikation och logoanvändning, p. 1: Extern förfrågan om certifieringsstatus</t>
  </si>
  <si>
    <t>4.2.1.10</t>
  </si>
  <si>
    <t xml:space="preserve">After every completed certification audit that leads to a decision on forestry certification or contractor certification according to PEFC, as well as after every re-certification when the certificate is prolonged, a public summary made by the certification body shall be published on the website of the certificate holder (umbrella organization). </t>
  </si>
  <si>
    <t>Efter varje utförd certifieringsrevision som leder till beslut om skogsbrukscertifiering eller entreprenörscertifiering enligt PEFC, samt efter varje omcertifiering då certifikatet förlängs, ska en offentlig sammanfattning framtagen av certifieringsorganisationen publiceras på certifikatsinnehavarens (paraplyorganisationens) webbplats.</t>
  </si>
  <si>
    <t xml:space="preserve">Documentation reviewed: 
Requirement included in 113. Kommunikation och logoanvändning, p. 2: Offentlig information på hemsida, and on the webpage. </t>
  </si>
  <si>
    <t>4.2.1.11</t>
  </si>
  <si>
    <t xml:space="preserve">Certified organizations shall make public what PEFC-certificates that have been issued to the organization as well as which certification body that has issued the certificates. </t>
  </si>
  <si>
    <t>Certifierade organisationer ska redovisa offentligt vilka PEFC-certifikat som utfärdats för organisationen samt vilken certifieringsorganisation som utfärdat certifikaten.</t>
  </si>
  <si>
    <t>4.2.1.12</t>
  </si>
  <si>
    <t xml:space="preserve">In cases where certified organisations have information which indicates major nonconformities with the standard on the part of another party, they shall inform the other party. A routine for the handling of such cases shall be in place. </t>
  </si>
  <si>
    <t>Certifierade organisationer ska, då man har uppgifter som tyder på större avvikelser från standarden hos annan part, meddela denna. En rutin för denna hantering ska finnas.</t>
  </si>
  <si>
    <t>The group manager has included the requirement in new section in:
- membership agreement: pkt 3 i medlemsavtal,
- procedure for internal audits: 305 rapp från interne rev.
- register of members, sheet NCs: 106 medlemsförteckningen, flik avvikelse. 
The group manager has informed about this at the annual membership meetings. Confirmed during interview.</t>
  </si>
  <si>
    <t>4.2.1.13</t>
  </si>
  <si>
    <t xml:space="preserve">The umbrella organization shall have a routine for the handling of participants’ feedback on application of the PEFC-standard, and the routine shall include how the umbrella organization informs participants of this possibility. </t>
  </si>
  <si>
    <t>Paraplyorganisationen ska ha en rutin för att hantera anslutna gruppmedlemmars synpunkter på PEFC-standardens tillämpning och i rutinen ska ingå hur paraplyorganisationen informerar anslutna medlemmar om denna möjlighet.</t>
  </si>
  <si>
    <t>Documentation reviewed: 
Requirement included in 113. Kommunikation och logoanvändning, p. 2: Interna synpunkten från medlemmar.</t>
  </si>
  <si>
    <t>4.2.1.14</t>
  </si>
  <si>
    <t>The umbrella organization shall identify what interested stakeholders that are relevant to the forest management and determine the interested stakeholders’ relevant needs and expectations on the forest management.</t>
  </si>
  <si>
    <t>Paraplyorganisationen ska identifiera vilka intressenter som är relevanta för verksamheten samt bedöma intressenternas relevanta behov och förväntningar på verksamheten.</t>
  </si>
  <si>
    <t>Documentation reviewed: 
Requirement included in 113. Kommunikation och logoanvändning, p. 4: Intressenter relevanta för verksamheten.</t>
  </si>
  <si>
    <t xml:space="preserve">Responsibility of umbrella at group certification of forest owners
The umbrella organization is responsible for:
</t>
  </si>
  <si>
    <t>Paraplyorganisationens ansvar vid skogsbrukscertifiering i grupp Paraplyorganisationen har ansvar för att:</t>
  </si>
  <si>
    <t>4.3.1.1</t>
  </si>
  <si>
    <t>Handling applications from forest owners/wood procurement organizations regarding forest certification in accordance with Swedish PEFC. The applications shall be examined and approved, and affiliation shall be confirmed by means of a written agreement between the umbrella organization and the forest owner. All co-owners, or qualified representative with authorization or other verification, shall sign the agreement.</t>
  </si>
  <si>
    <t xml:space="preserve">Handlägga ansökningar från skogsägare/avverkningsorganisation om skogsbrukscertifiering enligt Svenska PEFC. Ansökningarna ska granskas, godkännas och anslutning bekräftas genom signerat avtal mellan paraplyorganisationen och skogsägaren/avverkningsorganisation. Avtalet ska innehålla ett tydligt åtagande från den anslutne skogsägaren/avverkningsorganisationen att följa tillämpliga krav i PEFC-standarden och alla rutiner och instruktioner från paraplyorganisationen inklusive förebyggande och korrigerande åtgärder. Samtliga delägare eller behörig representant med fullmakt eller annat verifikat ska signera avtalet. </t>
  </si>
  <si>
    <t>The group organisation has clear routine for handling and accepting new group members, in doc. No. 202, updated version 20/09/2021. This includes that when a forest owner makes contact with Grönt Paraply i Sverige, they receive an info-pack and the group manager performs an audit of the potential group member. Only if no majors, they sign a group membership agreement. The board of directors must approve the acceptance of new group member before the agreement is signed.</t>
  </si>
  <si>
    <t>Documentation confirm:
 - 202 rutin för anslutning av ny medlem.
 - 204 Medlemsavtal. Checked for the new group members since last adit. 
 - Info pack - 201 Skogscertifiering genom Grönt Paraply</t>
  </si>
  <si>
    <t>4.3.1.2</t>
  </si>
  <si>
    <t>Making sure, prior to making an agreement and through personal contact, that the forest owner, or a qualified representative for the forest owner/wood procurement organization, is well informed of the contents of the agreement and what it takes to meet the requirements of the Swedish PEFC forest standard. Routines for this control shall be elaborated by the umbrella organization.</t>
  </si>
  <si>
    <t>Innan avtal tecknas kontrollera att skogsägaren eller behörig representant för skogsägaren/avverkningsorganisationen har god kännedom om avtalets innehåll och att verksamheten uppfyller tillämpliga krav enligt PEFC-standarden. Rutiner för denna kontroll ska utformas av paraplyorganisationen.</t>
  </si>
  <si>
    <t xml:space="preserve">The group manager has this as a section in 302. Rapport årsuppföljning, and has recorded all contractors/managers of the group members, which may be contracted services from wood procurements organisations. This is also written into the group member contractor. </t>
  </si>
  <si>
    <t>Documentation confirm:
 - 202 rutin för anslutning av ny medlem.
 - Info pack - 201 Skogscertifiering genom Grönt Paraply.
Interview confirm: 
The group manager always have meetings with potential group members prior to making agreement</t>
  </si>
  <si>
    <t>4.3.1.3</t>
  </si>
  <si>
    <t>Issuing proof of forest certification, with a period of validity of at least one year, to affiliated forest owners/wood procurement organizations.</t>
  </si>
  <si>
    <t>Utfärda bevis, med en giltighetstid av minst ett år, om skogsbrukscertifiering till anslutna skogsägare/ avverkningsorganisationer.</t>
  </si>
  <si>
    <t>Proof of certification as issued in doc. 205 Medlemsbevis, which is issued after signing doc 204 Medlemsavtal. The group manager maintains records and proof of forest certification issued to group members in a folder under the steering system. Verified for group members.</t>
  </si>
  <si>
    <t xml:space="preserve">Documentation confirm: 
 - 205 Medlemsbevis.
Checked for the new group members. </t>
  </si>
  <si>
    <t>4.3.1.4</t>
  </si>
  <si>
    <t>Refer forest owners/wood procurement organizations to information and training in order to ensure Swedish PEFC forest certification.</t>
  </si>
  <si>
    <t xml:space="preserve">Löpande informera skogsägaren/avverkningsorganisationen och/eller behörig representant om: 
• tillämpliga krav och lämpliga utbildningar, för att dessa ska kunna upprätthålla sin skogsbrukscertifiering,  
• paraplyorganisationen och dess medlemmars åtagande att följa PEFC-standarden och arbeta med ständiga förbättringar samt vikten av att alla bidrar till gruppens standardefterlevnad.  </t>
  </si>
  <si>
    <t>Document no. 306 for routines for competence development, forest management instruction document and document 201, information and preparation, as well as the webpage insures information and training is provided to the group members. Training log file maintained by the group manager, for when and who from the group members have been trained/received information.</t>
  </si>
  <si>
    <t>Documentation confirm:  
 - 306 routines for competence development, forest management instruction document, 
 - 201, information and preparation, 
 - webpage insures information. 
 - Training log file maintained by the group manage</t>
  </si>
  <si>
    <t>4.3.1.5</t>
  </si>
  <si>
    <t>Controlling annually through internal audit that the business meets the requirements of the Swedish PEFC forest standard. The arrangement of the audit for group certified forest owners and wood procurement organizations is described in the paragraphs 4.3.2 and 4.3.3.</t>
  </si>
  <si>
    <t xml:space="preserve">Paraplyorganisation ska årligen genomföra en intern revision av ledningssystemet för att mäta och utvärdera efterlevnaden av PEFC-standarden och lämpligheten, tillräckligheten och effektiviteten av ledningssystemet. Revisionen ska omfatta både paraplyorganisationen och dess medlemmar. Revisionens upplägg för gruppcertifiering av skogsägare respektive avverkningsorganisationer framgår under paragraferna 4.3.2 och 4.3.3. </t>
  </si>
  <si>
    <t>The group manager has performed annual internal audits of selected group members. The group manager maintains a rotation system where group members are selected for internal audit on a rotating basis. The internal audit procedures and system is described in doc 301 Rutin för uppföljning and doc 304 Rutin för internrevision and the report is written on template document 305 Rapport från internrevision med avvikelselista. Internal reports for 2023 verified and reviewed.</t>
  </si>
  <si>
    <t>Interview confirm:
 - Internal auditor interviewed.
Documentation confirm: 
 - 301 Rutin för uppföljning 
 - 304 Rutin för internrevision
 - 305 Rapport från internrevision med avvikelselista. Internal reports for 202e received and reviewed.</t>
  </si>
  <si>
    <t>4.3.1.6</t>
  </si>
  <si>
    <t xml:space="preserve">Appointing internal auditors which shall be:
o well versed in the management system ISO 14001 and the Swedish PEFC certification system for sustainable forest management
o independent of the business subject to audit
o familiar with the conditions of forest owners’/wood procurement organizations’ business
o qualified as regards environmental-, social and forestry-related issues
o have appropriate basic competence, e.g. via course approved by MIS (Environmental auditors in Sweden) 
</t>
  </si>
  <si>
    <t xml:space="preserve">För att säkerställa opartiska och oberoende revisioner ska paraplyorganisationen ha rutiner för att säkerställa att utsedda internrevisorer:   
• är väl förtrogna med Svenska PEFC:s certifieringssystem för hållbart skogsbruk 
• är oberoende av den verksamhet som revideras 
• är insatta i villkoren för skogsägares/ avverkningsorganisationers verksamhet 
• är kompetenta i miljö‐, sociala och skogliga frågor 
• har lämplig grundkompetens t.ex. via en av MIS (Miljörevisorer i Sverige) godkänd utbildning. </t>
  </si>
  <si>
    <t>The group manager has appointed two internal auditors which meets these requirements. This is specified and recorded in doc 102 Organisation och personal, and doc 104 Granskningskommitté. Same competence requirements listed as stated in this criteria.</t>
  </si>
  <si>
    <t>The group manager has appointed one internal auditor which meets these requirements. 
Specified and recorded in doc:
 - 102 Organisation och personal, 
 - 104 Granskningskommitté. 
Same competence requirements listed as stated in this criteria.</t>
  </si>
  <si>
    <t>4.3.1.7</t>
  </si>
  <si>
    <t xml:space="preserve">The umbrella organization shall analyze and document the result of the internal audit and ensure that necessary measures are taken. Analysis and measures shall encompass the entire group.
</t>
  </si>
  <si>
    <t>Paraplyorganisationen ska analysera resultat från intern och extern revision, inklusive orsaker till avvikelser och utifrån det formulera erforderliga korrigerande åtgärder. Analysen ska fastställa om avvikelsen kan uppstå någon annanstans och åtgärder ska avse hela gruppen och dokumenteras. Paraplyorganisationen ska utvärdera åtgärdernas effektivitet.</t>
  </si>
  <si>
    <t>The group manager has prepared the annual report for the group with results of the group members reporting to the group manager and the internal audits performed, documented in doc 302 Rapport årsuppföljning - ledningens genomgång - 2023 uppföljning. The annual summary report is published on the webpage http://grontparaply.se/om.html.</t>
  </si>
  <si>
    <t>Documentation confirm: 
 - 302 Rapport årsuppföljning 
 - ledningens genomgång - 2024 uppföljning. 
The annual summary report is published on the webpage http://grontparaply.se/om.html.</t>
  </si>
  <si>
    <t>4.3.1.8</t>
  </si>
  <si>
    <t>The report shall include any corrective measures. The report shall be evaluated and approved by the management.</t>
  </si>
  <si>
    <t>Årlig genomgång av paraplyorganisationens ledningssystem med ledningen för att säkerställa systemets fortsatta lämplighet, tillräcklighet och verkan. Ledningens genomgång ska granska och godkänna paraplyorganisationens arbete i enlighet med 4.3.1.7. Ledningens genomgång ska dokumenteras.</t>
  </si>
  <si>
    <t xml:space="preserve">The annual report includes the identified corrective measures, documented in doc 302 Rapport årsuppföljning - ledningens genomgång - 2023 uppföljning, approved by the management. </t>
  </si>
  <si>
    <t xml:space="preserve">Documentation confirm: 
- The annual report includes the identified corrective measures, 
 - 302 Rapport årsuppföljning 
 - ledningens genomgång - 2024 uppföljning, approved by the steering committee. </t>
  </si>
  <si>
    <t>4.3.1.9</t>
  </si>
  <si>
    <t>Issuing non-compliances to group-certified forest owners/wood procurement organizations which do not comply with the requirements of the forest standard, and inform and advise in order to remedy the shortcomings. (See appendix 1. Non-compliances and corrective measures)</t>
  </si>
  <si>
    <t>Utfärda avvikelser till gruppcertifierade skogsägare/ avverkningsorganisationer som inte uppfyller kraven i PEFC-standarden och informera och ge råd för att avhjälpa bristerna (Se Bilaga 1)</t>
  </si>
  <si>
    <t>Any non-compliances identified by the group manager is documented in doc 106 Medlemsförteckning. The group manager has performed annual internal audits of selected group members. The internal audit procedures and system is described in doc 301 Rutin för uppföljning and doc 304 Rutin för internrevision and the report is written on template document 305 Rapport från internrevision med avvikelselista. Internal reports  verified and reviewed.</t>
  </si>
  <si>
    <t>Documentation confirm: 
 - Any non-compliances identified documented in 106 Medlemsförteckning. 
 - 301 Rutin för uppföljning
 -  304 Rutin för internrevision 
The report with identified NCs is written by using template: 
 - 305 Rapport från internrevision med avvikelselista. Internal reports reviewed.</t>
  </si>
  <si>
    <t>4.3.1.10</t>
  </si>
  <si>
    <t>In the case of non-compliances according to the above, and if the forest owner is affiliated to more than one umbrella organization and/or other forest certification system, declared non-compliances shall without delay be communicated to such other party.</t>
  </si>
  <si>
    <t>Vid hantering av avvikelser kan paraplyorganisationen, baserat på observationer som berör annan certifierad part, lämna externa synpunkter till denna. Detta för att förebygga avvikelser och för att stärka PEFC som certifieringssystem.</t>
  </si>
  <si>
    <t>The group manager has requested the individual group members, and none of the PEFC group members are members of other umbrella organisations.</t>
  </si>
  <si>
    <t>4.3.1.11</t>
  </si>
  <si>
    <t xml:space="preserve">In the case of major nonconformities, and if the forest owner/wood procurement organization is affiliated to more than one umbrella organization, observed nonconformity shall without delay be communicated to such other party. </t>
  </si>
  <si>
    <t>Vid större avvikelser och om skogsägaren/avverkningsorganisationen är ansluten till mer än en paraplyorganisation ska konstaterad avvikelse utan dröjsmål meddelas sådan annan part.</t>
  </si>
  <si>
    <t>Obs 2024.1</t>
  </si>
  <si>
    <t>4.3.1.12</t>
  </si>
  <si>
    <t xml:space="preserve">Handling nonconformities identified in other umbrella organization for forest owners/wood procurement organizations that are affiliated to more than one umbrella organization. </t>
  </si>
  <si>
    <t>Hantera avvikelser som identifierats i annan paraplyorganisation för skogsägare/avverkningsorganisation anslutna till mer än en paraplyorganisation.</t>
  </si>
  <si>
    <t>Same as above. See observation 2024.1</t>
  </si>
  <si>
    <t>4.3.1.13</t>
  </si>
  <si>
    <t>The umbrella organization shall publish a summary of the results from the internal audit on its web-site.</t>
  </si>
  <si>
    <t>Paraplyorganisationen ska redovisa en sammanfattning av resultatet från den interna revisionen på sin webbplats.</t>
  </si>
  <si>
    <t>Summary of the internal audits and records of the annual reports found on the webpage http://grontparaply.se/medlemmarna.html,  including the results and lists of any non-compliances identified.</t>
  </si>
  <si>
    <t>Document 302 Rapport årsuppfföljning, version 2025-05-02: Summary of internal audits and records of the annual reports found on the webpage http://grontparaply.se/medlemmarna.html,  including the results and lists of any non-compliances identified.</t>
  </si>
  <si>
    <t>Special requirements at group certification of forest owners
The umbrella organization shall at group certification of forest owners, in addition to the requirements in 4.3.1.1 – 4.3.1.12, also comply with the following:</t>
  </si>
  <si>
    <t>Särskilda krav vid gruppcertifiering av skogsägare
Paraplyorganisationen ska vid gruppcertifiering av skogsägare utöver kraven i 4.3.1.1 - 4.3.1.12 även uppfylla följande:</t>
  </si>
  <si>
    <t>4.3.2.1</t>
  </si>
  <si>
    <t xml:space="preserve">Offer group-certified forest owners the possibility to order a forest management plan and to have an assessment of nature conservation values undertaken while awaiting the completion of a forest management plan. A forest management plan shall be in place within two years at the latest from the date a proof of certification was issued.  </t>
  </si>
  <si>
    <t>Erbjuda gruppcertifierade skogsägare möjlighet att beställa en skogsbruksplan och i avvaktan på planens färdigställande att utföra naturvärdesbedömning. Senast inom två år från det att bevis om certifiering utfärdats ska en skogsbruksplan vara upprättad.</t>
  </si>
  <si>
    <t>The group organisation offers this through  Ludvig &amp; Co. Examples of services reviewed on the webpage of Ludvig &amp; Co AB, https://ludvig.se/.</t>
  </si>
  <si>
    <t>Documentation and interview confirm: offers this through  Ludvig &amp; Co. 
Services reviewed on the webpage of Ludvig &amp; Co AB, https://ludvig.se/.</t>
  </si>
  <si>
    <t>4.3.2.2</t>
  </si>
  <si>
    <t xml:space="preserve">Inform affiliated forest owners about their responsibility to make sure that hired forestry contractors and/or wood procurement organizations are holders of contractor certificates and forestry certificates respectively. </t>
  </si>
  <si>
    <t>Informera anslutna skogsägare om deras ansvar för att kontrollera att anlitade entreprenörer och/eller avverkningsorganisationer innehar giltigt entreprenörscertifikat/bevis respektive skogsbrukscertifikat/ bevis.</t>
  </si>
  <si>
    <t xml:space="preserve">This information is clearly specified in doc 204 Medlemsavtal, doc 402 Skötselinstruktion and doc 403 Traktdirektiv och uppföljning. In the annual summary report, the group manager has asked each group member, who has reported back the names and PEFC certificate code of the contractors used. </t>
  </si>
  <si>
    <t xml:space="preserve">Documentation confirm: 
 - 204 Medlemsavtal, 
 - 402 Skötselinstruktion
 - 403 Traktdirektiv och uppföljning. 
In annual summary report, reports from group member with the names and PEFC certificate code of the contractors used. </t>
  </si>
  <si>
    <t>4.3.2.3</t>
  </si>
  <si>
    <t xml:space="preserve">Register and keep up to date relevant information on every affiliated forest owner, specified by: 
o Property designations/s
o Name and address to forest owner/representative of the forest holding/s
o Date of entering into the agreement
o Area of forest land
o Compliance with the requirements of the forest standard, preventive and/or corrective actions taken.
</t>
  </si>
  <si>
    <t>Registrera och ajourhålla relevant information om varje ansluten skogsägare med:
o Fastighetsbeteckning/-ar
o Namn och adress till skogsägare/ställföreträdare för fastigheten/-erna
o Avtalsdatum
o Skogsmarksareal
o Överensstämmelse med Skogsstandardens krav, vidtagna förebyggande och/eller korrigerande åtgärder</t>
  </si>
  <si>
    <t>The group manager maintains and has updated group member register with all information in doc 106 Medlemsförteckning, which also includes the PEFC FM checklist and status for each group member.</t>
  </si>
  <si>
    <t>Interview with group manager and documentation confirm:
 - updated group member register with all information: 106 Medlemsförteckning, including PEFC FM checklist and status for each group member.</t>
  </si>
  <si>
    <t>4.3.2.4</t>
  </si>
  <si>
    <t xml:space="preserve">Control that every forest holding under the same ownership of an affiliated forest owner, and associated forest management, are covered by certification according to the PEFC-standard.   </t>
  </si>
  <si>
    <t>Kontrollera att en ansluten skogsägares samtliga fastigheter med enhetligt ägande och tillhörande skogsbruksverksamhet omfattas av certifiering enligt PEFC-standarden.</t>
  </si>
  <si>
    <t xml:space="preserve">This is part of accepting new group members, and conducting internal audits. </t>
  </si>
  <si>
    <t>Documentation confirm:
 - 202 rutin för anslutning av ny medlem.
Interview confirm: 
The group manager always control this.</t>
  </si>
  <si>
    <t>4.3.2.5</t>
  </si>
  <si>
    <t>Reporting, on a regular basis, statistics to the Swedish PEFC in accordance with specific instructions.</t>
  </si>
  <si>
    <t>Löpande inrapportera statistik till Svenska PEFC enligt särskild anvisning.</t>
  </si>
  <si>
    <t xml:space="preserve">The group manager has communicated with the PEFC Sweden and has received a template to complete with basic statistics (Statistikinsamling Svenska PEFC, 2023-12-31). </t>
  </si>
  <si>
    <t xml:space="preserve">Documentation confirm: 
 - PEFC Sweden sends template 
 - Group manager completes with basic statistics (Statistikinsamling Svenska PEFC, 2024-12-31). </t>
  </si>
  <si>
    <t>4.3.2.6</t>
  </si>
  <si>
    <r>
      <t xml:space="preserve">Routines for internal audit shall be elaborated and documented by the umbrella organization. The design shall be risk-based with regard to the scope and complexity of the business. Previous results and experiences from completed internal audits shall be given special consideration.
In the case of internal audits based on random sample, the following risk-based sampling categories apply: 
</t>
    </r>
    <r>
      <rPr>
        <sz val="10"/>
        <color rgb="FFFF0000"/>
        <rFont val="Calibri"/>
        <family val="2"/>
        <scheme val="minor"/>
      </rPr>
      <t xml:space="preserve">• Participants with ≥ 50 000 ha of productive forest land shall be subject to internal audit every year. 
• Participants with ≥ 5000 ha, &lt; 50 000 ha of productive forest land shall be subject to internal audit at least once every fifth year. 
• Among participants with &lt; 5000 ha of productive forest land, at least 25% of the total sample shall be randomly chosen. 
The total sample shall at least include numbers according to Table 1 and Figure 1 below. 
</t>
    </r>
  </si>
  <si>
    <r>
      <t xml:space="preserve">Rutiner för intern revision ska utformas och dokumenteras av paraplyorganisationen. Utformningen ska vara riskbaserad med avseende på verksamhetens omfattning och komplexitet. Tidigare resultat och erfarenheter av genomförda internrevisioner ska särskilt beaktas.
Vid stickprovsbaserad internrevision gäller följande riskbaserade stickprovskategorier:
</t>
    </r>
    <r>
      <rPr>
        <sz val="10"/>
        <color rgb="FFFF0000"/>
        <rFont val="Calibri"/>
        <family val="2"/>
        <scheme val="minor"/>
      </rPr>
      <t>• Gruppmedlemmar med ≥ 50  000 ha produktiv skogsmark ska internrevideras varje år.
• Gruppmedlemmar med ≥ 5 000 ha ,&lt; 50 000 ha produktiv skogsmark ska internrevideras minst en gång var 5:e år.
• Bland gruppmedlemmar med &lt; 5000 ha produktiv skogsmark ska minst 25 % av det totala stickprovet väljas slumpmässigt.
Det totala stickprovet ska minst omfatta antal enligt Tabell 1 och Figur 1 nedan.</t>
    </r>
  </si>
  <si>
    <t xml:space="preserve">The requirement is described in doc 301 Rutin för uppföljning and doc 304 Rutin för internrevision, which includes a description of sampling requirements. The method for sampling is in comliance with the requirements. These procedures have been updated before the audit to reflect changed sampling requirements. Internal audits were during last year a risk based approach of i.e. open non-compliances or observations, size, and when the group member was sampled earlier. </t>
  </si>
  <si>
    <t>Documentation confirm: 
 - 301 Rutin för uppföljning
 - 304 Rutin för internrevision, which includes sampling requirements. The method is conform. 
Interview: 
 - Internal audits based on risk based approach of i.e. open non-compliances or observations, size, and when the group member was sampled earlier. 
One group member had last year received stakeholder comments and the group manager had issued NCs to the group member. The group manager commented that maybe this group member should have been visited again during the last internal audit. See observation 2025.1</t>
  </si>
  <si>
    <t>Obs 2025.1</t>
  </si>
  <si>
    <t>4.3.3</t>
  </si>
  <si>
    <t xml:space="preserve">Special requirements at group certification of wood procurement organizations. The umbrella organization shall at group certification of wood procurement organizations, in addition to the requirements in 4.3.1.1 -4.3.1.12, also comply with the following: 
</t>
  </si>
  <si>
    <t>Särskilda krav vid gruppcertifiering av avverkningsorganisationer
Paraplyorganisationen ska vid gruppcertifiering av avverkningsorganisationer utöver kraven i 4.3.1.1-4.3.1.12 även uppfylla följande:</t>
  </si>
  <si>
    <t>4.3.3.1</t>
  </si>
  <si>
    <t xml:space="preserve">Offer group-certified wood procurement organizations training in undertaking assessments of nature conservation values. </t>
  </si>
  <si>
    <t>Erbjuda gruppcertifierade avverkningsorganisationer utbildning i att utföra naturvärdesbedömning.</t>
  </si>
  <si>
    <t xml:space="preserve">Not relevant. No wood procurement organisations under the certification. </t>
  </si>
  <si>
    <t>4.3.3.2</t>
  </si>
  <si>
    <t xml:space="preserve">Offer, and/or refer affiliated wood procurement organizations to, management systems in order to ensure forest certification according to PEFC. </t>
  </si>
  <si>
    <t>Erbjuda och/eller anvisa anslutna avverkningsorganisationer ledningssystem för att säkerställa skogsbrukscertifiering enligt PEFC.</t>
  </si>
  <si>
    <t>4.3.3.3</t>
  </si>
  <si>
    <t xml:space="preserve">Inform affiliated wood procurement organizations about their responsibility to make sure that hired forestry contractors are holders of contractor certificates or proof of contractor certification.  </t>
  </si>
  <si>
    <t>Informera anslutna avverkningsorganisationer om ansvar för kontroll av
entreprenörscertifikat eller bevis om gruppcertifiering för anlitade entreprenörer.</t>
  </si>
  <si>
    <t>4.3.3.4</t>
  </si>
  <si>
    <t xml:space="preserve">Register and keep up to date relevant information on every affiliated wood procurement organization, specified by: 
o Name of company
o Organization-number
o Contact person
o Address
o Date of entering into the agreement
</t>
  </si>
  <si>
    <t>Registrera och ajourhålla relevant information om varje ansluten avverkningsorganisation med:
o Företagsnamn
o Organisationsnummer
o Kontaktperson
o Adress
o Avtalsdatum</t>
  </si>
  <si>
    <t>4.3.3.5</t>
  </si>
  <si>
    <t xml:space="preserve">The umbrella organization shall show affiliated wood procurement organizations on its website. </t>
  </si>
  <si>
    <t xml:space="preserve">Paraplyorganisationen ska redovisa anslutna avverkningsorganisationer på sin webbplats. </t>
  </si>
  <si>
    <t>4.3.3.6</t>
  </si>
  <si>
    <t xml:space="preserve">Routines for internal audit shall be elaborated and documented by the umbrella organization. The design shall be risk-based with regard to the scope and complexity of the business. Previous results and experiences from completed internal audits shall be given special consideration.
o At least 30 % of affiliated wood procurement organizations shall be visited annually and during a three-year period, all affiliated organization shall have been subject to audit at least once. 
</t>
  </si>
  <si>
    <t>Rutiner för intern revision ska utformas och dokumenteras av paraplyorganisationen. Utformningen ska vara riskbaserad med avseende på verksamhetens omfattning och komplexitet. Tidigare resultat och erfarenheter av genomförda internrevisioner ska särskilt beaktas.
o Minst 30 % av anslutna avverkningsorganisationer ska besökas per år och under en treårsperiod ska samtliga anslutna organisationer ha reviderats minst en gång.</t>
  </si>
  <si>
    <t xml:space="preserve">Responsibility of affiliated forestry- and wood procurement organizations at group certification. Through the agreement, the affiliated forest owner or wood procurement organization is responsible for:
</t>
  </si>
  <si>
    <t>Anslutna skogsägares och avverkningsorganisationers ansvar vid gruppcertifiering
Den anslutne skogsägaren eller avverkningsorganisationen har genom avtalet ansvar för att:</t>
  </si>
  <si>
    <t>4.4.1.1</t>
  </si>
  <si>
    <r>
      <rPr>
        <sz val="10"/>
        <color rgb="FFFF0000"/>
        <rFont val="Calibri"/>
        <family val="2"/>
        <scheme val="minor"/>
      </rPr>
      <t>Complying with</t>
    </r>
    <r>
      <rPr>
        <sz val="10"/>
        <color theme="1"/>
        <rFont val="Calibri"/>
        <family val="2"/>
        <scheme val="minor"/>
      </rPr>
      <t xml:space="preserve"> Swedish legislation of relevance to the forestry sector.</t>
    </r>
  </si>
  <si>
    <t>Följa svensk lagstiftning med betydelse för skogsbruket.</t>
  </si>
  <si>
    <t>The group scheme has access to the national web portal with all relevant Swedish legislation. The web portal is called "regelrätt Skogsbruk". This is also included in the agreement document with the group members, section 2.7.</t>
  </si>
  <si>
    <t>Confirmed: The group - both group manager and group member have access to the national system with all relevant legislation on www.regelratt.se. 
Demonstrated by group members visited during the audit.</t>
  </si>
  <si>
    <t>4.4.1.2</t>
  </si>
  <si>
    <r>
      <t>Complying with applicable parts of PEFC SWE 002 Forestry Standard a</t>
    </r>
    <r>
      <rPr>
        <sz val="10"/>
        <color rgb="FFFF0000"/>
        <rFont val="Calibri"/>
        <family val="2"/>
        <scheme val="minor"/>
      </rPr>
      <t xml:space="preserve">nd PEFC SWE 003 Forestry Contractor Standard and apply routines assigned by the umbrella organization.  </t>
    </r>
  </si>
  <si>
    <r>
      <t xml:space="preserve">Uppfylla tillämpliga delar av PEFC SWE 002 Skogsbruksstandard </t>
    </r>
    <r>
      <rPr>
        <sz val="10"/>
        <color rgb="FFFF0000"/>
        <rFont val="Calibri"/>
        <family val="2"/>
        <scheme val="minor"/>
      </rPr>
      <t xml:space="preserve">och PEFC SWE 003 Entreprenörsstandard och tillämpa rutiner som anvisats av paraplyorganisationen.  </t>
    </r>
  </si>
  <si>
    <t xml:space="preserve">This requirement is defined in doc 204 Medlemsavtal, section 2.3. Reviewed for all visited group members. </t>
  </si>
  <si>
    <t xml:space="preserve">Documentation confirm: 
 - 204 Medlemsavtal, section 2.3. Reviewed for all visited group members. </t>
  </si>
  <si>
    <t>4.4.1.3</t>
  </si>
  <si>
    <t xml:space="preserve">At application, inform about any memberships in, and/or exclusions from other PEFC-group certificates. </t>
  </si>
  <si>
    <t xml:space="preserve">Vid ansökan informera om eventuella medlemskap i och/eller uteslutningar ur andra PEFC-gruppcertifikat. </t>
  </si>
  <si>
    <t>4.4.1.4</t>
  </si>
  <si>
    <t>On forest holdings where a forest management plan is lacking, an assessment of nature conservation values made in accordance with evaluated and described method, shall form the basis for planned thinning and final felling, and a plan for consideration to be shown shall precede all other measures. In cases where the assessment of conservation values indicate that the area may fall within the requirements for voluntary set-aside, any planned operations shall be discontinued until it is ensured that this is not the case.</t>
  </si>
  <si>
    <t>På fastigheter där skogsbruksplan saknas ska en naturvärdesbedömning enligt utvärderad och beskriven metod ligga till grund för planerade gallringar och slutavverkningar och en hänsynsplanering ska föregå alla övriga åtgärder. I de fall naturvärdesbedömningen tyder på att området kan falla inom ramen för kravet på frivillig avsättning ska planerade åtgärder avbrytas till dess man säkerställt att så inte är fallet.</t>
  </si>
  <si>
    <t>All group members have valid forest management plans, which is a requirement by the group manager before a group member can join the group. This is included in the info-pack and as a check point in the internal audit report.</t>
  </si>
  <si>
    <t xml:space="preserve">Interview confirm: 
No group members accepted if these do not have a valid forest management plan. 
Documentation confirm: 
 - 308 Medlemsinformation och förberedelse inför revision
 - 402 Skötselsinstruktion
 - traktdirektiv och uppföljningsblankett
All assessed group member has a up-to-date GIS based forest management plan, used for planning and management of the forest holding. </t>
  </si>
  <si>
    <t>4.4.1.5</t>
  </si>
  <si>
    <t>Only hire wood procurement organizations which hold a valid forestry certificate.</t>
  </si>
  <si>
    <t xml:space="preserve">Endast anlita avverkningsorganisationer som innehar, eller omfattas av, giltigt PEFC-skogsbrukscertifikat.  </t>
  </si>
  <si>
    <t xml:space="preserve">This is required in the procedures manual handbook for the group members with description and is also specified in the membership agreement, doc 204 Medlemsavtal section 2.10. </t>
  </si>
  <si>
    <t xml:space="preserve">Documentation confirm this specification: 
 - 204 Medlemsavtal section 2.10. </t>
  </si>
  <si>
    <t>4.4.1.6</t>
  </si>
  <si>
    <t xml:space="preserve">Only hire contractors which hold a valid contractor certificate </t>
  </si>
  <si>
    <t xml:space="preserve">Endast anlita entreprenörer som innehar, eller omfattas av, giltigt PEFC-
entreprenörscertifikat. </t>
  </si>
  <si>
    <t xml:space="preserve">This is required in the procedures manual handbook for the group members with description and is also specified in the membership agreement, doc 204 Medlemsavtal section 2.10. But see Minor 2024.2 with reference to same requirement in the FM standard. </t>
  </si>
  <si>
    <t xml:space="preserve">Documentation confirm this specification: 
 - 204 Medlemsavtal section 2.10. 
 - All visited group members have verified that engaged contractors are covered by PEFC-contractor certificate. Interview and records confirm.
 - The group manager has given clear instructions at the annual membership meetings. 
 - Recorded in annual report published on the webpage: Årsuppföljning. 
 - 404 Ramavtal. </t>
  </si>
  <si>
    <t>4.4.1.7</t>
  </si>
  <si>
    <t xml:space="preserve">For the purpose of promoting youths’ interest in the forest sector, school classes, or organizations with youth activities, may be hired for forestry measures. The measures shall meet the requirements regarding young peoples’ work environment according to the Work Environment Authority’s 
provisions. The compensation may amount to a maximum of one price base amount per client for each respective contractor and year. The compensation shall follow market conditions in relation to the specific measure. </t>
  </si>
  <si>
    <t xml:space="preserve">I syfte att främja ungdomars intresse för skogsnäringen får skolklasser och organisationer med ungdomsverksamhet anlitas för skogliga åtgärder. Åtgärderna ska uppfylla kraven gällande minderårigas arbetsmiljö enligt Arbetsmiljöverkets författningssamling. Ersättningen får uppgå till maximal ett prisbasbelopp per beställare för respektive uppdragstagare och år. Ersättningen skall vara marknadsmässig sett till den specifika åtgärden. Beställaren skall säkerställa att gällande lagar och föreskrifter för anlitande av minderåriga samt PEFC-standarden följs. </t>
  </si>
  <si>
    <t>This is relevant for the group members, which are municipalities. These have already made use of this possibility. Interview with group members and review of documentation confirm agreements are in place with schools and youth organisations.</t>
  </si>
  <si>
    <t>Interview and records confirm:  
- Only relevant for the group members, which are municipalities. These have already made use of this possibility. 
- Interview with group members and review of documentation confirm agreements are in place with schools and youth organisations.</t>
  </si>
  <si>
    <t>4.4.1.8</t>
  </si>
  <si>
    <t>Providing all information to hired wood procurement organization or forestry contractor or other contractors for work on forest land, for the Swedish PEFC requirements to be met, by means of establishing an operational site directive</t>
  </si>
  <si>
    <t>Till anlitad avverkningsorganisation, entreprenör eller övrig uppdragstagare för arbeten på skogsmark ge all information för PEFC-kravens uppfyllande genom att upprätta traktdirektiv (i enlighet med Bilaga 2 i PEFC SWE 002 Skogsbruksstandard).</t>
  </si>
  <si>
    <t xml:space="preserve">The group members provide always work instructions to the contractors. Document 403 traktdirectiv (and maybe also own or the contractors' uppföljningsblankett) or through an internal work order with similar information. </t>
  </si>
  <si>
    <t xml:space="preserve">Documentation confirm and interview with visited group members: 
 - The group members provide always work instructions to the contractors. 
 - 403 traktdirectiv och uppföljningsblankett or through an internal work order with similar information. </t>
  </si>
  <si>
    <t>4.4.1.9</t>
  </si>
  <si>
    <t>For own forestry organization, meet applicable requirements for contractor certification. Exceptions are made for family businesses which have no employees in forestry activities.</t>
  </si>
  <si>
    <t>För egen skogsbruksverksamhet uppfylla tillämpliga delar av PEFC SWE 003 Entreprenörsstandard. Undantag gäller för familjeföretag utan anställda I skogsbruksverksamhet.</t>
  </si>
  <si>
    <t>Neither the group manager nor group members have own forestry organistion but hires in contractors or are small family forestry. However the meaning of this requirement is not clear to neither the auditee nor the auditor. The PEFC Sweden has been asked to clarify this requirement.</t>
  </si>
  <si>
    <t xml:space="preserve">Interview confirm N/A:
Neither the group manager nor group members have own forestry organistion but hires in contractors or are small family forestry. </t>
  </si>
  <si>
    <t>4.4.1.10</t>
  </si>
  <si>
    <t>In the case of collaboration between individual landowners on any of the landowners’ holdings, provide special information, guidance and surveillance in order to ensure that applicable parts of the standard requirements are met, as well as to follow up and document this.</t>
  </si>
  <si>
    <t>Vid samverkan mellan enskilda markägare på någon av markägarnas fastigheter ge särskild information, ledning och tillsyn för att säkra att tillämpliga delar av standardkraven följs samt följa upp och dokumentera detta.</t>
  </si>
  <si>
    <t>This is not relevant for any of the group members</t>
  </si>
  <si>
    <t>4.4.1.11</t>
  </si>
  <si>
    <t xml:space="preserve">Accepting that the umbrella organization, as well as the certification body at audits of the umbrella organization, performs inspections of compliance with the forest standard. This includes the demonstration of relevant documentation and information as well as allowing access to relevant facilities. </t>
  </si>
  <si>
    <t>Acceptera att paraplyorganisationen och certifieringsorganisationen utför kontroller av att kraven i PEFC-standarden följs. Paraplyorganisationen, certifieringsorganisationen och i förekommande fall Svenska PEFC eller internationella PEFC ska ges tillgång till relevant dokumentation och information samt få tillträde till relevanta inrättningar.</t>
  </si>
  <si>
    <t xml:space="preserve">This requirement is included in the 204 membership agreement. Seen for the visited group members and held for all group members. </t>
  </si>
  <si>
    <t xml:space="preserve">Documentation confirm: 
 - 204 membership agreement. Seen for the visited group members and held for all group members. </t>
  </si>
  <si>
    <t>4.4.1.12</t>
  </si>
  <si>
    <t>Handling non-compliances and take corrective and preventive measures in accordance with instructions from the umbrella organization (see appendix 1)</t>
  </si>
  <si>
    <t>Hantera avvikelser och vidta korrigerande och förebyggande åtgärder i enlighet med anvisningar från paraplyorganisationen. (Se Bilaga 1.)</t>
  </si>
  <si>
    <t>4.4.1.13</t>
  </si>
  <si>
    <t xml:space="preserve">Inform the umbrella organisation about any major nonconformities with the PEFC-standard that have been issued by other umbrella organization. </t>
  </si>
  <si>
    <t>Informera paraplyorganisationen om eventuella större avvikelser mot PEFC-standarden som utfärdats av annan paraplyorganisation.</t>
  </si>
  <si>
    <t>4.4.1.14</t>
  </si>
  <si>
    <t>In the case of an external request about the certification, information on areas set aside for conservation purposes/actions taken within requested specific local geographic area, shall be made available, either directly or by the umbrella organization. Information on the holding’s economic conditions such as growth and timber volumes is not public, neither are results from assessments of conservation values or information on vulnerable species.</t>
  </si>
  <si>
    <t>Vid en extern förfrågan om certifieringen ska uppgifter om naturvårdsavsättningar/utförda naturvårdsåtgärder inom fastigheten eller efterfrågat lokalt geografiskt område göras tillgängliga antingen direkt eller via paraplyorganisationen. Uppgifter om fastighetens ekonomiska förutsättningar så som tillväxt och virkesvolymer är inte offentliga, inte heller resultat av utförda naturvärdesbedömningar eller uppgifter om känsliga arter.</t>
  </si>
  <si>
    <t xml:space="preserve">Neither the group manager nor group members have received this request, but it is included on general information in reletion with the PEFC standard in the 204 membership agreement, section 2.6. This is also included in the updated version of the document 113 on external communication and use of trademarks. </t>
  </si>
  <si>
    <t xml:space="preserve">Interview:
Neither the group manager nor group members have received this request.  
Documentation confirm: 
 - 204 membership agreement, section 2.6. 
 -  113 on external communication and use of trademarks. </t>
  </si>
  <si>
    <t>4.4.1.15</t>
  </si>
  <si>
    <t xml:space="preserve">Forest owners with more than 5 000 hectares of productive forest land shall at external request make available information within requested local geographic area concerning the following:
o Description of state of the art, objectives and management including a map/register. 
o Areas with special nature values.
o Excerpt from existing register over ancient remains on the holding.
o Sites of special significance to reindeer husbandry that have been identified in collaboration with concerned Sami community.
o Areas that have been subject to burning and areas where burning is planned.
o Areas where forest fertilization is planned.
o Areas of special significance to outdoor life and recreation in accordance with 4.1.1 in PEFC SWE 002.
</t>
  </si>
  <si>
    <t xml:space="preserve"> Skogsägare med ≥ 5 000 hektar produktiv skogsmark ska vid extern förfrågan redovisa uppgifter inom efterfrågat lokalt geografiskt område rörande följande punkter: 
• Beskrivning över utgångsläge, mål och skötsel samt karta/register. 
• Områden med särskilda naturvärden. 
• Utdrag ur befintligt fornminnesregister för markinnehavet. 
• Särskilt viktiga platser för renskötsel som identifierats i samverkan med berörd sameby.   
• Områden som varit föremål för bränning och områden där bränning planeras. 
• Områden planerade för att gödslas. 
• Områden på fastigheten som har stor betydelse för rekreation och friluftsliv enligt 4.1.1 i PEFC SWE 002 Skogsbruksstandard.  </t>
  </si>
  <si>
    <t>Only two PEFC group members have more than 5000 ha. All requirements are met and detailed in the forest management plan and supporting documentation. These two group members have been asked by WWF and Birdlife to provide all documentation related to ecological landscape planning since last audit.</t>
  </si>
  <si>
    <t>Only two PEFC group members have more than 5000 ha. All requirements are met and detailed in the forest management plan and supporting documentation.</t>
  </si>
  <si>
    <t xml:space="preserve">Responsibilities of affiliated forest owners
For group-certified forest owners, in addition to the requirements in 4.4.1, the following apply:
</t>
  </si>
  <si>
    <t>Anslutna skogsägares ansvar
För gruppcertifierade skogsägare tillkommer till kraven i 4.4.1.1-4.4.1.15 nedanstående krav:</t>
  </si>
  <si>
    <t>4.4.2.1</t>
  </si>
  <si>
    <t xml:space="preserve">All forest holdings of a forest owner with uniform ownership shall form the basis for certification. </t>
  </si>
  <si>
    <t>En skogsägares totala skogsinnehav med enhetligt ägande utgör grund för certifieringen.</t>
  </si>
  <si>
    <t>This is included as a requirement in the 204 membership agreement document.</t>
  </si>
  <si>
    <t xml:space="preserve">Documentation confirm: 
 - 204 membership agreement document.
 - checked for signed versions of agreements. </t>
  </si>
  <si>
    <t>4.4.2.2</t>
  </si>
  <si>
    <t>For holdings of 20 ha productive forest land or more, a forest management plan shall be shown for the umbrella organization within two years.</t>
  </si>
  <si>
    <t>För fastighetsinnehav på 20 ha produktiv skogsmark eller mer ska en skogsbruksplan visas upp för paraplyorganisationen inom två år.</t>
  </si>
  <si>
    <t xml:space="preserve">Grönt Paraply will not sign up any group members if these do not have a valid forest management plan. This is part of the group scheme requirements. All assessed group member has a up-to-date GIS based forest management plan, used for planning and management of the forest holding. </t>
  </si>
  <si>
    <t xml:space="preserve">Interview confirm: 
No group members accepted if these do not have a valid forest management plan. 
Documentation confirm: 
 - 308 Medlemsinformation och förberedelse inför revision
All assessed group member has a up-to-date GIS based forest management plan, used for planning and management of the forest holding. </t>
  </si>
  <si>
    <t>4.4.2.3</t>
  </si>
  <si>
    <t>For holdings smaller than 20 ha productive forest land, an overview map of protected areas, key-habitats and sites with conservation values, and ancient- and cultural remains registered by concerned authority, shall be demonstrated.</t>
  </si>
  <si>
    <t>För fastighetsinnehav under 20 ha produktiv skogsmark ska kartöversikt med områdesskydd, nyckelbiotoper och objekt med naturvärden och forn- och kulturlämningar registrerade av berörd myndighet redovisas.</t>
  </si>
  <si>
    <t>No group members with less than 20 ha and all group members have a forest management plan.</t>
  </si>
  <si>
    <t>Documentation confirm:
No group members with less than 20 ha and all group members have a forest management plan.
 - folder with management plan for each group member held by group manager.</t>
  </si>
  <si>
    <t>4.4.2.4</t>
  </si>
  <si>
    <t>Inform the umbrella organization in case of any changes in area or ownership of the management unit.</t>
  </si>
  <si>
    <t>Informera paraplyorganisationen vid areal- eller ägarförändringar på brukningsenheten.</t>
  </si>
  <si>
    <t>Through document 204 Membership agreement under point 2.3, the forest owners/group members undertake to fulfill all the requirements prescribed by the forest standard. 402 Maintenance instructions were routinely updated when changing certified land or ownership changes in order to help the members and clarify the requirements. All members are informed about the routine regarding land and owner changes</t>
  </si>
  <si>
    <t>Documentation confirm: 
 - 204 Membership agreement under point 2.3.
 -  402 Maintenance instructions - updated when changing certified land or ownership changes in order to help the members and clarify the requirements. 
Interview confirm:
 - All members are informed about the routine regarding land and owner changes</t>
  </si>
  <si>
    <t>4.4.2.5</t>
  </si>
  <si>
    <t>Make a special agreement about the Swedish PEFC requirements at the selling of standing timber or at felling commissions.</t>
  </si>
  <si>
    <t>Särskilt avtala om de svenska PEFC-kraven vid virkesförsäljning på rot eller avverkningsuppdrag.</t>
  </si>
  <si>
    <t>For the group members visited, the group members could document that it is clear in the special agreement between the group member and the purchaser that the Swedish PEFC requirements must be met when selling of standing timber of felling commissions. Group manager did check this at the internal audits conducted of the members.</t>
  </si>
  <si>
    <t>Documentation confirm: 
 - visited group members could document that there is an agreement between the group member and the purchaser on the Swedish PEFC requirements must be met when selling of standing timber of felling commissions. 
 - Group manager did check this at the internal audits conducted of the members.</t>
  </si>
  <si>
    <t>Responsibilities of wood procurement organizations</t>
  </si>
  <si>
    <t>Anslutna avverkningsorganisationers ansvar</t>
  </si>
  <si>
    <t>4.4.3.1</t>
  </si>
  <si>
    <t>The certification shall encompass the entire wood procurement organization.</t>
  </si>
  <si>
    <t>Hela avverkningsorganisationen ska omfattas av certifieringen.</t>
  </si>
  <si>
    <t>4.4.3.2</t>
  </si>
  <si>
    <t>Inform the umbrella organization about changes in the forest management that are of relevance to the certification.</t>
  </si>
  <si>
    <t xml:space="preserve">Informera paraplyorganisationen om förändringar i verksamheten som har betydelse för certifieringen. </t>
  </si>
  <si>
    <t>4.4.3.3</t>
  </si>
  <si>
    <t>Group-certified wood procurement organization shall in addition to the requirements in 4.4.1.1-4.4.1.15 meet the requirements on management system as specified by the umbrella organization.</t>
  </si>
  <si>
    <t>Gruppcertifierade avverkningsorganisationer ska förutom kraven i 4.4.1.1-4.4.1.15 uppfylla krav om ledningssystem specificerat av paraplyorganisationen.</t>
  </si>
  <si>
    <t>4.4.3.4</t>
  </si>
  <si>
    <t xml:space="preserve">A basis for a systematic work to reduce fossil carbon dioxide emissions is knowledge about current state. Wood procurement organizations shall therefore establish goals and action plan for the reduction of climate impact and establish a yearly calculation of fossil carbon dioxide emissions from 
completed harvesting. The calculation shall cover the total fossil emissions from harvester and skidder from own machinery and from contractors hired by the organization. The organization shall establish its own documented routine for the emissions calculation. The routine shall include the calculation model, as well as any templates and assumptions. </t>
  </si>
  <si>
    <t>4.4.3.5</t>
  </si>
  <si>
    <t xml:space="preserve">Avverkningsorganisationen måste ha ett giltigt certifikat enligt PEFC ST 2002:2020 (eller vara anslutna till ett gruppcertifikat för PEFC ST 2002:2020) och ansvarar för att nödvändig information (PEFC ST 2002:2020 5.1.1.) erhålles från den certifierade skogsägaren och att anspråket 100 % PEFC-certifierad används. Endast produkter från PEFC-certifierade skogsägare och skogsmark som omfattas av ett giltigt PEFC-certifikat kan handlas med anspråket ”PEFC-certifierad”.   </t>
  </si>
  <si>
    <t xml:space="preserve">Responsibilities of the umbrella organization at group-certification of contractors
The umbrella organization is, within its business, responsible for:
</t>
  </si>
  <si>
    <t>Paraplyorganisationens ansvar vid gruppcertifiering av entreprenörer
Paraplyorganisationen har i sin verksamhet ansvar för att:</t>
  </si>
  <si>
    <t>4.5.1.1</t>
  </si>
  <si>
    <t>Handling applications for forestry contractor certification in accordance with PEFC.</t>
  </si>
  <si>
    <t>Handlägga ansökningar om entreprenörscertifiering enligt Svenska PEFC.</t>
  </si>
  <si>
    <t xml:space="preserve">Not relevant. No contractors under the certification. </t>
  </si>
  <si>
    <t>4.5.1.2</t>
  </si>
  <si>
    <t>Making sure, prior to signing a contract and through personal contact, that the contractor is well informed about the contents of the contract and what it takes to meet the requirements of the Swedish PEFC standard.</t>
  </si>
  <si>
    <t>Innan avtal tecknas, genom personlig kontakt kontrollera att entreprenörsföretaget har god kännedom om avtalets innehåll och vad det innebär att följa svensk PEFC-standard.</t>
  </si>
  <si>
    <t>4.5.1.3</t>
  </si>
  <si>
    <t>Sign agreement on group certification. With at least one years validity.</t>
  </si>
  <si>
    <t>Teckna avtal om gruppcertifiering. Avtalet ska ha en giltighetstid om minst ett år.</t>
  </si>
  <si>
    <t>4.5.1.4</t>
  </si>
  <si>
    <t>Informing contractors on adequate training in order to meet the requirements for contractor certification.</t>
  </si>
  <si>
    <t xml:space="preserve">Löpande informera entreprenören om tillämpliga krav och lämpliga utbildningar, för att denna ska kunna upprätthålla sin entreprenörscertifiering. </t>
  </si>
  <si>
    <t>4.5.1.5</t>
  </si>
  <si>
    <t xml:space="preserve">Offering and/or directing affiliated contractors to routines in support of fulfilment of PEFC-requirements. </t>
  </si>
  <si>
    <t>Erbjuda och/eller anvisa anslutna entreprenörer rutiner till stöd för PEFC-kraven uppfyllande.</t>
  </si>
  <si>
    <t>4.5.1.6</t>
  </si>
  <si>
    <t>When the contractor complies with all requirements of the PEFC-standard that are applicable to the business, confirm this by issuing a proof of group certification according to PEFC.</t>
  </si>
  <si>
    <t>När entreprenören uppfyller alla för verksamheten tillämpliga krav i PEFC-standarden bekräfta detta genom att utfärda ett bevis om gruppcertifiering enligt PEFC.</t>
  </si>
  <si>
    <t>4.5.1.7</t>
  </si>
  <si>
    <t>A routine for the affiliation process shall be established by the umbrella organization.</t>
  </si>
  <si>
    <t>Rutin för anslutningsprocessen ska utformas av paraplyorganisationen.</t>
  </si>
  <si>
    <t>4.5.1.8</t>
  </si>
  <si>
    <t xml:space="preserve">Registering and keeping up to date information on affiliated contractors that form part of the group for contractor certification, specified by: 
o Name of company
o Organization number
o Contact person
o Address
o Date of entering into the agreement
o Information on what main category the contractor belongs to
</t>
  </si>
  <si>
    <t>Registrera och ajourhålla information om anslutna entreprenörer som ingår i gruppen för entreprenörscertifiering:
o Företagsnamn
o Organisationsnummer
o Kontaktperson
o Adress
o Avtalsdatum
o Information om vilken huvudsaklig kategori entreprenören tillhör</t>
  </si>
  <si>
    <t>4.5.1.9</t>
  </si>
  <si>
    <t xml:space="preserve">The umbrella organization shall show affiliated contractors, and information on what main category they belong to, on its website. Entire lists of group-certified contractors need not be handed out. </t>
  </si>
  <si>
    <t xml:space="preserve">Paraplyorganisationen ska redovisa anslutna entreprenörer och information om vilken huvudsaklig kategori entreprenören tillhör på sin webbplats. Hela förteckningar över gruppcertifierade entreprenörer behöver inte lämnas ut. </t>
  </si>
  <si>
    <t>4.5.1.10</t>
  </si>
  <si>
    <t>Requesting answers from the contractors’ annual self-assessment and following up of the results.</t>
  </si>
  <si>
    <t>Begära in svar på entreprenörernas årliga egenkontroll och följa upp resultaten.</t>
  </si>
  <si>
    <t>4.5.1.11</t>
  </si>
  <si>
    <t xml:space="preserve">Controlling annually through internal audit that the business meets the requirements of the Swedish PEFC forestry contractor standard. Routines for internal audit shall be elaborated and documented. The design shall be risk-based with regard to the scope and complexity of the business. Previous results and experiences from completed internal audits and evaluation of the annual self-assessment, shall be given special consideration. When random sampling is used, the following apply:
o The sample shall be chosen randomly to ensure that the result is valid for the group.
o At least 10 % of the certified contractor companies in each category shall be audited on an annual basis.  
</t>
  </si>
  <si>
    <t>Genom intern revision årligen kontrollera att verksamheten uppfyller kraven enligt Svenska PEFC:s entreprenörsstandard. Rutiner för intern revision ska utformas och dokumenteras. Utformningen ska vara riskbaserad med avseende på verksamhetens omfattning och komplexitet. Tidigare resultat och erfarenheter av genomförda internrevisioner och utvärdering av den årliga egenkontrollen ska särskilt beaktas. När stickprov används gäller:
o Stickprovet ska väljas slumpmässigt för att säkerställa att resultatet är giltigt för gruppen.
o Minst 10 % av de anslutna entreprenörsföretagen i varje ansluten kategori ska revideras årligen.</t>
  </si>
  <si>
    <t>4.5.1.12</t>
  </si>
  <si>
    <t xml:space="preserve">Appointing internal auditors which shall be:
o well versed in the management system ISO 14001 and the Swedish PEFC forest certification system for sustainable forest management. 
o independent of the area audited.
o familiar with the conditions of forestry contractors’ business.
o qualified with regard to environmental-, social and forestry-related issues.
o Adequate basic qualification is e.g. a course approved by MIS (Environmental auditors in Sweden).
</t>
  </si>
  <si>
    <t>Utse internrevisorer som ska:
o vara väl förtrogna med ledningssystemet ISO 14001 och Svenska PEFC:s certifieringssystem för uthålligt skogsbruk.
o vara oberoende av det område som revideras.
o vara insatta i villkoren för skogliga entreprenörers verksamhet.
o vara kompetenta i miljö‐, sociala och skogliga frågor.
o Lämplig grundkompetens är t.ex. en av MIS (Miljörevisorer i Sverige) godkänd utbildning</t>
  </si>
  <si>
    <t>4.5.1.13</t>
  </si>
  <si>
    <r>
      <t>The umbrella organization shall analyse the outcome from internal and external audit, and based on that, formulate necessary corrective actions. The analysis and actions shall include the entire group and be documented. T</t>
    </r>
    <r>
      <rPr>
        <sz val="10"/>
        <color rgb="FFFF0000"/>
        <rFont val="Calibri"/>
        <family val="2"/>
        <scheme val="minor"/>
      </rPr>
      <t xml:space="preserve">he umbrella organization shall review the effectiveness of the actions. </t>
    </r>
  </si>
  <si>
    <r>
      <t xml:space="preserve">Paraplyorganisationen ska analysera och dokumentera resultatet från den interna revisionen och säkerställa att erforderliga åtgärder genomförs. Analys och åtgärder ska avse hela gruppen. </t>
    </r>
    <r>
      <rPr>
        <sz val="10"/>
        <color rgb="FFFF0000"/>
        <rFont val="Calibri"/>
        <family val="2"/>
        <scheme val="minor"/>
      </rPr>
      <t xml:space="preserve">Paraplyorganisationen ska utvärdera åtgärdernas effektivitet. </t>
    </r>
  </si>
  <si>
    <t>4.5.1.14</t>
  </si>
  <si>
    <t xml:space="preserve">Annual review of the umbrella organization’s management system with the management to ensure the system’s continued suitability, adequacy, and effectiveness. The management review shall reviewand approve the work of the umbrella organization in accordance with 4.5.1.13. The management 
review shall be documented. </t>
  </si>
  <si>
    <t xml:space="preserve">Årlig genomgång av paraplyorganisationens ledningssystem med ledningen för att säkerställa systemets fortsatta lämplighet, tillräcklighet och verkan. Ledningens genomgång ska granska och godkänna paraplyorganisationens arbete i enlighet med 4.5.1.13. Ledningens genomgång ska dokumenteras.  </t>
  </si>
  <si>
    <t>4.5.1.15</t>
  </si>
  <si>
    <r>
      <t xml:space="preserve">Issuing non-compliances to contractors that are not meeting the requirements of the contractor standard, and inform and advise in order to remedy the shortcomings. (See appendix 1).
</t>
    </r>
    <r>
      <rPr>
        <sz val="10"/>
        <color rgb="FFFF0000"/>
        <rFont val="Calibri"/>
        <family val="2"/>
        <scheme val="minor"/>
      </rPr>
      <t xml:space="preserve">When handling nonconformities, the umbrella organization may, based on observations that affect other certified party, provide external feedback to that party. This is to prevent nonconformities within the umbrella organization and to strengthen PEFC as certification system. </t>
    </r>
  </si>
  <si>
    <r>
      <t xml:space="preserve">Utfärda avvikelser till entreprenörer som inte uppfyller kraven i entreprenörsstandarden och informera och ge råd för att avhjälpa bristerna. (Se bilaga 1).
</t>
    </r>
    <r>
      <rPr>
        <sz val="10"/>
        <color rgb="FFFF0000"/>
        <rFont val="Calibri"/>
        <family val="2"/>
        <scheme val="minor"/>
      </rPr>
      <t xml:space="preserve">Vid hantering av avvikelser kan paraplyorganisationen, baserat på observationer som berör annan certifierad part, lämna externa synpunkter till denna. Detta för att förebygga avvikelser inom paraplyorganisationen och för att stärka PEFC som certifieringssystem. </t>
    </r>
  </si>
  <si>
    <t>4.5.1.16</t>
  </si>
  <si>
    <t>The umbrella organization shall publish a summary of the result of the internal audit on its web-site.</t>
  </si>
  <si>
    <t xml:space="preserve">Responsibility of contractors at group certification of contractors
The affiliated contractor is through the agreement responsible for:
</t>
  </si>
  <si>
    <t>Anslutna entreprenörers ansvar vid entreprenörscertifiering i grupp
Den anslutne entreprenören har genom avtalet ansvar för att:</t>
  </si>
  <si>
    <t>4.6.1.1</t>
  </si>
  <si>
    <t xml:space="preserve">Meeting the requirements of PEFC SWE 003 Forestry Contractor Standard, as well as applicable parts of chapter 4 Social requirements in PEFC SWE 002 Forestry Standard. </t>
  </si>
  <si>
    <t xml:space="preserve">Uppfylla kraven i PEFC SWE 003 Entreprenörsstandard och tillämpliga delar av kapitel 4 Sociala krav i PEFC SWE 002 Skogsbruksstandard. </t>
  </si>
  <si>
    <t>4.6.1.2</t>
  </si>
  <si>
    <t xml:space="preserve">At work on forest land of certified forest owners, applicable parts of PEFC SWE 002 Forestry Standard shall be complied with. </t>
  </si>
  <si>
    <t xml:space="preserve">Vid arbeten på skogsmark hos certifierade skogsägare ska tillämpliga delar av PEFC SWE 002 Skogsbruksstandard följas. </t>
  </si>
  <si>
    <t>4.6.1.3</t>
  </si>
  <si>
    <t>Contractor certification requires that all employees and/or machinery in the forest-related business form the basis for certification.</t>
  </si>
  <si>
    <t>För entreprenörscertifiering krävs att samtliga anställda och/eller maskiner i den skogliga verksamheten utgör grund för certifieringen.</t>
  </si>
  <si>
    <t xml:space="preserve">Non-compliances and corrective measures regarding group affiliates
The instructions below describe what corrective measures that shall be taken at non-compliances with the PEFC forest standard and the PEFC forestry contractor standard regarding group-certified forest owners, wood procurement organizations and forestry contractors.
</t>
  </si>
  <si>
    <t xml:space="preserve">Avvikelser och korrigerande åtgärder avseende gruppanslutna
Nedanstående anvisningar beskriver hur avvikelser, korrigerande åtgärder och uppsägningar ska hanteras för gruppcertifierade skogsägare, avverkningsorganisationer och entreprenörer. 
Avvikelsehantering är en viktig del i förbättringsarbetet hos gruppanslutna medlemmar. Paraplyorganisationen fastställer att avvikelse från standarden föreligger. </t>
  </si>
  <si>
    <r>
      <rPr>
        <b/>
        <sz val="10"/>
        <color theme="1"/>
        <rFont val="Calibri"/>
        <family val="2"/>
        <scheme val="minor"/>
      </rPr>
      <t>Instructions</t>
    </r>
    <r>
      <rPr>
        <sz val="10"/>
        <color theme="1"/>
        <rFont val="Calibri"/>
        <family val="2"/>
        <scheme val="minor"/>
      </rPr>
      <t xml:space="preserve">
• Observation: Remark which if not corrected may lead to a non-compliance.
• Minor non-compliance: Non-compliance with applicable standard/management system routines which does not imply any significant risk of negative environmental- and/or effects on production, impairment of work environment, or function and efficiency of the management system. </t>
    </r>
    <r>
      <rPr>
        <i/>
        <sz val="10"/>
        <color theme="1"/>
        <rFont val="Calibri"/>
        <family val="2"/>
        <scheme val="minor"/>
      </rPr>
      <t>o Action: Written information to the affiliated party regarding the non-compliance with requirement for corrective action. The action is followed-up by the umbrella. Recurring minor non-compliances lead to major non-compliance.</t>
    </r>
    <r>
      <rPr>
        <sz val="10"/>
        <color theme="1"/>
        <rFont val="Calibri"/>
        <family val="2"/>
        <scheme val="minor"/>
      </rPr>
      <t xml:space="preserve">
• Major non-compliance: Non-compliance with applicable standard/management system routines which imply significant risk of negative environmental- and/or effects on production, impairment of work environment, or function and efficiency of the management system. </t>
    </r>
    <r>
      <rPr>
        <i/>
        <sz val="10"/>
        <color theme="1"/>
        <rFont val="Calibri"/>
        <family val="2"/>
        <scheme val="minor"/>
      </rPr>
      <t xml:space="preserve">o Action: Written information to the affiliated party regarding the non-compliance with requirement for corrective action. The affiliated party shall submit an analysis of causes and action plan within 3 months. The action is followed-up by the umbrella. If corrective action is not taken within the agreed period of time, there is ground for cancellation of the certification agreement.   </t>
    </r>
    <r>
      <rPr>
        <sz val="10"/>
        <color theme="1"/>
        <rFont val="Calibri"/>
        <family val="2"/>
        <scheme val="minor"/>
      </rPr>
      <t xml:space="preserve">
</t>
    </r>
  </si>
  <si>
    <r>
      <rPr>
        <b/>
        <sz val="10"/>
        <color theme="1"/>
        <rFont val="Calibri"/>
        <family val="2"/>
        <scheme val="minor"/>
      </rPr>
      <t>Anvisningar:</t>
    </r>
    <r>
      <rPr>
        <sz val="10"/>
        <color theme="1"/>
        <rFont val="Calibri"/>
        <family val="2"/>
        <scheme val="minor"/>
      </rPr>
      <t xml:space="preserve">
</t>
    </r>
    <r>
      <rPr>
        <b/>
        <sz val="10"/>
        <color theme="1"/>
        <rFont val="Calibri"/>
        <family val="2"/>
        <scheme val="minor"/>
      </rPr>
      <t xml:space="preserve">• Observation: </t>
    </r>
    <r>
      <rPr>
        <sz val="10"/>
        <color theme="1"/>
        <rFont val="Calibri"/>
        <family val="2"/>
        <scheme val="minor"/>
      </rPr>
      <t xml:space="preserve">Anmärkning som om den inte åtgärdas kan leda till en avvikelse.
</t>
    </r>
    <r>
      <rPr>
        <b/>
        <sz val="10"/>
        <color theme="1"/>
        <rFont val="Calibri"/>
        <family val="2"/>
        <scheme val="minor"/>
      </rPr>
      <t xml:space="preserve">• Mindre avvikelse: </t>
    </r>
    <r>
      <rPr>
        <sz val="10"/>
        <color theme="1"/>
        <rFont val="Calibri"/>
        <family val="2"/>
        <scheme val="minor"/>
      </rPr>
      <t xml:space="preserve">Avvikelse från gällande standardkrav/ ledningssystemrutiner som inte medför betydande risk för negativa miljö- och/eller produktionseffekter, försämrad arbetsmiljö eller funktion och effektivitet i ledningssystemet: </t>
    </r>
    <r>
      <rPr>
        <i/>
        <sz val="10"/>
        <color theme="1"/>
        <rFont val="Calibri"/>
        <family val="2"/>
        <scheme val="minor"/>
      </rPr>
      <t>o Åtgärd: Skriftlig information till den anslutne om avvikelsen med krav på korrigerande åtgärd. Åtgärden följs upp av paraplyet. Upprepad mindre avvikelse leder till större avvikelse.</t>
    </r>
    <r>
      <rPr>
        <sz val="10"/>
        <color theme="1"/>
        <rFont val="Calibri"/>
        <family val="2"/>
        <scheme val="minor"/>
      </rPr>
      <t xml:space="preserve">
</t>
    </r>
    <r>
      <rPr>
        <b/>
        <sz val="10"/>
        <color theme="1"/>
        <rFont val="Calibri"/>
        <family val="2"/>
        <scheme val="minor"/>
      </rPr>
      <t xml:space="preserve">• Större avvikelse: </t>
    </r>
    <r>
      <rPr>
        <sz val="10"/>
        <color theme="1"/>
        <rFont val="Calibri"/>
        <family val="2"/>
        <scheme val="minor"/>
      </rPr>
      <t xml:space="preserve">Avvikelse från gällande standardkrav/systemrutiner som medför betydande risk för negativa miljö- och/eller produktionseffekter, försämrad arbetsmiljö eller funktion och effektivitet i ledningssystemet </t>
    </r>
    <r>
      <rPr>
        <i/>
        <sz val="10"/>
        <color theme="1"/>
        <rFont val="Calibri"/>
        <family val="2"/>
        <scheme val="minor"/>
      </rPr>
      <t xml:space="preserve">o Åtgärd: Skriftlig information till den anslutne om avvikelsen med krav på korrigerande åtgärd. Den anslutne ska inkomma med orsaksanalys och åtgärdsplan inom 3 månader. Åtgärden följs upp av paraplyet. Om korrigerande åtgärd ej vidtagits inom överenskommen tid föreligger förutsättningar för uppsägning av certifieringsavtalet. </t>
    </r>
    <r>
      <rPr>
        <sz val="10"/>
        <color theme="1"/>
        <rFont val="Calibri"/>
        <family val="2"/>
        <scheme val="minor"/>
      </rPr>
      <t xml:space="preserve">
</t>
    </r>
  </si>
  <si>
    <t xml:space="preserve">The umbrella organization shall document the non-compliances. </t>
  </si>
  <si>
    <t>Paraplyorganisationen ska dokumentera avvikelserna.</t>
  </si>
  <si>
    <t xml:space="preserve">Cancellation
For cancellation of an agreement on group-certification, there has to be a major non-compliance with applicable PEFC rules for certification, in line with the above. Cancellation shall be approved by qualified chief within the umbrella organization, after probation of the grounds for cancellation. The affiliated party shall be informed in written form about cancellation of group certification. Any party whose agreement on group certification has been cancelled may request that probation is made in accordance with the Swedish PEFC procedures for dispute settlement (PEFC SWE 001).
</t>
  </si>
  <si>
    <t xml:space="preserve">Uppsägning
För uppsägning av bevis gällande gruppcertifiering krävs större avvikelse från gällande regler för PEFC-certifiering enligt ovan. Uppsägning ska fastställas av behörig chef inom paraplyorganisationen efter prövning av att förutsättningar för uppsägning föreligger. Uppsägning av gruppcertifiering ska meddelas den anslutne skriftligt. Den som fått gruppcertifiering uppsagd kan begära prövning enligt Svenska PEFC:s rutin för tvistehantering (kapitel 13, PEFC SWE 001 PEFC:s certifieringssystem för hållbart skogsbruk i Sverige). 
För uppsägning grundad på större avvikelse där verifikat för korrigerad avvikelse inte kan uppvisas, får en uppsagd skogsägare inte anslutas till någon paraplyorganisation för gruppcertifiering enligt PEFC inom 12 månader efter uppsägning.  
Paraplyorganisationen ska fastställa rutiner för avvikelser, uppsägningar och återanslutningar. Rutiner för återanslutning ska inkludera åtgärder för att uppfylla kraven i 4.3.1.1 – 4.3.1.3.   </t>
  </si>
  <si>
    <r>
      <t xml:space="preserve">Krav för certifierade organisationers ledningssystem:
Ledningssystemkrav direkt
</t>
    </r>
    <r>
      <rPr>
        <i/>
        <sz val="10"/>
        <color rgb="FFFF0000"/>
        <rFont val="Calibri"/>
        <family val="2"/>
        <scheme val="minor"/>
      </rPr>
      <t xml:space="preserve">Definitioner för den svenska PEFC-standarden i Svenska PEFC:s certifieringssystem för hållbart skogsbruk (PEFC SWE 001) bilaga B. </t>
    </r>
  </si>
  <si>
    <r>
      <t xml:space="preserve">Organisationens förutsättningar: Omfattning 
Tillämplighet och avgränsningar av paraplyorganisationens/organisationens ledningssystem ska fastställas och dokumenteras. 
</t>
    </r>
    <r>
      <rPr>
        <i/>
        <sz val="10"/>
        <color rgb="FFFF0000"/>
        <rFont val="Calibri"/>
        <family val="2"/>
        <scheme val="minor"/>
      </rPr>
      <t xml:space="preserve">Gruppcertifieringen och dess förutsättningar beskrivs i PEFC SWE 004 
kapitel 4 och definitioner i PEFC SWE 001 bilaga 1. </t>
    </r>
  </si>
  <si>
    <r>
      <t xml:space="preserve">Ledarskap: 
Paraplyorganisationen ska utforma sin verksamhet och förse gruppens 
medlemmar med information och rutiner för att trygga standardens efterlevnad. Om avvikelser uppstår ansvarar paraplyorganisationen för att avvikelsehantering sker. Mätning och utvärdering av standardens efterlevnad sker genom att paraplyorganisationen årligen utför intern revision av paraplyorganisationen och dess anslutna medlemmar.  
</t>
    </r>
    <r>
      <rPr>
        <i/>
        <sz val="10"/>
        <color rgb="FFFF0000"/>
        <rFont val="Calibri"/>
        <family val="2"/>
        <scheme val="minor"/>
      </rPr>
      <t xml:space="preserve">Paraplyorganisationen ska styra sin verksamhet i enlighet med PEFC SWE 004 (kapitel 4.2, 4.3 och 4.5). 
Anslutna gruppmedlemmars ansvar i  PEFC SWE 004 (kapitel 4.4, 4.6 samt för entreprenörer även i PEFC SWE 003). </t>
    </r>
  </si>
  <si>
    <t xml:space="preserve">Planering: 
Alla planerade ändringar i paraplyorganisationens ledningssystem ska dokumenteras och tillämpas.  </t>
  </si>
  <si>
    <t xml:space="preserve">Stöd: Dokumenthantering 
Organisationen ska upprätthålla rutiner för identifiering, underhåll, förvaring, användande samt skydd avseende integritet och sekretess av de styrande och redovisande dokument som är nödvändiga för den certifierade verksamheten.  </t>
  </si>
  <si>
    <r>
      <t xml:space="preserve">Verksamhet: PEFC-certifierat skogsbruk: 
Paraplyorganisationen ska definiera vilka processer och kriterier som är nödvändiga för att verksamheten ska bedrivas i enlighet med kraven i PEFC-standarden. Organisationen ska ansvara för att dessa processer planeras och införs i verksamheten. Organisationen 
ska kontrollera att processerna följs och att beslutade förändringar införlivas. Kontrollen ska anpassas för att kunna följa upp definierade processer och efterlevnad av kraven i PEFC-standarden. Processer och genomförd kontroll ska dokumenteras.  
</t>
    </r>
    <r>
      <rPr>
        <i/>
        <sz val="10"/>
        <color rgb="FFFF0000"/>
        <rFont val="Calibri"/>
        <family val="2"/>
        <scheme val="minor"/>
      </rPr>
      <t xml:space="preserve">Krav för skogsbruk och entreprenadverksamhet i PEFC SWE 002 och PEFC SWE 003.  </t>
    </r>
  </si>
  <si>
    <t xml:space="preserve">Utvärdering av prestanda: Övervakning: 
Paraplyorganisationen ska tillämpa ett övervakningsprogram som utvärderar efterlevnaden av PEFC-standarden. 
Organisationen ska fastställa:   
• vad som ska övervakas och mätas,  
• lämpliga metoder för övervakning, mätning, analys och utvärdering för att säkerställa tillförlitliga resultat  
• när övervakning och mätning ska utföras 
• när resultaten från övervakning och mätning ska analyseras och utvärderas. 
• vilken dokumenterad information av resultaten som ska bevaras </t>
  </si>
  <si>
    <r>
      <t xml:space="preserve">Utvärdering av prestanda: Intern revision:
Paraplyorganisationen ska årligen genomföra en intern revision av paraplyorganisationen och dess medlemmar för att mäta och utvärdera efterlevnaden av PEFC-standarden. Paraplyorganisationen ska definiera processen för internrevisionen.   
</t>
    </r>
    <r>
      <rPr>
        <i/>
        <sz val="10"/>
        <color rgb="FFFF0000"/>
        <rFont val="Calibri"/>
        <family val="2"/>
        <scheme val="minor"/>
      </rPr>
      <t xml:space="preserve">Mätning/övervakning och intern revision, ledningens genomgång beskrivs i PEFC SWE 004, kapitel 4. </t>
    </r>
  </si>
  <si>
    <t xml:space="preserve">Förbättringar:  Förbättringar beskrivs i PEFC SWE 004, kapitel 4. </t>
  </si>
  <si>
    <t>DO NOT DELETE</t>
  </si>
  <si>
    <t>Data/Validation/list/select</t>
  </si>
  <si>
    <r>
      <t>FSC</t>
    </r>
    <r>
      <rPr>
        <vertAlign val="superscript"/>
        <sz val="10"/>
        <rFont val="Cambria"/>
        <family val="1"/>
      </rPr>
      <t>®</t>
    </r>
    <r>
      <rPr>
        <sz val="10"/>
        <rFont val="Cambria"/>
        <family val="1"/>
      </rPr>
      <t xml:space="preserve"> AAF category/ies</t>
    </r>
  </si>
  <si>
    <t>mostly plantation</t>
  </si>
  <si>
    <t>&gt;10000ha</t>
  </si>
  <si>
    <t>Natural Forest - Community Forestry</t>
  </si>
  <si>
    <t>mostly natural/semi-natural</t>
  </si>
  <si>
    <t>&gt;1000-10000ha</t>
  </si>
  <si>
    <t>Natural Forest- Conservation purposes</t>
  </si>
  <si>
    <t>intimate mix</t>
  </si>
  <si>
    <t>100-1000ha</t>
  </si>
  <si>
    <t>Natural Forest - Tropical</t>
  </si>
  <si>
    <t>SLIMF</t>
  </si>
  <si>
    <t>Natural Forest - Boreal</t>
  </si>
  <si>
    <t>Natural Forest Temperate</t>
  </si>
  <si>
    <t>Plantation</t>
  </si>
  <si>
    <t>Annex 7 Group member details &amp; FMU details</t>
  </si>
  <si>
    <t xml:space="preserve">GROUP CERTIFICATES </t>
  </si>
  <si>
    <t>FMU DETAILS - GROUPS AND MULTIPLE FMU</t>
  </si>
  <si>
    <t>EXCISIONS and EXCLUSIONS
Acccording to FSC-POL-20-003 or other reasons</t>
  </si>
  <si>
    <t>HCV present?</t>
  </si>
  <si>
    <t>Year visited by SA</t>
  </si>
  <si>
    <t>AAF Category</t>
  </si>
  <si>
    <t>Private</t>
  </si>
  <si>
    <t>6.01 Group member Name</t>
  </si>
  <si>
    <r>
      <t xml:space="preserve">6.02 Public contact
</t>
    </r>
    <r>
      <rPr>
        <b/>
        <i/>
        <sz val="9"/>
        <color indexed="10"/>
        <rFont val="Arial"/>
        <family val="2"/>
      </rPr>
      <t>N.B: Sweden has national legal restrictions which do not allow publishing this list with names and addresses etc: Swedish legislation: Personuppgiftslag SFS 1998:204. It is not allowed to publish names, addresses etc. According to Swedish legislation</t>
    </r>
  </si>
  <si>
    <t>Resource Manager
(Optional)</t>
  </si>
  <si>
    <t>Number of FMUs</t>
  </si>
  <si>
    <t xml:space="preserve">Nearest city </t>
  </si>
  <si>
    <t>Entry Date</t>
  </si>
  <si>
    <t xml:space="preserve">Exit date </t>
  </si>
  <si>
    <r>
      <t xml:space="preserve">7.01 FMU Names 
</t>
    </r>
    <r>
      <rPr>
        <b/>
        <i/>
        <sz val="11"/>
        <rFont val="Arial"/>
        <family val="2"/>
      </rPr>
      <t>Create new line for each FMU</t>
    </r>
  </si>
  <si>
    <r>
      <t xml:space="preserve">7.06 Centroid Latitude
</t>
    </r>
    <r>
      <rPr>
        <i/>
        <sz val="11"/>
        <rFont val="Arial"/>
        <family val="2"/>
      </rPr>
      <t>Not required for SLIMF</t>
    </r>
  </si>
  <si>
    <r>
      <t xml:space="preserve">7.07 Centroid Longitude
</t>
    </r>
    <r>
      <rPr>
        <i/>
        <sz val="11"/>
        <rFont val="Arial"/>
        <family val="2"/>
      </rPr>
      <t>Not required for SLIMF</t>
    </r>
  </si>
  <si>
    <t>7.10 Total area of MU</t>
  </si>
  <si>
    <t>FSC group member</t>
  </si>
  <si>
    <t>PEFC group member</t>
  </si>
  <si>
    <t>Validated Ecosystem Services Claims</t>
  </si>
  <si>
    <t>HCV present</t>
  </si>
  <si>
    <t>Area excised or excluded from the scope of Certification (ha)</t>
  </si>
  <si>
    <t>Justification for excision or exclusion</t>
  </si>
  <si>
    <t>State</t>
  </si>
  <si>
    <t>Säters Kommun</t>
  </si>
  <si>
    <t>Säter</t>
  </si>
  <si>
    <t>Yes</t>
  </si>
  <si>
    <t>2005, 2010, 2017; 2022; 2024</t>
  </si>
  <si>
    <t>Community</t>
  </si>
  <si>
    <t>Söderhamns Kommun</t>
  </si>
  <si>
    <t>Söderhamn</t>
  </si>
  <si>
    <t>2009; 2013; 2018; 2023</t>
  </si>
  <si>
    <t>HCV 6</t>
  </si>
  <si>
    <t>MA- 2018</t>
  </si>
  <si>
    <t>Bollnäs Kommun</t>
  </si>
  <si>
    <t>Bollnäs</t>
  </si>
  <si>
    <t>2010; 2016, 2021</t>
  </si>
  <si>
    <t>Lidingö Stad</t>
  </si>
  <si>
    <t>Lidingö</t>
  </si>
  <si>
    <t>2009; 2012, 2017; 2024</t>
  </si>
  <si>
    <t>Jönköpings Kommun</t>
  </si>
  <si>
    <t>Jönköping</t>
  </si>
  <si>
    <t>2007, 2010, 2011; 2012; 2018; 2022; 2025</t>
  </si>
  <si>
    <t>Strängnäs Kommun</t>
  </si>
  <si>
    <t>Strängnäs</t>
  </si>
  <si>
    <t>2019; 2023; 2024</t>
  </si>
  <si>
    <t>Avesta Kommun</t>
  </si>
  <si>
    <t>Avesta</t>
  </si>
  <si>
    <t>2005, 2010, 2013; 2022</t>
  </si>
  <si>
    <t>Värnamo Kommun</t>
  </si>
  <si>
    <t>Värnamo</t>
  </si>
  <si>
    <t>2010; 2016; 2020; 2025</t>
  </si>
  <si>
    <t>Gävle Kommun</t>
  </si>
  <si>
    <t>Gävle</t>
  </si>
  <si>
    <t>2013; 2018; 2022</t>
  </si>
  <si>
    <t>MP Bolagen i Vetlanda AB</t>
  </si>
  <si>
    <t>Vetlanda</t>
  </si>
  <si>
    <t>2011, 2017, 2021; 2025</t>
  </si>
  <si>
    <t>Borlänge Kommun</t>
  </si>
  <si>
    <t xml:space="preserve">Borlänge </t>
  </si>
  <si>
    <t>2014; 2019; 2023</t>
  </si>
  <si>
    <t>Skövde Kommun</t>
  </si>
  <si>
    <t>Skövde</t>
  </si>
  <si>
    <t>2015; 2020; 2025</t>
  </si>
  <si>
    <t>Åkerbo Häradsallmänning</t>
  </si>
  <si>
    <t>Köping</t>
  </si>
  <si>
    <t xml:space="preserve">Frank Johansson </t>
  </si>
  <si>
    <t>Agynnaryd</t>
  </si>
  <si>
    <t xml:space="preserve">Tumhult Aronsgård </t>
  </si>
  <si>
    <t>Grums Kommun</t>
  </si>
  <si>
    <t>Grums</t>
  </si>
  <si>
    <t xml:space="preserve">Dag Ekman </t>
  </si>
  <si>
    <t>Sturefors</t>
  </si>
  <si>
    <t>Kringstorp gård</t>
  </si>
  <si>
    <t>2015; 2024</t>
  </si>
  <si>
    <t>Karlstad kommun</t>
  </si>
  <si>
    <t>Karlstad</t>
  </si>
  <si>
    <t>2015; 2019; 2022</t>
  </si>
  <si>
    <t>Falu kommun</t>
  </si>
  <si>
    <t>Falun</t>
  </si>
  <si>
    <t>2015; 2020</t>
  </si>
  <si>
    <t>Skeberga Gård AB</t>
  </si>
  <si>
    <t>Enköping</t>
  </si>
  <si>
    <t>Grönsöö Säteri AB</t>
  </si>
  <si>
    <t>Målhammar Gård AB</t>
  </si>
  <si>
    <t>Västerås</t>
  </si>
  <si>
    <t>Nässjö kommun</t>
  </si>
  <si>
    <t>Nässjö</t>
  </si>
  <si>
    <t>2016; 2020; 2025</t>
  </si>
  <si>
    <t>Nyköping kommun</t>
  </si>
  <si>
    <t>Nyköping</t>
  </si>
  <si>
    <t>2017, 2021; 2024</t>
  </si>
  <si>
    <t>Juskog AB</t>
  </si>
  <si>
    <t>Töcksfors</t>
  </si>
  <si>
    <t>2017, 2021</t>
  </si>
  <si>
    <t>Arboga kommun</t>
  </si>
  <si>
    <t>Arboga</t>
  </si>
  <si>
    <t>Lars-Åke Letskog</t>
  </si>
  <si>
    <t xml:space="preserve">Askersund
</t>
  </si>
  <si>
    <t>Läggesta 2:5 m.fl.</t>
  </si>
  <si>
    <t>Peter Letskog</t>
  </si>
  <si>
    <t>Skyllberg</t>
  </si>
  <si>
    <t>Falla 1:5 m.fl.</t>
  </si>
  <si>
    <t>Lars-Åke Letskog och Peter Letskog</t>
  </si>
  <si>
    <t>Askesund</t>
  </si>
  <si>
    <t>Disstorp 1:1 m.fl</t>
  </si>
  <si>
    <t>Fat Pine Cone AB</t>
  </si>
  <si>
    <t>Robert Celsing</t>
  </si>
  <si>
    <t>Eskilstuna</t>
  </si>
  <si>
    <t>Limslätt 1:1 m.fl.</t>
  </si>
  <si>
    <t>Carl Axel Archibald Douglas</t>
  </si>
  <si>
    <t>Malmköping</t>
  </si>
  <si>
    <t>Ekensholm 3:1 m.fl.</t>
  </si>
  <si>
    <t>Martina Schagerlund</t>
  </si>
  <si>
    <t>Eskildstuna</t>
  </si>
  <si>
    <t>Lindholms Gård</t>
  </si>
  <si>
    <t>2018; 2024</t>
  </si>
  <si>
    <t>Carl Gustaf Johnzon</t>
  </si>
  <si>
    <t xml:space="preserve">Björnlunda
</t>
  </si>
  <si>
    <t>Skeppsta</t>
  </si>
  <si>
    <t>2020; 2024</t>
  </si>
  <si>
    <t>Carl von Stockenström</t>
  </si>
  <si>
    <t xml:space="preserve">Åkers Styckebruk
</t>
  </si>
  <si>
    <t>AB Berga Säteri - Norr</t>
  </si>
  <si>
    <t>2018, 2022</t>
  </si>
  <si>
    <t xml:space="preserve">Lämna Godsförvaltning AB </t>
  </si>
  <si>
    <t xml:space="preserve">Strängnäs
</t>
  </si>
  <si>
    <t>2019; 2024</t>
  </si>
  <si>
    <t>Marianne von der Esch</t>
  </si>
  <si>
    <t>Stockholm</t>
  </si>
  <si>
    <t>Riby Gård</t>
  </si>
  <si>
    <t>Fredrik Celsing</t>
  </si>
  <si>
    <t>Ekeby Gård</t>
  </si>
  <si>
    <t>Ronneby Kommun</t>
  </si>
  <si>
    <t>Ronneby</t>
  </si>
  <si>
    <t>Laxå kommun</t>
  </si>
  <si>
    <t>Laxå</t>
  </si>
  <si>
    <t>Laxå Kommun</t>
  </si>
  <si>
    <t>2020; 2025</t>
  </si>
  <si>
    <t>Kungl. Vitterhets Historie och Antikvitets Akademien</t>
  </si>
  <si>
    <t>Stensjö 4:1 
Oskarshamn Stensjö 4:1 
Sigtuna Skånelaholm 1:1  
Mörbylånga Borg 1:9</t>
  </si>
  <si>
    <t>Lerums kommun</t>
  </si>
  <si>
    <t>Lerum</t>
  </si>
  <si>
    <t>Hans von Stockenström</t>
  </si>
  <si>
    <t>AB Berga Säteri - Syd</t>
  </si>
  <si>
    <t>Umeå kommun</t>
  </si>
  <si>
    <t>Umeå</t>
  </si>
  <si>
    <t>Noortälje</t>
  </si>
  <si>
    <t>Totalt</t>
  </si>
  <si>
    <t>&lt;1000 ha</t>
  </si>
  <si>
    <t>&gt;1000 ha</t>
  </si>
  <si>
    <t>FSC</t>
  </si>
  <si>
    <t>Sampling methodology for Sweden: PEFC</t>
  </si>
  <si>
    <t>drafted by:</t>
  </si>
  <si>
    <t>KK</t>
  </si>
  <si>
    <t xml:space="preserve">Approved </t>
  </si>
  <si>
    <t>MR</t>
  </si>
  <si>
    <t>Reference</t>
  </si>
  <si>
    <t xml:space="preserve">PEFC SWE 005:5 Instruction for Certification Bodies; 
PEFC SWE 004:5 sampling rules for groups </t>
  </si>
  <si>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</si>
  <si>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</si>
  <si>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</si>
  <si>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(delete numbers in not relevant sets)</t>
  </si>
  <si>
    <t>At audits of group certification (umbrella organizations), the audit shall also encompass the group-members. The number of controls of group-members shall, at the least, be equivalent to the square root of the number being subject to internal audit, according to instructions for internal audits specified in document PEFC SWE 004.</t>
  </si>
  <si>
    <t>Sampling should be random.</t>
  </si>
  <si>
    <t>Specific sites chosen will take into consideration the factors listed at the end of this page.</t>
  </si>
  <si>
    <t xml:space="preserve">STEP A </t>
  </si>
  <si>
    <t>Calculate no of group members and check which row to complete</t>
  </si>
  <si>
    <t>STEP B</t>
  </si>
  <si>
    <t>Put in calculator below</t>
  </si>
  <si>
    <t>STEP C</t>
  </si>
  <si>
    <t>Decide which group members to visit</t>
  </si>
  <si>
    <t>Summary Table</t>
  </si>
  <si>
    <t>MA</t>
  </si>
  <si>
    <t>Umbrella with Group members</t>
  </si>
  <si>
    <t>No FMUs</t>
  </si>
  <si>
    <t>Total FMUs to sample</t>
  </si>
  <si>
    <t>Umbrella organisations and number of group members</t>
  </si>
  <si>
    <t>Rules</t>
  </si>
  <si>
    <t>No. group members</t>
  </si>
  <si>
    <t>Surv</t>
  </si>
  <si>
    <t>Up to 100 group members (0,2*n)</t>
  </si>
  <si>
    <t>(total numbers to visit is only determined by relevant set)</t>
  </si>
  <si>
    <t>Up to 500 group members (16,25+0,0375*n)</t>
  </si>
  <si>
    <t>Up to 1000 group members (20+0,03*n)</t>
  </si>
  <si>
    <t>Up to 5000 group members (37,5+0,0125*n)</t>
  </si>
  <si>
    <t>Up to 10000 group members (100)</t>
  </si>
  <si>
    <t>More than 10000 group members (sqrt(n))</t>
  </si>
  <si>
    <t>The Umbrella organisation (Central office or group manager) must always be included in each element of the audit cycle (initial audit, surveillance and re-certification). If the umbrella organization affiliates different categories, each category shall be subject to control according to the above.</t>
  </si>
  <si>
    <t>The random sample shall be weighed against area, based on the size of forest holdings of affiliated forest owners, and chosen so that necessary significance of the result is obtained, with regard to prevailing conditions.</t>
  </si>
  <si>
    <t xml:space="preserve">Vid stickprovsbaserad internrevision gäller följande riskbaserade stickprovskategorier:  
• Gruppmedlemmar med ≥ 50  000 ha produktiv skogsmark ska internrevideras varje år.
• Gruppmedlemmar med ≥ 5 000 ha ,&lt; 50 000 ha produktiv skogsmark ska internrevideras minst en gång var 5:e år. 
• Bland gruppmedlemmar med &lt; 5000 ha produktiv skogsmark ska minst 25 % av det totala stickprovet väljas slumpmässigt.   
 </t>
  </si>
  <si>
    <t>Soil Association  
Certification Decision</t>
  </si>
  <si>
    <t>Description of client / certificate holder</t>
  </si>
  <si>
    <t>Name:</t>
  </si>
  <si>
    <t>Code:</t>
  </si>
  <si>
    <t># of sites:</t>
  </si>
  <si>
    <t># of ha:</t>
  </si>
  <si>
    <t>Presence of indigenous people:</t>
  </si>
  <si>
    <t>Summary of audit</t>
  </si>
  <si>
    <t>Type</t>
  </si>
  <si>
    <t>Names of auditors:</t>
  </si>
  <si>
    <t>Karina Kitnaes; Jess Jørgensen; Anja Brogaard</t>
  </si>
  <si>
    <t>Report Reviewer</t>
  </si>
  <si>
    <t xml:space="preserve">SA Certification staff member recommending certification decision </t>
  </si>
  <si>
    <t>Report summary</t>
  </si>
  <si>
    <t># of pre-conditions</t>
  </si>
  <si>
    <t># of MAJOR conditions</t>
  </si>
  <si>
    <t># of Minor conditions</t>
  </si>
  <si>
    <t># of observations</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</si>
  <si>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</si>
  <si>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</si>
  <si>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</si>
  <si>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</si>
  <si>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</si>
  <si>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for approval by SA Cert subject to compliance with the CARs listed above.</t>
  </si>
  <si>
    <t>Date:</t>
  </si>
  <si>
    <t>Approval</t>
  </si>
  <si>
    <t>Certification Decision:</t>
  </si>
  <si>
    <t>Approved: Maintain /grant certification</t>
  </si>
  <si>
    <t>Certification Decision made on behalf of Soil Association Certification Ltd:</t>
  </si>
  <si>
    <t>Soil Association Certification •  United Kingdom</t>
  </si>
  <si>
    <t>Email forestry@soilassocation.org ● www.soilassociation.org/forestry</t>
  </si>
  <si>
    <r>
      <t xml:space="preserve">
Product 
Schedule</t>
    </r>
    <r>
      <rPr>
        <b/>
        <sz val="22"/>
        <rFont val="Calibri"/>
        <family val="2"/>
        <scheme val="minor"/>
      </rPr>
      <t xml:space="preserve">
</t>
    </r>
  </si>
  <si>
    <t xml:space="preserve">This schedule details the products which are included in the scope of the company's certification. It shall accompany the PEFC certificate. If the product scope changes a new schedule will be issued. </t>
  </si>
  <si>
    <t xml:space="preserve">Certificate scope including products and certified sites may also be checked on the PEFC database www.pefc.org </t>
  </si>
  <si>
    <t>Address:</t>
  </si>
  <si>
    <t xml:space="preserve">c/o Ludvig &amp; Co., Box 1632, 70116 Örebro. </t>
  </si>
  <si>
    <t>Date of issue:</t>
  </si>
  <si>
    <t>Date of expiry:</t>
  </si>
  <si>
    <t>Product Groups available from this certificate holder include:</t>
  </si>
  <si>
    <t>PEFC Status</t>
  </si>
  <si>
    <t>Product Category</t>
  </si>
  <si>
    <t>Product code</t>
  </si>
  <si>
    <t>Species</t>
  </si>
  <si>
    <t>100% PEFC certified</t>
  </si>
  <si>
    <t>Roundwood</t>
  </si>
  <si>
    <t>#010000</t>
  </si>
  <si>
    <t>1 + 3</t>
  </si>
  <si>
    <t>Sawlogs and veneer logs</t>
  </si>
  <si>
    <t>#010100</t>
  </si>
  <si>
    <t>Pulpwood</t>
  </si>
  <si>
    <t>#010200</t>
  </si>
  <si>
    <t>Wood residues - Twigs, branches, treetops</t>
  </si>
  <si>
    <t>#010400</t>
  </si>
  <si>
    <t>Fuelwood and Energy</t>
  </si>
  <si>
    <t>#020000</t>
  </si>
  <si>
    <t>Fuelwood</t>
  </si>
  <si>
    <t>#020100</t>
  </si>
  <si>
    <t>Energy wood</t>
  </si>
  <si>
    <t>#020400</t>
  </si>
  <si>
    <t>Signed:</t>
  </si>
  <si>
    <t>Products Added</t>
  </si>
  <si>
    <t>Email forestry@soilassociation.org ● www.soilassociation.org/forestry</t>
  </si>
  <si>
    <t>PEFC Licence Code PEFC / 16-44-917</t>
  </si>
  <si>
    <t>Annex D.  FSC Product Codes</t>
  </si>
  <si>
    <t>Annex D. PEFC Product Codes
PEFC List of Species</t>
  </si>
  <si>
    <t>According to this new classification, product groups shall be defined using the product types provided in any of the levels (level 1, level 2, level 3), with the condition that the product groups established comply with the “product group” definition and requirements of FSC-STD-40-004. It means that the product types included in each product group shall share similar specifications in relation to quality of inputs and conversion factors."</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</si>
  <si>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</si>
  <si>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</si>
  <si>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Level 1</t>
  </si>
  <si>
    <t>Level 2</t>
  </si>
  <si>
    <t>Level 3</t>
  </si>
  <si>
    <t>Examples</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</si>
  <si>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</si>
  <si>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</si>
  <si>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</si>
  <si>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W1</t>
  </si>
  <si>
    <t>W1.1</t>
  </si>
  <si>
    <t>Non-coniferous other</t>
  </si>
  <si>
    <t>Non-coniferous woods originating from countries other than tropical.</t>
  </si>
  <si>
    <t>Rough wood</t>
  </si>
  <si>
    <t>Roundwood (logs)</t>
  </si>
  <si>
    <t>Not specified</t>
  </si>
  <si>
    <t>W1.2</t>
  </si>
  <si>
    <t>Fuel wood</t>
  </si>
  <si>
    <t>PEFC 2020 STD Product Codes</t>
  </si>
  <si>
    <t>W1.3</t>
  </si>
  <si>
    <t>Previous Code</t>
  </si>
  <si>
    <t>Code 2021</t>
  </si>
  <si>
    <t>Twigs</t>
  </si>
  <si>
    <t>W2</t>
  </si>
  <si>
    <t>E.g. Barbecue charcoal</t>
  </si>
  <si>
    <t>010100 Sawlogs and veneer logs</t>
  </si>
  <si>
    <t>Wood charcoal</t>
  </si>
  <si>
    <t>010200 Pulpwood</t>
  </si>
  <si>
    <t>W3</t>
  </si>
  <si>
    <t>W3.1</t>
  </si>
  <si>
    <t>#010300</t>
  </si>
  <si>
    <t>010300 Chips and particles</t>
  </si>
  <si>
    <t>E.g.: Sawdust, sanding dust</t>
  </si>
  <si>
    <t>Wood in chips or particles</t>
  </si>
  <si>
    <t>Wood chips</t>
  </si>
  <si>
    <t>010400 Wood residues</t>
  </si>
  <si>
    <t>E.g.: Twigs, branches, tree tops, similar</t>
  </si>
  <si>
    <t>W3.2</t>
  </si>
  <si>
    <t>#010500</t>
  </si>
  <si>
    <t>010500 Bark</t>
  </si>
  <si>
    <t>Sawdust</t>
  </si>
  <si>
    <t>#010600</t>
  </si>
  <si>
    <t>010600 Other roundwood</t>
  </si>
  <si>
    <t>W3.3</t>
  </si>
  <si>
    <t>Fuelwood and energy</t>
  </si>
  <si>
    <t>Wood shavings</t>
  </si>
  <si>
    <t>020100 Fuelwood</t>
  </si>
  <si>
    <t>E.g.:  Firewood, chips, sawdust, wood residues</t>
  </si>
  <si>
    <t>W3.4</t>
  </si>
  <si>
    <t>#020200</t>
  </si>
  <si>
    <t>020200 Charcoal</t>
  </si>
  <si>
    <t>Wood wool</t>
  </si>
  <si>
    <t>#020300</t>
  </si>
  <si>
    <t>020300 Pellets and brickets</t>
  </si>
  <si>
    <t>W3.5</t>
  </si>
  <si>
    <t>020400 Energy</t>
  </si>
  <si>
    <t>Wood flour</t>
  </si>
  <si>
    <t>#030000</t>
  </si>
  <si>
    <t>Sawnwood and treated wood</t>
  </si>
  <si>
    <t>W3.6</t>
  </si>
  <si>
    <t>#030100</t>
  </si>
  <si>
    <t>Sawnwood</t>
  </si>
  <si>
    <t>Wood pellets</t>
  </si>
  <si>
    <t>#030101</t>
  </si>
  <si>
    <t>030101 Flitches, boules and slabs</t>
  </si>
  <si>
    <t>W3.7</t>
  </si>
  <si>
    <t>#030102</t>
  </si>
  <si>
    <t>030102 Solid wood boards and planks</t>
  </si>
  <si>
    <t>Sawdust briquettes</t>
  </si>
  <si>
    <t>#030103</t>
  </si>
  <si>
    <t>030103 Beams</t>
  </si>
  <si>
    <t>W4</t>
  </si>
  <si>
    <t>W4.1</t>
  </si>
  <si>
    <t>#030104</t>
  </si>
  <si>
    <t>030104 Poles and piles</t>
  </si>
  <si>
    <t>Impregnated/treated wood</t>
  </si>
  <si>
    <t>Impregnated roundwood</t>
  </si>
  <si>
    <t>#030105</t>
  </si>
  <si>
    <t>030105 Peeler cores</t>
  </si>
  <si>
    <t>W4.2</t>
  </si>
  <si>
    <t>#030106</t>
  </si>
  <si>
    <t>030106 Pencil slat</t>
  </si>
  <si>
    <t>Impregnated railway sleepers/ties</t>
  </si>
  <si>
    <t>#030107</t>
  </si>
  <si>
    <t>030107 Other sawnwood</t>
  </si>
  <si>
    <t>W4.3</t>
  </si>
  <si>
    <t>W4.3.1</t>
  </si>
  <si>
    <t>#030200</t>
  </si>
  <si>
    <t>030200 Railway sleepers / ties</t>
  </si>
  <si>
    <t>Treated dimensional lumber, timber or plywood</t>
  </si>
  <si>
    <t>Treated glued laminated timber</t>
  </si>
  <si>
    <t>#030300</t>
  </si>
  <si>
    <t>030300 Impregnated or treated wood</t>
  </si>
  <si>
    <t>W4.3.2</t>
  </si>
  <si>
    <t>#040000</t>
  </si>
  <si>
    <t>Engineered wood products</t>
  </si>
  <si>
    <t>Treated finger jointed lumber</t>
  </si>
  <si>
    <t>#040100</t>
  </si>
  <si>
    <t>040100 Cross Laminated Timber (CLT)</t>
  </si>
  <si>
    <t>W5</t>
  </si>
  <si>
    <t>W5.1</t>
  </si>
  <si>
    <t>#040200</t>
  </si>
  <si>
    <t>040200 Finger Jointed Lumber</t>
  </si>
  <si>
    <t>Solid wood (sawn, chipped, sliced or peeled)</t>
  </si>
  <si>
    <t>Flitches and boules</t>
  </si>
  <si>
    <t>#040300</t>
  </si>
  <si>
    <t>040300 Glue Laminated Products (Glulam)</t>
  </si>
  <si>
    <t>W5.2</t>
  </si>
  <si>
    <t>E.g. Lumber core, rough-cut lumber, blockboard, stave core board</t>
  </si>
  <si>
    <t>#040400</t>
  </si>
  <si>
    <t>040400 Laminated Veneer Lumber (LVL)</t>
  </si>
  <si>
    <t>Solid wood boards</t>
  </si>
  <si>
    <t>#040500</t>
  </si>
  <si>
    <t>040500 Parallel Strand Lumber (PSL)</t>
  </si>
  <si>
    <t>W5.3</t>
  </si>
  <si>
    <t>#040600</t>
  </si>
  <si>
    <t>040600 I-Joists / I-Beams</t>
  </si>
  <si>
    <t>Beams</t>
  </si>
  <si>
    <t>#040700</t>
  </si>
  <si>
    <t>040700 Trusses &amp; Engineered Panels</t>
  </si>
  <si>
    <t>W5.4</t>
  </si>
  <si>
    <t>#040800</t>
  </si>
  <si>
    <t>040800 Scantlings</t>
  </si>
  <si>
    <t>Planks</t>
  </si>
  <si>
    <t>#040900</t>
  </si>
  <si>
    <t>040900 Composite board</t>
  </si>
  <si>
    <t>W5.5</t>
  </si>
  <si>
    <t>#041000</t>
  </si>
  <si>
    <t>041000 Other engineered wood products</t>
  </si>
  <si>
    <t>Poles and piles</t>
  </si>
  <si>
    <t>#050000</t>
  </si>
  <si>
    <t>Wood based panels</t>
  </si>
  <si>
    <t>W5.6</t>
  </si>
  <si>
    <t>E.g. Railroad tie</t>
  </si>
  <si>
    <t>#050100</t>
  </si>
  <si>
    <t>050100 Veneer sheets</t>
  </si>
  <si>
    <t>Railway sleepers/ties, not impregnated</t>
  </si>
  <si>
    <t>#050200</t>
  </si>
  <si>
    <t>050200 Plywood</t>
  </si>
  <si>
    <t>W5.7</t>
  </si>
  <si>
    <t>E.g. Wood blocks, friezes, strips.</t>
  </si>
  <si>
    <t>#050300</t>
  </si>
  <si>
    <t>050300 Blockboard</t>
  </si>
  <si>
    <t>Raw wood for parquet flooring</t>
  </si>
  <si>
    <t>#050400</t>
  </si>
  <si>
    <t>050400 Panels for transportation</t>
  </si>
  <si>
    <t>Container flooring</t>
  </si>
  <si>
    <t>W5.8</t>
  </si>
  <si>
    <t>#050500</t>
  </si>
  <si>
    <t>Particle board</t>
  </si>
  <si>
    <t>Slabs and edgings</t>
  </si>
  <si>
    <t>#050501</t>
  </si>
  <si>
    <t>Chipboard</t>
  </si>
  <si>
    <t>W5.9</t>
  </si>
  <si>
    <t>#050502</t>
  </si>
  <si>
    <t>Oriented Strand Board (OSB)</t>
  </si>
  <si>
    <t>Pencil slats</t>
  </si>
  <si>
    <t>#050503</t>
  </si>
  <si>
    <t>Other particle board</t>
  </si>
  <si>
    <t>W6</t>
  </si>
  <si>
    <t>W6.1</t>
  </si>
  <si>
    <t>#050600</t>
  </si>
  <si>
    <t>050600 Fibreboard</t>
  </si>
  <si>
    <t>Products from planing mill</t>
  </si>
  <si>
    <t>Dimensional timber and lumber, finished</t>
  </si>
  <si>
    <t>#050601</t>
  </si>
  <si>
    <t>050601 Medium Density Fibreboard (MDF)</t>
  </si>
  <si>
    <t>W6.2</t>
  </si>
  <si>
    <t>5042 / 5044</t>
  </si>
  <si>
    <t>#050602</t>
  </si>
  <si>
    <t>050602 High Density Fibreboard (HDF)</t>
  </si>
  <si>
    <t>Non-dimensional timber and lumber</t>
  </si>
  <si>
    <t>5043 / 5045</t>
  </si>
  <si>
    <t>#050603</t>
  </si>
  <si>
    <t>050603 Softboard and insulating board</t>
  </si>
  <si>
    <t>W6.3</t>
  </si>
  <si>
    <t>#050700</t>
  </si>
  <si>
    <t>050700 Cement board</t>
  </si>
  <si>
    <t>Boards, finished</t>
  </si>
  <si>
    <t>#050800</t>
  </si>
  <si>
    <t>050800 Other wood based panels</t>
  </si>
  <si>
    <t>W7</t>
  </si>
  <si>
    <t>W7.1</t>
  </si>
  <si>
    <t>#060000</t>
  </si>
  <si>
    <t>Wood manufacturers</t>
  </si>
  <si>
    <t>Veneer</t>
  </si>
  <si>
    <t>Peeled veneer</t>
  </si>
  <si>
    <t>#060100</t>
  </si>
  <si>
    <t>060100 Wood packaging</t>
  </si>
  <si>
    <t>W7.2</t>
  </si>
  <si>
    <t>#060101</t>
  </si>
  <si>
    <t>060101 Packaging and crates</t>
  </si>
  <si>
    <t>Sliced veneer</t>
  </si>
  <si>
    <t>#060102</t>
  </si>
  <si>
    <t>060102 Cable drums</t>
  </si>
  <si>
    <t>W7.3</t>
  </si>
  <si>
    <t>#060103</t>
  </si>
  <si>
    <t>060103 Pallets</t>
  </si>
  <si>
    <t>Sawn veneer</t>
  </si>
  <si>
    <t>#060104</t>
  </si>
  <si>
    <t>060104 Barrels, staves, and other cooperage products</t>
  </si>
  <si>
    <t>W7.4</t>
  </si>
  <si>
    <t>#060200</t>
  </si>
  <si>
    <t>060200 Household goods</t>
  </si>
  <si>
    <t>Veneer strips</t>
  </si>
  <si>
    <t>#060201</t>
  </si>
  <si>
    <t>060201 Wooden frames</t>
  </si>
  <si>
    <t>W8</t>
  </si>
  <si>
    <t>W8.1</t>
  </si>
  <si>
    <t>W8.1.1</t>
  </si>
  <si>
    <t>#060202</t>
  </si>
  <si>
    <t>060202 Brushes and handles</t>
  </si>
  <si>
    <t>Wood panels</t>
  </si>
  <si>
    <t>Plywood</t>
  </si>
  <si>
    <t>Laminboard</t>
  </si>
  <si>
    <t>#060203</t>
  </si>
  <si>
    <t>060203 Kitchenware and similar utensils</t>
  </si>
  <si>
    <t>W8.1.2</t>
  </si>
  <si>
    <t>#060204</t>
  </si>
  <si>
    <t>060204 Hangers and clothes pegs</t>
  </si>
  <si>
    <t>Veneer plywood</t>
  </si>
  <si>
    <t>#060205</t>
  </si>
  <si>
    <t>060205 Matches</t>
  </si>
  <si>
    <t>W8.2</t>
  </si>
  <si>
    <t>W8.2.1</t>
  </si>
  <si>
    <t>#060206</t>
  </si>
  <si>
    <t>060206 Bathroom accessories</t>
  </si>
  <si>
    <t>E.g.: Toilet seats</t>
  </si>
  <si>
    <t>Particleboard</t>
  </si>
  <si>
    <t>Melamine particleboard</t>
  </si>
  <si>
    <t>#060207</t>
  </si>
  <si>
    <t>060207 Ladders</t>
  </si>
  <si>
    <t>W8.2.2</t>
  </si>
  <si>
    <t>#060208</t>
  </si>
  <si>
    <t>060208 Wood based insect repellent</t>
  </si>
  <si>
    <t>E.g.: Mosquito coil</t>
  </si>
  <si>
    <t>Veneered particleboard</t>
  </si>
  <si>
    <t>#060209</t>
  </si>
  <si>
    <t>060209 Other household products</t>
  </si>
  <si>
    <t>W8.2.3</t>
  </si>
  <si>
    <t>#060300</t>
  </si>
  <si>
    <t>060300 Tools and turned wood</t>
  </si>
  <si>
    <t>#060301</t>
  </si>
  <si>
    <t>060301 Tools, DIY tools</t>
  </si>
  <si>
    <t>W8.2.4</t>
  </si>
  <si>
    <t>#060302</t>
  </si>
  <si>
    <t>060302 Toys and games</t>
  </si>
  <si>
    <t>Smooth-surface panel</t>
  </si>
  <si>
    <t>#060303</t>
  </si>
  <si>
    <t>060303 Sport goods</t>
  </si>
  <si>
    <t>W8.2.5</t>
  </si>
  <si>
    <t>#060304</t>
  </si>
  <si>
    <t>060304 Musical instruments</t>
  </si>
  <si>
    <t>Wood cement particleboard</t>
  </si>
  <si>
    <t>#060305</t>
  </si>
  <si>
    <t>060305 Wooden stationery</t>
  </si>
  <si>
    <t>W8.2.6</t>
  </si>
  <si>
    <t>#060306</t>
  </si>
  <si>
    <t>060306 Dowels</t>
  </si>
  <si>
    <t>Plasterboard</t>
  </si>
  <si>
    <t>#060307</t>
  </si>
  <si>
    <t>060307 Decorative objects and art</t>
  </si>
  <si>
    <t>W8.2.7</t>
  </si>
  <si>
    <t>#060308</t>
  </si>
  <si>
    <t>060308 Jewellery and accessories</t>
  </si>
  <si>
    <t>Strawboard</t>
  </si>
  <si>
    <t>#060309</t>
  </si>
  <si>
    <t>060309 Ice cream / lolly sticks</t>
  </si>
  <si>
    <t>W8.2.8</t>
  </si>
  <si>
    <t>#060310</t>
  </si>
  <si>
    <t>060310 Other tools and turned wood</t>
  </si>
  <si>
    <t>Graded particleboard</t>
  </si>
  <si>
    <t>#060400</t>
  </si>
  <si>
    <t>060400  Other manufactured wood</t>
  </si>
  <si>
    <t>W8.3</t>
  </si>
  <si>
    <t>W8.3.1</t>
  </si>
  <si>
    <t>#060401</t>
  </si>
  <si>
    <t>060401 Coffins</t>
  </si>
  <si>
    <t>Fibreboard</t>
  </si>
  <si>
    <t>High-density fibreboard (HDF)</t>
  </si>
  <si>
    <t>#060402</t>
  </si>
  <si>
    <t>060402 Other</t>
  </si>
  <si>
    <t>W8.3.2</t>
  </si>
  <si>
    <t>#070000</t>
  </si>
  <si>
    <t>Indoor Furniture</t>
  </si>
  <si>
    <t>Medium-density fibreboard (MDF)</t>
  </si>
  <si>
    <t>#070100</t>
  </si>
  <si>
    <t>070100 Tables</t>
  </si>
  <si>
    <t>W8.3.3</t>
  </si>
  <si>
    <t>E.g. (noise-)insulating boards</t>
  </si>
  <si>
    <t>#070200</t>
  </si>
  <si>
    <t>070200 Chairs and stools</t>
  </si>
  <si>
    <t>Softboard</t>
  </si>
  <si>
    <t>#070300</t>
  </si>
  <si>
    <t>070300 Sofas and armchairs</t>
  </si>
  <si>
    <t>W8.3.4</t>
  </si>
  <si>
    <t>#070400</t>
  </si>
  <si>
    <t>070400 Benches</t>
  </si>
  <si>
    <t>Medium-hard-fibreboard</t>
  </si>
  <si>
    <t>#070500</t>
  </si>
  <si>
    <t>070500 Bedroom furniture</t>
  </si>
  <si>
    <t>E.g.: Beds, bedsteads, headboards, bed bases</t>
  </si>
  <si>
    <t>W9</t>
  </si>
  <si>
    <t>W9.1</t>
  </si>
  <si>
    <t>#070600</t>
  </si>
  <si>
    <t>070600 Storage systems and units</t>
  </si>
  <si>
    <t>E.g.: Drawer sections, wardrobes, shelves, cupbooard, cabinet, bookcases</t>
  </si>
  <si>
    <t>Finger jointed wood</t>
  </si>
  <si>
    <t>#070700</t>
  </si>
  <si>
    <t>070700 Kitchen units and worktops</t>
  </si>
  <si>
    <t>W9.2</t>
  </si>
  <si>
    <t>#070800</t>
  </si>
  <si>
    <t>070800 Office furniture</t>
  </si>
  <si>
    <t>Laminated veneer lumber (LVL)</t>
  </si>
  <si>
    <t>#070900</t>
  </si>
  <si>
    <t>070900 Educational / Institutional furniture</t>
  </si>
  <si>
    <t>W9.3</t>
  </si>
  <si>
    <t>#071000</t>
  </si>
  <si>
    <t>071000 Hospital and care sector furniture</t>
  </si>
  <si>
    <t>Parallel strand lumber (PSL)</t>
  </si>
  <si>
    <t>#071100</t>
  </si>
  <si>
    <t>071100 Children’s furniture</t>
  </si>
  <si>
    <t>W9.4</t>
  </si>
  <si>
    <t>#071200</t>
  </si>
  <si>
    <t>071200 Custom furniture</t>
  </si>
  <si>
    <t>Wood-wool board</t>
  </si>
  <si>
    <t>#071300</t>
  </si>
  <si>
    <t>071300 Furniture components</t>
  </si>
  <si>
    <t>W9.5</t>
  </si>
  <si>
    <t>#071400</t>
  </si>
  <si>
    <t>071400 Other furniture</t>
  </si>
  <si>
    <t>Solid-wood board</t>
  </si>
  <si>
    <t>#080000</t>
  </si>
  <si>
    <t>Exterior products</t>
  </si>
  <si>
    <t>W9.6</t>
  </si>
  <si>
    <t>#080100</t>
  </si>
  <si>
    <t>080100 Garden furniture / Outdoor products</t>
  </si>
  <si>
    <t>Glued laminated timber (GLULAM)</t>
  </si>
  <si>
    <t>#080101</t>
  </si>
  <si>
    <t>080101 Garden furniture</t>
  </si>
  <si>
    <t>E.g.: Tables, chairs, benches, hammocks.</t>
  </si>
  <si>
    <t>W9.7</t>
  </si>
  <si>
    <t>#080102</t>
  </si>
  <si>
    <t>080102 Playground equipment</t>
  </si>
  <si>
    <t>I-joists, I-beams</t>
  </si>
  <si>
    <t>#080103</t>
  </si>
  <si>
    <t>080103 Decking and garden sleepers</t>
  </si>
  <si>
    <t>W9.8</t>
  </si>
  <si>
    <t>E.g. Laminated wood, densified wood</t>
  </si>
  <si>
    <t>#080200</t>
  </si>
  <si>
    <t>080200 Landscaping timbers</t>
  </si>
  <si>
    <t>080201 Garden sheds</t>
  </si>
  <si>
    <t>Laminated compressed wood</t>
  </si>
  <si>
    <r>
      <t>#080201</t>
    </r>
    <r>
      <rPr>
        <sz val="9"/>
        <color indexed="10"/>
        <rFont val="MS Reference Sans Serif"/>
        <family val="2"/>
      </rPr>
      <t/>
    </r>
  </si>
  <si>
    <t>080202 Trellis and plant support</t>
  </si>
  <si>
    <t>W9.9</t>
  </si>
  <si>
    <t>E.g. Cellular boards</t>
  </si>
  <si>
    <r>
      <t>#080202</t>
    </r>
    <r>
      <rPr>
        <sz val="9"/>
        <color indexed="10"/>
        <rFont val="MS Reference Sans Serif"/>
        <family val="2"/>
      </rPr>
      <t/>
    </r>
  </si>
  <si>
    <t>080203 Fencing material</t>
  </si>
  <si>
    <t>Composite board</t>
  </si>
  <si>
    <r>
      <t>#080203</t>
    </r>
    <r>
      <rPr>
        <sz val="9"/>
        <color indexed="10"/>
        <rFont val="MS Reference Sans Serif"/>
        <family val="2"/>
      </rPr>
      <t/>
    </r>
  </si>
  <si>
    <t>080204 Pergolas</t>
  </si>
  <si>
    <t>W9.10</t>
  </si>
  <si>
    <t>E.g. Resin-treated compressed wood, heat-stabilized compressed wood</t>
  </si>
  <si>
    <r>
      <t>#080204</t>
    </r>
    <r>
      <rPr>
        <sz val="9"/>
        <color indexed="10"/>
        <rFont val="MS Reference Sans Serif"/>
        <family val="2"/>
      </rPr>
      <t/>
    </r>
  </si>
  <si>
    <t>080205 Garden storage</t>
  </si>
  <si>
    <t>Compressed wood</t>
  </si>
  <si>
    <r>
      <t>#080205</t>
    </r>
    <r>
      <rPr>
        <sz val="9"/>
        <color indexed="10"/>
        <rFont val="MS Reference Sans Serif"/>
        <family val="2"/>
      </rPr>
      <t/>
    </r>
  </si>
  <si>
    <t>W9.11</t>
  </si>
  <si>
    <t>#080300</t>
  </si>
  <si>
    <t>080300 Street furniture</t>
  </si>
  <si>
    <t>Wood-plastic composites</t>
  </si>
  <si>
    <t>#080400</t>
  </si>
  <si>
    <t>080400 Other exterior products</t>
  </si>
  <si>
    <t>W10.1</t>
  </si>
  <si>
    <t>E.g. Cases, boxes, crates, cases for jewellery or cutlery.</t>
  </si>
  <si>
    <t>#090000</t>
  </si>
  <si>
    <t>Wooden Buildings and construction material</t>
  </si>
  <si>
    <t>W10</t>
  </si>
  <si>
    <t>Solid wood packaging</t>
  </si>
  <si>
    <t>#090100</t>
  </si>
  <si>
    <t>090100 General wooden buildings and constructions</t>
  </si>
  <si>
    <t>Wood package and similar</t>
  </si>
  <si>
    <t>#090101</t>
  </si>
  <si>
    <t>090101 Wooden house building</t>
  </si>
  <si>
    <t>#090102</t>
  </si>
  <si>
    <t>090102 Other wooden building</t>
  </si>
  <si>
    <t>#090103</t>
  </si>
  <si>
    <t>090103 Wooden bridge</t>
  </si>
  <si>
    <t>W10.2</t>
  </si>
  <si>
    <t>#090104</t>
  </si>
  <si>
    <t>090104 Wooden ship</t>
  </si>
  <si>
    <t>Cable-drums</t>
  </si>
  <si>
    <t>#090105</t>
  </si>
  <si>
    <t>090105 Other wooden construction</t>
  </si>
  <si>
    <t>W10.3</t>
  </si>
  <si>
    <t>#090200</t>
  </si>
  <si>
    <t>090200 Integrated parts of wooden buildings and constructions</t>
  </si>
  <si>
    <t>Pallets and skids</t>
  </si>
  <si>
    <t>#090201</t>
  </si>
  <si>
    <t>090201 Exterior</t>
  </si>
  <si>
    <t>W10.4</t>
  </si>
  <si>
    <t>E.g. Staves, barrels, casks, vats, tubs</t>
  </si>
  <si>
    <t>#090202</t>
  </si>
  <si>
    <t>090202 Structure</t>
  </si>
  <si>
    <t>Cooper's products</t>
  </si>
  <si>
    <t>#090203</t>
  </si>
  <si>
    <t>090203 Roof</t>
  </si>
  <si>
    <t>W10.5</t>
  </si>
  <si>
    <t>#090204</t>
  </si>
  <si>
    <t>090204 Wall</t>
  </si>
  <si>
    <t>#090205</t>
  </si>
  <si>
    <t>090205 Floor</t>
  </si>
  <si>
    <t>W11</t>
  </si>
  <si>
    <t>W11.1</t>
  </si>
  <si>
    <t>E.g. Flush doors, fire doors</t>
  </si>
  <si>
    <t>#090206</t>
  </si>
  <si>
    <t>090206 Interior</t>
  </si>
  <si>
    <t>Wood for construction</t>
  </si>
  <si>
    <t>Doors and door frames</t>
  </si>
  <si>
    <t>#090300</t>
  </si>
  <si>
    <t>090307 Other wood material for construction</t>
  </si>
  <si>
    <t>W11.2</t>
  </si>
  <si>
    <t>#090301</t>
  </si>
  <si>
    <t>090301 Windows</t>
  </si>
  <si>
    <t>Windows and window frames</t>
  </si>
  <si>
    <t>#090302</t>
  </si>
  <si>
    <t>090302 Doors</t>
  </si>
  <si>
    <t>W11.3</t>
  </si>
  <si>
    <t>#090303</t>
  </si>
  <si>
    <t>090303 Shingles and shakes</t>
  </si>
  <si>
    <t>Stairs</t>
  </si>
  <si>
    <t>#090304</t>
  </si>
  <si>
    <t>090304 Flooring</t>
  </si>
  <si>
    <t>W11.4</t>
  </si>
  <si>
    <t>#090305</t>
  </si>
  <si>
    <t>090305 Architectural joinery items</t>
  </si>
  <si>
    <t>E.g: Mouldings, skirting boards and architraves</t>
  </si>
  <si>
    <t>Dividers</t>
  </si>
  <si>
    <t>#090306</t>
  </si>
  <si>
    <t>090306 Engineered bridge components</t>
  </si>
  <si>
    <t>W11.5</t>
  </si>
  <si>
    <t>W11.5.1</t>
  </si>
  <si>
    <t>#090307</t>
  </si>
  <si>
    <t>Flooring</t>
  </si>
  <si>
    <t>Laminate flooring</t>
  </si>
  <si>
    <t>#100000</t>
  </si>
  <si>
    <t>Pulp</t>
  </si>
  <si>
    <t>W11.5.2</t>
  </si>
  <si>
    <t>E.g. Assembled parquet panels, block parquets</t>
  </si>
  <si>
    <t>#100100</t>
  </si>
  <si>
    <t>100100 Mechanical pulp</t>
  </si>
  <si>
    <t>Parquet flooring</t>
  </si>
  <si>
    <t>#100200</t>
  </si>
  <si>
    <t>100200 Semichemical pulp</t>
  </si>
  <si>
    <t>W11.5.3</t>
  </si>
  <si>
    <t>#100300</t>
  </si>
  <si>
    <t>100300 Dissolving pulp and derivatives</t>
  </si>
  <si>
    <t>Plank flooring</t>
  </si>
  <si>
    <t>#100301</t>
  </si>
  <si>
    <t>100301 Cellulosic fibre from dissolving pulp</t>
  </si>
  <si>
    <t>W11.5.4</t>
  </si>
  <si>
    <t>#100302</t>
  </si>
  <si>
    <t>100302 Cellulosic yarn</t>
  </si>
  <si>
    <t>Wood-block flooring</t>
  </si>
  <si>
    <t>#100303</t>
  </si>
  <si>
    <t>100303 Cellulosic textiles</t>
  </si>
  <si>
    <t>W11.5.5</t>
  </si>
  <si>
    <t>#100304</t>
  </si>
  <si>
    <t>100304 Apparel</t>
  </si>
  <si>
    <t>Engineered flooring</t>
  </si>
  <si>
    <t>#100305</t>
  </si>
  <si>
    <t>100305 Non-woven fabric</t>
  </si>
  <si>
    <t>W11.6</t>
  </si>
  <si>
    <t>#100306</t>
  </si>
  <si>
    <t>100306 Regenerated cellulose film</t>
  </si>
  <si>
    <t>E.g.: Cellophane</t>
  </si>
  <si>
    <t>100307 Other dissolving pulp derivatives</t>
  </si>
  <si>
    <t>Gates and garage doors</t>
  </si>
  <si>
    <t>#100400</t>
  </si>
  <si>
    <r>
      <t xml:space="preserve">100400 Chemical </t>
    </r>
    <r>
      <rPr>
        <sz val="10"/>
        <rFont val="Arial"/>
        <family val="2"/>
      </rPr>
      <t>pulp</t>
    </r>
  </si>
  <si>
    <t>W11.7</t>
  </si>
  <si>
    <t>#100401</t>
  </si>
  <si>
    <t>100401 Unbleached sulphite pulp</t>
  </si>
  <si>
    <t>Wall cladding</t>
  </si>
  <si>
    <t>#100402</t>
  </si>
  <si>
    <t>100402 Bleached sulphite pulp</t>
  </si>
  <si>
    <t>W11.8</t>
  </si>
  <si>
    <t>E.g. MDF mouldings, softwood mouldings</t>
  </si>
  <si>
    <t>#100403</t>
  </si>
  <si>
    <t>100403 Unbleached sulphate (kraft) pulp</t>
  </si>
  <si>
    <t>Mouldings</t>
  </si>
  <si>
    <t>#100404</t>
  </si>
  <si>
    <t>100404 Bleached sulphate (kraft) pulp</t>
  </si>
  <si>
    <t>W11.9</t>
  </si>
  <si>
    <t>#100405</t>
  </si>
  <si>
    <t>100405 Fluff pulp</t>
  </si>
  <si>
    <t>Hot tubs and sauna</t>
  </si>
  <si>
    <t>#100500</t>
  </si>
  <si>
    <t>100500 Pulp from recycled material</t>
  </si>
  <si>
    <t>W11.10</t>
  </si>
  <si>
    <t>#100600</t>
  </si>
  <si>
    <t>100600 Other Pulp and derivatives</t>
  </si>
  <si>
    <t>Wooden insulation</t>
  </si>
  <si>
    <t>#110000</t>
  </si>
  <si>
    <t>Paper and paper board</t>
  </si>
  <si>
    <t>W11.11</t>
  </si>
  <si>
    <t>#110100</t>
  </si>
  <si>
    <t>110100 Graphic papers</t>
  </si>
  <si>
    <t>Window blinds, shutters and similar</t>
  </si>
  <si>
    <t>#110101</t>
  </si>
  <si>
    <t>110101 Newsprint paper</t>
  </si>
  <si>
    <t>W11.12</t>
  </si>
  <si>
    <t>E.g. Prefabricated facade construction elements</t>
  </si>
  <si>
    <t>#110102</t>
  </si>
  <si>
    <t>110102 Uncoated mechanical papers</t>
  </si>
  <si>
    <t>E.g. Supercalendered Magazine Paper</t>
  </si>
  <si>
    <t>Houses and building elements</t>
  </si>
  <si>
    <t>#110103</t>
  </si>
  <si>
    <t>110103 Coated mechanical papers</t>
  </si>
  <si>
    <t>W11.13</t>
  </si>
  <si>
    <t>#110104</t>
  </si>
  <si>
    <t>110104 Woodfree papers (coated and uncoated)</t>
  </si>
  <si>
    <t>Marine constructions, except boats</t>
  </si>
  <si>
    <t>#110105</t>
  </si>
  <si>
    <t>110105 Paper for blank forms</t>
  </si>
  <si>
    <t>W11.14</t>
  </si>
  <si>
    <t>#110106</t>
  </si>
  <si>
    <t>110106 Paper for tickets</t>
  </si>
  <si>
    <t>Trusses and roofs</t>
  </si>
  <si>
    <t>#110107</t>
  </si>
  <si>
    <t>110107 Other graphic papers</t>
  </si>
  <si>
    <t>W11.15</t>
  </si>
  <si>
    <t>E.g. Shingles, shakes.</t>
  </si>
  <si>
    <t>#110200</t>
  </si>
  <si>
    <t>110200 Printed matter</t>
  </si>
  <si>
    <t>Roofing tiles</t>
  </si>
  <si>
    <t>#110201</t>
  </si>
  <si>
    <t>110201 Books</t>
  </si>
  <si>
    <t>W12</t>
  </si>
  <si>
    <t>W12.1</t>
  </si>
  <si>
    <t>#110202</t>
  </si>
  <si>
    <t>110202 Book covers</t>
  </si>
  <si>
    <t>Indoor furniture</t>
  </si>
  <si>
    <t>Cabinet</t>
  </si>
  <si>
    <t>#110203</t>
  </si>
  <si>
    <t>110203 Magazines and newspaper</t>
  </si>
  <si>
    <t>W12.2</t>
  </si>
  <si>
    <t>E.g. Custom cabinetry, built-in desks, counters, etc.</t>
  </si>
  <si>
    <t>#110204</t>
  </si>
  <si>
    <t>110204 Paper toys and games</t>
  </si>
  <si>
    <t>Custom furniture</t>
  </si>
  <si>
    <t>#110205</t>
  </si>
  <si>
    <t>110205 Marketing collateral</t>
  </si>
  <si>
    <t>E.g.: Brochures, flyers, business cards</t>
  </si>
  <si>
    <t>W12.3</t>
  </si>
  <si>
    <t>#110206</t>
  </si>
  <si>
    <t>110206 Calendars, diaries and organisers</t>
  </si>
  <si>
    <t>Tables</t>
  </si>
  <si>
    <t>#110207</t>
  </si>
  <si>
    <t>110207 Point-of-sales materials</t>
  </si>
  <si>
    <t>E.g.: Standees, Danglers</t>
  </si>
  <si>
    <t>W12.4</t>
  </si>
  <si>
    <t>#110208</t>
  </si>
  <si>
    <t>110208 Other printed matter</t>
  </si>
  <si>
    <t>Beds</t>
  </si>
  <si>
    <t>#110300</t>
  </si>
  <si>
    <t>110300 Household and sanitary paper</t>
  </si>
  <si>
    <t>W12.5</t>
  </si>
  <si>
    <t>#110301</t>
  </si>
  <si>
    <t>110301 Tissue products</t>
  </si>
  <si>
    <t>Couches and armchairs</t>
  </si>
  <si>
    <t>#110302</t>
  </si>
  <si>
    <t>110302 Toilet paper / bathroom tissue</t>
  </si>
  <si>
    <t>W12.6</t>
  </si>
  <si>
    <t>#110303</t>
  </si>
  <si>
    <t>110303 Greaseproof paper for baking</t>
  </si>
  <si>
    <t>Chairs and stools</t>
  </si>
  <si>
    <t>#110304</t>
  </si>
  <si>
    <t>110304 Kitchen paper</t>
  </si>
  <si>
    <t>W12.7</t>
  </si>
  <si>
    <t>#110305</t>
  </si>
  <si>
    <t>110305 Tablecloths and napkins</t>
  </si>
  <si>
    <t>Office furniture</t>
  </si>
  <si>
    <t>#110306</t>
  </si>
  <si>
    <t>110306 Paper dinnerware</t>
  </si>
  <si>
    <t>W12.8</t>
  </si>
  <si>
    <t>E.g. Furniture for laboratories, schools, hospitals.</t>
  </si>
  <si>
    <t>#110307</t>
  </si>
  <si>
    <t>110307 Sanitary products</t>
  </si>
  <si>
    <t>E.g.: Tampons, towels, diapers</t>
  </si>
  <si>
    <t xml:space="preserve">Institutional casework </t>
  </si>
  <si>
    <t>#110308</t>
  </si>
  <si>
    <t>110308 Medical supplies</t>
  </si>
  <si>
    <t>E.g.: Masks, paper gowns</t>
  </si>
  <si>
    <t>W12.9</t>
  </si>
  <si>
    <t>#110309</t>
  </si>
  <si>
    <t>110309 Wet wipes</t>
  </si>
  <si>
    <t>Wardrobes</t>
  </si>
  <si>
    <t>#110310</t>
  </si>
  <si>
    <t>110310 Other household and sanitary paper</t>
  </si>
  <si>
    <t>W12.10</t>
  </si>
  <si>
    <t>#110400</t>
  </si>
  <si>
    <t>110400 Packaging materials</t>
  </si>
  <si>
    <t>Cupboards and chests</t>
  </si>
  <si>
    <t>#110401</t>
  </si>
  <si>
    <t xml:space="preserve">110401 Case materials and corrugated and solid fibre box </t>
  </si>
  <si>
    <t>W12.11</t>
  </si>
  <si>
    <t>#110402</t>
  </si>
  <si>
    <t>110402 Cartonboard, folding boxboards</t>
  </si>
  <si>
    <t>Kitchen countertops</t>
  </si>
  <si>
    <t>#110403</t>
  </si>
  <si>
    <t>110403 Wrapping papers</t>
  </si>
  <si>
    <t>E.g.: Kraft, grease paper, gift wrapping</t>
  </si>
  <si>
    <t>W12.12</t>
  </si>
  <si>
    <t>#110404</t>
  </si>
  <si>
    <t>110404 Sacks and paper bags</t>
  </si>
  <si>
    <t>Parts of furniture</t>
  </si>
  <si>
    <t>#110405</t>
  </si>
  <si>
    <t>110405 Food and beverages packaging</t>
  </si>
  <si>
    <t>W12.13</t>
  </si>
  <si>
    <t>#110406</t>
  </si>
  <si>
    <t>110406 Multipack holders</t>
  </si>
  <si>
    <t>Shelves</t>
  </si>
  <si>
    <t>#110407</t>
  </si>
  <si>
    <t>110407 Flexible paper packaging</t>
  </si>
  <si>
    <t>#110408</t>
  </si>
  <si>
    <t>110408 Paper trays, containers, cups</t>
  </si>
  <si>
    <t>#110409</t>
  </si>
  <si>
    <t>110409 Shredded paper</t>
  </si>
  <si>
    <t>W13</t>
  </si>
  <si>
    <t>W13.1</t>
  </si>
  <si>
    <t>W13.1.1</t>
  </si>
  <si>
    <t>#110410</t>
  </si>
  <si>
    <t>110410 Egg boxes and similar</t>
  </si>
  <si>
    <t>Outdoor furniture and gardening</t>
  </si>
  <si>
    <t>Garden furniture</t>
  </si>
  <si>
    <t>Garden tables</t>
  </si>
  <si>
    <t>#110411</t>
  </si>
  <si>
    <t>110411 Other papers mainly for packaging</t>
  </si>
  <si>
    <t>W13.1.2</t>
  </si>
  <si>
    <t>#110500</t>
  </si>
  <si>
    <t>110500 Stationery products</t>
  </si>
  <si>
    <t>Garden benches</t>
  </si>
  <si>
    <t>#110501</t>
  </si>
  <si>
    <t>110501 Notebooks</t>
  </si>
  <si>
    <t>W13.1.3</t>
  </si>
  <si>
    <t>#110502</t>
  </si>
  <si>
    <t>110502 Pads</t>
  </si>
  <si>
    <t>Garden chairs and stools</t>
  </si>
  <si>
    <t>#110503</t>
  </si>
  <si>
    <t>110503 File folders</t>
  </si>
  <si>
    <t>W13.1.4</t>
  </si>
  <si>
    <t>#110504</t>
  </si>
  <si>
    <t>110504 Rolled thermal paper</t>
  </si>
  <si>
    <t>Hammocks and hammock frames</t>
  </si>
  <si>
    <t>#110505</t>
  </si>
  <si>
    <t>110505 Post and greeting cards</t>
  </si>
  <si>
    <t>W13.2</t>
  </si>
  <si>
    <t>#110506</t>
  </si>
  <si>
    <t>110506 Envelopes</t>
  </si>
  <si>
    <t>Trellis and plant support</t>
  </si>
  <si>
    <t>#110507</t>
  </si>
  <si>
    <t>110507 Gummed papers</t>
  </si>
  <si>
    <t>W13.3</t>
  </si>
  <si>
    <t>E.g. Gazebo</t>
  </si>
  <si>
    <t>#110508</t>
  </si>
  <si>
    <t>110508 Adhesive labels</t>
  </si>
  <si>
    <t>Shelters and parasols</t>
  </si>
  <si>
    <t>#110509</t>
  </si>
  <si>
    <t>110509 Postage stamps</t>
  </si>
  <si>
    <t>W13.4</t>
  </si>
  <si>
    <t>#110600</t>
  </si>
  <si>
    <t>110600 Other paper and paperboard</t>
  </si>
  <si>
    <t>Fences, fence stakes, pales</t>
  </si>
  <si>
    <t>#110601</t>
  </si>
  <si>
    <t>110601 Cigarette paper</t>
  </si>
  <si>
    <t>W13.5</t>
  </si>
  <si>
    <t>#110602</t>
  </si>
  <si>
    <t>110602 Envelope paper</t>
  </si>
  <si>
    <t>Decking and garden sleepers</t>
  </si>
  <si>
    <t>#110603</t>
  </si>
  <si>
    <t>110603 Filter paper</t>
  </si>
  <si>
    <t>W13.6</t>
  </si>
  <si>
    <t>#110604</t>
  </si>
  <si>
    <t>110604 Insulating paper</t>
  </si>
  <si>
    <t>Garden sheds</t>
  </si>
  <si>
    <t>#110605</t>
  </si>
  <si>
    <t>110605 Impregnated paper</t>
  </si>
  <si>
    <t>W13.7</t>
  </si>
  <si>
    <t>E.g. Flower boxes, palisades, wooden boxes for storing outdoor equipment</t>
  </si>
  <si>
    <t>#110606</t>
  </si>
  <si>
    <t>110606 Wallpaper and wallpaper base</t>
  </si>
  <si>
    <t>Other outdoor furniture and gardening products</t>
  </si>
  <si>
    <t>#110700</t>
  </si>
  <si>
    <t>110700 Other converted paper products</t>
  </si>
  <si>
    <t>W14</t>
  </si>
  <si>
    <t>W14.1</t>
  </si>
  <si>
    <t>E.g. Violin, guitars, harps</t>
  </si>
  <si>
    <t>#120000</t>
  </si>
  <si>
    <t>Non-wood products</t>
  </si>
  <si>
    <t>Musical instruments</t>
  </si>
  <si>
    <t>String musical instruments</t>
  </si>
  <si>
    <t>#120100</t>
  </si>
  <si>
    <t>120100 Cork and cork products</t>
  </si>
  <si>
    <t>W14.2</t>
  </si>
  <si>
    <t>E.g. Piano, organs</t>
  </si>
  <si>
    <t>#120101</t>
  </si>
  <si>
    <t>120101 Natural cork, raw or boiled</t>
  </si>
  <si>
    <t>Keyboard musical instruments</t>
  </si>
  <si>
    <t>#120102</t>
  </si>
  <si>
    <t>120102 Cork stoppers</t>
  </si>
  <si>
    <t>E.g.: Natural, technical, colmated, agglomerated, bartop cork, sparkling wine and champagne cork stoppers</t>
  </si>
  <si>
    <t>W14.3</t>
  </si>
  <si>
    <t>E.g. Clarinet, oboe, bassoon</t>
  </si>
  <si>
    <t>#120103</t>
  </si>
  <si>
    <t>120103 Cork disks</t>
  </si>
  <si>
    <t>Wind or mouth-blown musical instruments</t>
  </si>
  <si>
    <t>#120104</t>
  </si>
  <si>
    <t>120104 Rolls and panels of compressed cork</t>
  </si>
  <si>
    <t>W14.4</t>
  </si>
  <si>
    <t>E.g. Drums, bongos</t>
  </si>
  <si>
    <t>#120105</t>
  </si>
  <si>
    <t>120105 Cork particles</t>
  </si>
  <si>
    <t>E.g.: Granules, dust</t>
  </si>
  <si>
    <t>Percussions</t>
  </si>
  <si>
    <t>#120106</t>
  </si>
  <si>
    <t xml:space="preserve">120106 Cork for construction </t>
  </si>
  <si>
    <t>E.g.: Floors, doors, buildings and their parts</t>
  </si>
  <si>
    <t>W14.5</t>
  </si>
  <si>
    <t>E.g. Guitar necks</t>
  </si>
  <si>
    <t>#120107</t>
  </si>
  <si>
    <t>120107 Other articles of cork</t>
  </si>
  <si>
    <t>Parts of musical instruments</t>
  </si>
  <si>
    <t>#120200</t>
  </si>
  <si>
    <t>120200 Rubber / Latex</t>
  </si>
  <si>
    <t>W15</t>
  </si>
  <si>
    <t>W15.1</t>
  </si>
  <si>
    <t>E.g. Roundabouts, swings, slides, cable railway, sheds and similar</t>
  </si>
  <si>
    <t>#120201</t>
  </si>
  <si>
    <t>120201 Natural rubber</t>
  </si>
  <si>
    <t>Recreational goods</t>
  </si>
  <si>
    <t>Playground equipment</t>
  </si>
  <si>
    <t>#120202</t>
  </si>
  <si>
    <t>120202 Tyres</t>
  </si>
  <si>
    <t>W15.2</t>
  </si>
  <si>
    <t>#120203</t>
  </si>
  <si>
    <t>120203 Foam</t>
  </si>
  <si>
    <t>Toys and games made with wood</t>
  </si>
  <si>
    <t>#120204</t>
  </si>
  <si>
    <t>120204 Gloves</t>
  </si>
  <si>
    <t>W15.3</t>
  </si>
  <si>
    <t>W15.3.1</t>
  </si>
  <si>
    <t>#120205</t>
  </si>
  <si>
    <t xml:space="preserve">120205 Rubber footwear </t>
  </si>
  <si>
    <t>Sporting goods</t>
  </si>
  <si>
    <t>Bicycles</t>
  </si>
  <si>
    <t>#120206</t>
  </si>
  <si>
    <t>120206 Other rubber products</t>
  </si>
  <si>
    <t>W15.3.2</t>
  </si>
  <si>
    <t>#120300</t>
  </si>
  <si>
    <t>120300 Food</t>
  </si>
  <si>
    <t>Bats, sticks, poles and paddles</t>
  </si>
  <si>
    <t>#120301</t>
  </si>
  <si>
    <t>120301 Honey</t>
  </si>
  <si>
    <t>W15.3.3</t>
  </si>
  <si>
    <t>#120302</t>
  </si>
  <si>
    <t>120302 Mushrooms and truffles</t>
  </si>
  <si>
    <t>Boards and skis</t>
  </si>
  <si>
    <t>#120303</t>
  </si>
  <si>
    <t>120303 Fruits, berries, and nuts</t>
  </si>
  <si>
    <t>W15.3.4</t>
  </si>
  <si>
    <t>E.g. Yoga blocks, wooden balls</t>
  </si>
  <si>
    <t>#120304</t>
  </si>
  <si>
    <t>120304 Syrups</t>
  </si>
  <si>
    <t>Other sporting goods</t>
  </si>
  <si>
    <t>#120305</t>
  </si>
  <si>
    <t>120305 Game and other animals</t>
  </si>
  <si>
    <t>W16</t>
  </si>
  <si>
    <t>W16.1</t>
  </si>
  <si>
    <t>E.g. Frames for paintings, photographs, mirrors</t>
  </si>
  <si>
    <t>#120306</t>
  </si>
  <si>
    <t>120306 Other edible products</t>
  </si>
  <si>
    <t>Household articles</t>
  </si>
  <si>
    <t>Wooden frames</t>
  </si>
  <si>
    <t>#120400</t>
  </si>
  <si>
    <t>120400 Resins and its derivatives</t>
  </si>
  <si>
    <t>W16.2</t>
  </si>
  <si>
    <t>E.g. Brush bodies and handles, combs</t>
  </si>
  <si>
    <t>#120500</t>
  </si>
  <si>
    <t>120500 Essential oils</t>
  </si>
  <si>
    <t>Brooms, brushes and brush handles</t>
  </si>
  <si>
    <t>#120600</t>
  </si>
  <si>
    <t>120600 Rattan and other natural fibres</t>
  </si>
  <si>
    <t>W16.3</t>
  </si>
  <si>
    <t>E.g. Wooden spoons, chopsticks, toothpicks, pepper mills, bbq sets</t>
  </si>
  <si>
    <t>#120601</t>
  </si>
  <si>
    <t>120601 Natural</t>
  </si>
  <si>
    <t>Tableware, kitchenware and similar</t>
  </si>
  <si>
    <t>#120602</t>
  </si>
  <si>
    <t>120602 Products</t>
  </si>
  <si>
    <t>W16.4</t>
  </si>
  <si>
    <t>#120700</t>
  </si>
  <si>
    <t>120700 Plants and their parts</t>
  </si>
  <si>
    <t>Clothes hangers and pegs</t>
  </si>
  <si>
    <t>#120800</t>
  </si>
  <si>
    <t>120800 Chemical, medicinal, and cosmetic products</t>
  </si>
  <si>
    <t>W16.5</t>
  </si>
  <si>
    <t>#120900</t>
  </si>
  <si>
    <t>120900 Other non-wood products</t>
  </si>
  <si>
    <t>Toilet seats</t>
  </si>
  <si>
    <t>#130000</t>
  </si>
  <si>
    <t>130000 Other products</t>
  </si>
  <si>
    <t>W16.6</t>
  </si>
  <si>
    <t>Matches</t>
  </si>
  <si>
    <t>W16.7</t>
  </si>
  <si>
    <t>Mousetraps</t>
  </si>
  <si>
    <t>W16.8</t>
  </si>
  <si>
    <t>Fans</t>
  </si>
  <si>
    <t>W16.9</t>
  </si>
  <si>
    <t>Ladders</t>
  </si>
  <si>
    <t>W16.10</t>
  </si>
  <si>
    <t>E.g. Stool, bath chair, bath tub</t>
  </si>
  <si>
    <t>Bath items or accessories</t>
  </si>
  <si>
    <t>W17</t>
  </si>
  <si>
    <t>W17.1</t>
  </si>
  <si>
    <t>Stationery of wood</t>
  </si>
  <si>
    <t>Pens</t>
  </si>
  <si>
    <t>W17.2</t>
  </si>
  <si>
    <t>Pencils</t>
  </si>
  <si>
    <t>W17.3</t>
  </si>
  <si>
    <t>Rulers</t>
  </si>
  <si>
    <t>W17.4</t>
  </si>
  <si>
    <t>Stamps</t>
  </si>
  <si>
    <t>W18</t>
  </si>
  <si>
    <t>W18.1</t>
  </si>
  <si>
    <t>Other manufactured wood products</t>
  </si>
  <si>
    <t>Dowels and turnery parts of wood</t>
  </si>
  <si>
    <t>W18.2</t>
  </si>
  <si>
    <t>Coffins</t>
  </si>
  <si>
    <t>W18.3</t>
  </si>
  <si>
    <t>E.g. Orthopaedic products, prosthetic limbs, tongue depressors</t>
  </si>
  <si>
    <t>Medical supplies made of wood</t>
  </si>
  <si>
    <t>W18.4</t>
  </si>
  <si>
    <t>E.g. Hammer, axes</t>
  </si>
  <si>
    <t>Tools, tool bodies and tool handles</t>
  </si>
  <si>
    <t>W18.5</t>
  </si>
  <si>
    <t>Ice pop/lolly sticks</t>
  </si>
  <si>
    <t>W18.6</t>
  </si>
  <si>
    <t>Jewellery</t>
  </si>
  <si>
    <t>W18.7</t>
  </si>
  <si>
    <t>E.g. Wood marquetry, inlaid wood, statuettes and similar</t>
  </si>
  <si>
    <t>Works of art</t>
  </si>
  <si>
    <t>W18.8</t>
  </si>
  <si>
    <t>Ornamental &amp; decorative objects</t>
  </si>
  <si>
    <t>W18.9</t>
  </si>
  <si>
    <t>Wheels</t>
  </si>
  <si>
    <t>W18.10</t>
  </si>
  <si>
    <t>E.g. Sailboats, kayaks, canoes</t>
  </si>
  <si>
    <t>Boats</t>
  </si>
  <si>
    <t>W18.11</t>
  </si>
  <si>
    <t>Wooden lighters</t>
  </si>
  <si>
    <t>W18.12</t>
  </si>
  <si>
    <t>E.g. Nestboxes, birdhouses</t>
  </si>
  <si>
    <t>Wildlife and pet products</t>
  </si>
  <si>
    <t>W19</t>
  </si>
  <si>
    <t>Other wood products n.e.c.*</t>
  </si>
  <si>
    <t>* The n.e.c. abbreviation means that the category includes those products “not elsewhere classified”.</t>
  </si>
  <si>
    <t>PULP AND PAPER PRODUCTS</t>
  </si>
  <si>
    <t>P1.1</t>
  </si>
  <si>
    <t>P1.1.1</t>
  </si>
  <si>
    <t>Mechanical pulp, bleached</t>
  </si>
  <si>
    <t>Groundwood</t>
  </si>
  <si>
    <t>P1</t>
  </si>
  <si>
    <t>P1.1.2</t>
  </si>
  <si>
    <t>E.g. RMP, TMP, CTMP</t>
  </si>
  <si>
    <t>Refiner pulp</t>
  </si>
  <si>
    <t>P1.2</t>
  </si>
  <si>
    <t>P1.2.1</t>
  </si>
  <si>
    <t>Mechanical pulp, unbleached</t>
  </si>
  <si>
    <t>P1.2.2</t>
  </si>
  <si>
    <t>P1.3</t>
  </si>
  <si>
    <t>Chemical pulp, bleached</t>
  </si>
  <si>
    <t>P1.4</t>
  </si>
  <si>
    <t>Chemical pulp, unbleached</t>
  </si>
  <si>
    <t>P1.5</t>
  </si>
  <si>
    <t>Semi-chemical pulp, bleached</t>
  </si>
  <si>
    <t>P1.6</t>
  </si>
  <si>
    <t>Semi-chemical pulp, unbleached</t>
  </si>
  <si>
    <t>P1.7</t>
  </si>
  <si>
    <t>P1.7.1</t>
  </si>
  <si>
    <t>E.g. Microcrystalline cellulose</t>
  </si>
  <si>
    <t>Dissolving pulp</t>
  </si>
  <si>
    <t>Specialty cellulose</t>
  </si>
  <si>
    <t>P1.7.2</t>
  </si>
  <si>
    <t>E.g. Cellulose ethers, cellulose esters, cellulose acetate, nitrocellulose</t>
  </si>
  <si>
    <t>Cellulose derivatives</t>
  </si>
  <si>
    <t>P1.7.3</t>
  </si>
  <si>
    <t>Regenerated Cellulose film</t>
  </si>
  <si>
    <t>P1.7.4</t>
  </si>
  <si>
    <t>E.g. Artificial silk, textile fibres, yarn, viscose</t>
  </si>
  <si>
    <t>Rayon and other synthetic fibres</t>
  </si>
  <si>
    <t>P1.8</t>
  </si>
  <si>
    <t>P1.8.1</t>
  </si>
  <si>
    <t>Pulp from recovered paper</t>
  </si>
  <si>
    <t>Recovered pulp, deinked</t>
  </si>
  <si>
    <t>P1.8.2</t>
  </si>
  <si>
    <t>Recovered pulp, not deinked</t>
  </si>
  <si>
    <t>P2</t>
  </si>
  <si>
    <t>P2.1</t>
  </si>
  <si>
    <t>P2.1.1</t>
  </si>
  <si>
    <t>Paper</t>
  </si>
  <si>
    <t>Copying, printing, communication paper</t>
  </si>
  <si>
    <t>Coated paper</t>
  </si>
  <si>
    <t>P2.1.2</t>
  </si>
  <si>
    <t>Uncoated paper</t>
  </si>
  <si>
    <t>P2.2</t>
  </si>
  <si>
    <t>Newsprint</t>
  </si>
  <si>
    <t>P2.3</t>
  </si>
  <si>
    <t>E.g. Sack kraft, grease-proof paper, wrapping krafts, coated kraft papers</t>
  </si>
  <si>
    <t>Wrapping and packaging paper</t>
  </si>
  <si>
    <t>P2.4</t>
  </si>
  <si>
    <t>P2.4.1</t>
  </si>
  <si>
    <t>Specialty paper</t>
  </si>
  <si>
    <t>Impregnated papers</t>
  </si>
  <si>
    <t>P2.4.2</t>
  </si>
  <si>
    <t>Photographic base papers</t>
  </si>
  <si>
    <t>P2.4.3</t>
  </si>
  <si>
    <t>E.g. Thermal transfer papers</t>
  </si>
  <si>
    <t>Thermographic papers</t>
  </si>
  <si>
    <t>P2.4.4</t>
  </si>
  <si>
    <t>Translucent papers</t>
  </si>
  <si>
    <t>P2.4.5</t>
  </si>
  <si>
    <t>E.g. Carbon papers, transfer papers, spirit duplicator copy papers</t>
  </si>
  <si>
    <t>Self-copying and carbon papers</t>
  </si>
  <si>
    <t>P2.4.6</t>
  </si>
  <si>
    <t>Cigarette papers</t>
  </si>
  <si>
    <t>P2.4.7</t>
  </si>
  <si>
    <t>E.g. Tea-bag tissues</t>
  </si>
  <si>
    <t>Filter papers</t>
  </si>
  <si>
    <t>P2.4.8</t>
  </si>
  <si>
    <t>Crepe papers</t>
  </si>
  <si>
    <t>P2.4.9</t>
  </si>
  <si>
    <t>Embossed paper and perforated paper</t>
  </si>
  <si>
    <t>P2.4.10</t>
  </si>
  <si>
    <t>Composite papers</t>
  </si>
  <si>
    <t>P2.4.11</t>
  </si>
  <si>
    <t>E.g. Non-printed wallpaper</t>
  </si>
  <si>
    <t>Wallpaper base</t>
  </si>
  <si>
    <t>P2.4.12</t>
  </si>
  <si>
    <t>E.g. Money paper, vouchers, coupons</t>
  </si>
  <si>
    <t>Security paper</t>
  </si>
  <si>
    <t>P2.5</t>
  </si>
  <si>
    <t>E.g. Japanese papers / washi</t>
  </si>
  <si>
    <t>Hand-made papers</t>
  </si>
  <si>
    <t>P2.6</t>
  </si>
  <si>
    <t>Tissue paper</t>
  </si>
  <si>
    <t>P3</t>
  </si>
  <si>
    <t>P3.1</t>
  </si>
  <si>
    <t>Paperboard</t>
  </si>
  <si>
    <t>Uncoated paperboard</t>
  </si>
  <si>
    <t>P3.2</t>
  </si>
  <si>
    <t>E.g. Solid bleached board, solid unbleached board, white lined chipboard</t>
  </si>
  <si>
    <t>Coated paperboard</t>
  </si>
  <si>
    <t>P3.3</t>
  </si>
  <si>
    <t xml:space="preserve">Pressboard           </t>
  </si>
  <si>
    <t>P3.4</t>
  </si>
  <si>
    <t>P3.4.1</t>
  </si>
  <si>
    <t>Paperboard laminates</t>
  </si>
  <si>
    <t>High-pressure laminates (HPDL, HPL)</t>
  </si>
  <si>
    <t>P3.4.2</t>
  </si>
  <si>
    <t>Low-pressure laminates (LPL)</t>
  </si>
  <si>
    <t>P3.4.3</t>
  </si>
  <si>
    <t>Continuous pressure laminates (CPL)</t>
  </si>
  <si>
    <t>P3.5</t>
  </si>
  <si>
    <t>E.g. Transferred metalized paperboard, direct metalized paperboard, metalized film laminated paperboard, foil laminated paperboard</t>
  </si>
  <si>
    <t>Metalized paperboard</t>
  </si>
  <si>
    <t>P3.6</t>
  </si>
  <si>
    <t>Crepe paperboard</t>
  </si>
  <si>
    <t>P4</t>
  </si>
  <si>
    <t>P4.1</t>
  </si>
  <si>
    <t>Corrugated paper and paperboard</t>
  </si>
  <si>
    <t>Linerboard or testliner</t>
  </si>
  <si>
    <t>P4.2</t>
  </si>
  <si>
    <t>Fluting</t>
  </si>
  <si>
    <t>P4.3</t>
  </si>
  <si>
    <t>Corrugated fibreboard</t>
  </si>
  <si>
    <t>P5</t>
  </si>
  <si>
    <t>P5.1</t>
  </si>
  <si>
    <t>E.g. Colour boxes, gift boxes</t>
  </si>
  <si>
    <t>Packaging and wrappings of paper</t>
  </si>
  <si>
    <t>Cardboard packaging</t>
  </si>
  <si>
    <t>P5.2</t>
  </si>
  <si>
    <t>E.g. Corrugated paper boxes</t>
  </si>
  <si>
    <t>Corrugated paper packaging</t>
  </si>
  <si>
    <t>P5.3</t>
  </si>
  <si>
    <t>E.g. Carrier bags</t>
  </si>
  <si>
    <t>Sacks and bags of paper</t>
  </si>
  <si>
    <t>P5.4</t>
  </si>
  <si>
    <t>Food wrapping paper</t>
  </si>
  <si>
    <t>P5.5</t>
  </si>
  <si>
    <t>Carton pack for beverages and liquid food</t>
  </si>
  <si>
    <t>P5.6</t>
  </si>
  <si>
    <t>Egg boxes and similar</t>
  </si>
  <si>
    <t>P5.7</t>
  </si>
  <si>
    <t>E.g. CD and DVD covers</t>
  </si>
  <si>
    <t>Optical disc packaging and covers</t>
  </si>
  <si>
    <t>P6</t>
  </si>
  <si>
    <t>P6.1</t>
  </si>
  <si>
    <t>E.g. Towelling paper, cleansing cloth</t>
  </si>
  <si>
    <t>Household and sanitary pulp and paper products</t>
  </si>
  <si>
    <t>Cleaning tissues and paper towels</t>
  </si>
  <si>
    <t>P6.2</t>
  </si>
  <si>
    <t>Facial tissues and refreshing tissues</t>
  </si>
  <si>
    <t>P6.3</t>
  </si>
  <si>
    <t>Napkins / serviettes</t>
  </si>
  <si>
    <t>P6.4</t>
  </si>
  <si>
    <t>Toilet paper / bathroom tissue</t>
  </si>
  <si>
    <t>P6.5</t>
  </si>
  <si>
    <t xml:space="preserve">Sanitary towels, tampons, diapers and similar </t>
  </si>
  <si>
    <t>P6.6</t>
  </si>
  <si>
    <t>Tablecloths</t>
  </si>
  <si>
    <t>P6.7</t>
  </si>
  <si>
    <t>E.g. Cups, plates, trays</t>
  </si>
  <si>
    <t>Dinnerware</t>
  </si>
  <si>
    <t>P6.8</t>
  </si>
  <si>
    <t>E.g. Ear buds/swabs, hospital gowns</t>
  </si>
  <si>
    <t>Medical supplies made of pulp/paper</t>
  </si>
  <si>
    <t>P7</t>
  </si>
  <si>
    <t>P7.1</t>
  </si>
  <si>
    <t>E.g. Exercise books</t>
  </si>
  <si>
    <t>Stationery of paper (printed and unprinted)</t>
  </si>
  <si>
    <t>Notebooks</t>
  </si>
  <si>
    <t>P7.2</t>
  </si>
  <si>
    <t>E.g. Letter pads</t>
  </si>
  <si>
    <t>Pads</t>
  </si>
  <si>
    <t>P7.3</t>
  </si>
  <si>
    <t>E.g. Manila folders, corporate folders</t>
  </si>
  <si>
    <t>File folders</t>
  </si>
  <si>
    <t>P7.4</t>
  </si>
  <si>
    <t>E.g. Receipt</t>
  </si>
  <si>
    <t>Rolled thermal paper</t>
  </si>
  <si>
    <t>P7.5</t>
  </si>
  <si>
    <t>Post and greeting cards</t>
  </si>
  <si>
    <t>P7.6</t>
  </si>
  <si>
    <t>Envelopes</t>
  </si>
  <si>
    <t>P7.7</t>
  </si>
  <si>
    <t>E.g. Post-it notes</t>
  </si>
  <si>
    <t>Gummed papers</t>
  </si>
  <si>
    <t>P7.8</t>
  </si>
  <si>
    <t>E.g. Parcel labels</t>
  </si>
  <si>
    <t xml:space="preserve">Adhesive labels </t>
  </si>
  <si>
    <t>P7.9</t>
  </si>
  <si>
    <t>Transfers</t>
  </si>
  <si>
    <t>P7.10</t>
  </si>
  <si>
    <t>Postage stamps</t>
  </si>
  <si>
    <t>P8.1</t>
  </si>
  <si>
    <t>Books</t>
  </si>
  <si>
    <t>P8</t>
  </si>
  <si>
    <t>Printed materials</t>
  </si>
  <si>
    <t>P8.2</t>
  </si>
  <si>
    <t>Magazines</t>
  </si>
  <si>
    <t>P8.3</t>
  </si>
  <si>
    <t>Newspaper</t>
  </si>
  <si>
    <t>P8.4</t>
  </si>
  <si>
    <t>E.g. Catalogues, flyers, banners, posters</t>
  </si>
  <si>
    <t>Advertising materials</t>
  </si>
  <si>
    <t>P8.5</t>
  </si>
  <si>
    <t>Business cards</t>
  </si>
  <si>
    <t xml:space="preserve">P8.6 </t>
  </si>
  <si>
    <t>Calendars, diaries and organisers</t>
  </si>
  <si>
    <t>P8.7</t>
  </si>
  <si>
    <t>E.g. Puzzles, playing cards</t>
  </si>
  <si>
    <t>Toys and games made with paper</t>
  </si>
  <si>
    <r>
      <t>P8.8</t>
    </r>
    <r>
      <rPr>
        <sz val="8"/>
        <rFont val="Arial"/>
        <family val="2"/>
      </rPr>
      <t xml:space="preserve"> </t>
    </r>
  </si>
  <si>
    <t>Wallpapers</t>
  </si>
  <si>
    <t>P9</t>
  </si>
  <si>
    <t>Bobbins, spools, rolls and similar</t>
  </si>
  <si>
    <t>P10</t>
  </si>
  <si>
    <t>Other pulp and paper products n.e.c.*</t>
  </si>
  <si>
    <t>NON-TIMBER FOREST PRODUCTS (NTFPs)</t>
  </si>
  <si>
    <t>N1</t>
  </si>
  <si>
    <t>Barks</t>
  </si>
  <si>
    <t>N2</t>
  </si>
  <si>
    <t>E.g. Bark mulch</t>
  </si>
  <si>
    <t>Soil conditioner and substrates for plants</t>
  </si>
  <si>
    <t>N3</t>
  </si>
  <si>
    <t>N3.1</t>
  </si>
  <si>
    <t>Cork and articles of cork</t>
  </si>
  <si>
    <t>Natural cork, raw or boiled</t>
  </si>
  <si>
    <t>N3.2</t>
  </si>
  <si>
    <t>Cork powder</t>
  </si>
  <si>
    <t>N3.3</t>
  </si>
  <si>
    <t>Cork granules</t>
  </si>
  <si>
    <t>N3.4</t>
  </si>
  <si>
    <t>E.g. Natural, technical, colmated, agglomerated, bartop cork and sparkling wine/champagne cork stoppers</t>
  </si>
  <si>
    <t>Cork stoppers</t>
  </si>
  <si>
    <t>N3.5</t>
  </si>
  <si>
    <t>Rolls and panels of compressed cork</t>
  </si>
  <si>
    <t>N3.6</t>
  </si>
  <si>
    <t>Cork disks</t>
  </si>
  <si>
    <t>N3.7</t>
  </si>
  <si>
    <t>Articles of cork</t>
  </si>
  <si>
    <t>N4</t>
  </si>
  <si>
    <t>N4.1</t>
  </si>
  <si>
    <t>E.g. Osier branches, basketry, roofs</t>
  </si>
  <si>
    <t>Straw, wicker, rattan and similar</t>
  </si>
  <si>
    <t>Rattan cane (rough form)</t>
  </si>
  <si>
    <t>N4.2</t>
  </si>
  <si>
    <t>Rattan taper (clean, peeled and spitted)</t>
  </si>
  <si>
    <t>N4.3</t>
  </si>
  <si>
    <t>Decorative objects and wickerwork</t>
  </si>
  <si>
    <t>N4.4</t>
  </si>
  <si>
    <t>Rattan furniture</t>
  </si>
  <si>
    <t>N4.5</t>
  </si>
  <si>
    <t>Rattan furniture components</t>
  </si>
  <si>
    <t>N5</t>
  </si>
  <si>
    <t>N5.1</t>
  </si>
  <si>
    <t>Bamboo and articles of bamboo</t>
  </si>
  <si>
    <t>Natural bamboo</t>
  </si>
  <si>
    <t>N5.2</t>
  </si>
  <si>
    <t>Edible bamboo</t>
  </si>
  <si>
    <t>N5.3</t>
  </si>
  <si>
    <t>E.g. Pellets, charcoal</t>
  </si>
  <si>
    <t>Fuel bamboo</t>
  </si>
  <si>
    <t>N5.4</t>
  </si>
  <si>
    <t>E.g. Plywood and OSB</t>
  </si>
  <si>
    <t>Bamboo plywood</t>
  </si>
  <si>
    <t>N5.5</t>
  </si>
  <si>
    <t>Bamboo flooring</t>
  </si>
  <si>
    <t>N5.6</t>
  </si>
  <si>
    <t>Bamboo furniture</t>
  </si>
  <si>
    <t>N5.7</t>
  </si>
  <si>
    <t>E.g. Baskets, containers, curtains, mats, hats, combs, brushes, frames</t>
  </si>
  <si>
    <t>Bamboo household articles and wickerwork</t>
  </si>
  <si>
    <t>N5.8</t>
  </si>
  <si>
    <t>Bamboo textiles</t>
  </si>
  <si>
    <t>N5.9</t>
  </si>
  <si>
    <t>Bamboo vinegar</t>
  </si>
  <si>
    <t>N5.10</t>
  </si>
  <si>
    <t>Bamboo pulp</t>
  </si>
  <si>
    <t>N6</t>
  </si>
  <si>
    <t>N6.1</t>
  </si>
  <si>
    <t>Plants and parts of plants</t>
  </si>
  <si>
    <t>Flowers</t>
  </si>
  <si>
    <t>N6.2</t>
  </si>
  <si>
    <t>Grasses, ferns, mosses and lichens</t>
  </si>
  <si>
    <t>N6.3</t>
  </si>
  <si>
    <t>N6.3.1</t>
  </si>
  <si>
    <t>Whole trees or plants</t>
  </si>
  <si>
    <t>Christmas trees</t>
  </si>
  <si>
    <t>N6.4</t>
  </si>
  <si>
    <t>Pine cones</t>
  </si>
  <si>
    <t>N7</t>
  </si>
  <si>
    <t>N7.1</t>
  </si>
  <si>
    <t>N7.1.1</t>
  </si>
  <si>
    <t>Natural gums, resins, oils and derivatives</t>
  </si>
  <si>
    <t>Rubber/ Latex</t>
  </si>
  <si>
    <t>Natural rubber</t>
  </si>
  <si>
    <t>N7.1.2</t>
  </si>
  <si>
    <t>Tyres</t>
  </si>
  <si>
    <t>N7.1.3</t>
  </si>
  <si>
    <t>Balls</t>
  </si>
  <si>
    <t>N7.1.4</t>
  </si>
  <si>
    <t>Footwear</t>
  </si>
  <si>
    <t>N7.1.5</t>
  </si>
  <si>
    <t>Rubber foam pillows and mattresses</t>
  </si>
  <si>
    <t>N7.1.6</t>
  </si>
  <si>
    <t>Balata, gutta-percha, guayule, chicle</t>
  </si>
  <si>
    <t>N7.1.7</t>
  </si>
  <si>
    <t>Other manufactured articles of rubber</t>
  </si>
  <si>
    <t>N7.2</t>
  </si>
  <si>
    <t>E.g. Gum arabic, gum tragacanth, gamboge, frankincense, myrrh</t>
  </si>
  <si>
    <t>Gum resin</t>
  </si>
  <si>
    <t>N7.3</t>
  </si>
  <si>
    <t>E.g. Dammar, elemi, sandarac, canada balsam, benjamin, pitch, lacquer, unguents, incense</t>
  </si>
  <si>
    <t>Resin and manufactured resin products</t>
  </si>
  <si>
    <t>N7.4</t>
  </si>
  <si>
    <t>Tannin</t>
  </si>
  <si>
    <t>N7.5</t>
  </si>
  <si>
    <t>E.g. Camphor, Brazil nut oil, Copaiba Oil</t>
  </si>
  <si>
    <t xml:space="preserve">Essential oils </t>
  </si>
  <si>
    <t>N8</t>
  </si>
  <si>
    <t>N8.1</t>
  </si>
  <si>
    <t>Chemical, medicinal and cosmetic products</t>
  </si>
  <si>
    <t>Ethanol</t>
  </si>
  <si>
    <t>N8.2</t>
  </si>
  <si>
    <t>Medicinal plants and products</t>
  </si>
  <si>
    <t>N8.3</t>
  </si>
  <si>
    <t xml:space="preserve">E.g. Salicylic acid, quinine, paclitaxel, betulinic acid, snakewood extract, neem </t>
  </si>
  <si>
    <t>Pharmaceutical raw materials</t>
  </si>
  <si>
    <t>N8.4</t>
  </si>
  <si>
    <t>Cosmetics and health care products</t>
  </si>
  <si>
    <t>N8.5</t>
  </si>
  <si>
    <t>Wood vinegar</t>
  </si>
  <si>
    <t>N8.6</t>
  </si>
  <si>
    <t>Pyroligneous acid</t>
  </si>
  <si>
    <t>N9</t>
  </si>
  <si>
    <t>N9.1</t>
  </si>
  <si>
    <t>E.g. Brazil nuts, cashew nuts</t>
  </si>
  <si>
    <t>Food</t>
  </si>
  <si>
    <t>Nuts</t>
  </si>
  <si>
    <t>N9.2</t>
  </si>
  <si>
    <t>E.g. Erva-mate, mate</t>
  </si>
  <si>
    <t>Tea</t>
  </si>
  <si>
    <t>N9.3</t>
  </si>
  <si>
    <t>Palm-hearts</t>
  </si>
  <si>
    <t>N9.4</t>
  </si>
  <si>
    <t>E.g. Shiitake mushrooms, pine mushrooms</t>
  </si>
  <si>
    <t>Mushrooms, truffles</t>
  </si>
  <si>
    <t>N9.5</t>
  </si>
  <si>
    <t>E.g. Berries, açaí</t>
  </si>
  <si>
    <t>Fruits</t>
  </si>
  <si>
    <t>N9.6</t>
  </si>
  <si>
    <t>N9.6.1</t>
  </si>
  <si>
    <t>Sap-based foods</t>
  </si>
  <si>
    <t>Maple syrup or sugar</t>
  </si>
  <si>
    <t>N9.6.2</t>
  </si>
  <si>
    <t>Birch syrup or sugar</t>
  </si>
  <si>
    <t>N9.7</t>
  </si>
  <si>
    <t>E.g. Deer, rabbit</t>
  </si>
  <si>
    <t>Game</t>
  </si>
  <si>
    <t>N9.8</t>
  </si>
  <si>
    <t>Honey</t>
  </si>
  <si>
    <t>N10</t>
  </si>
  <si>
    <t>Other non-timber forest products n.e.c.*</t>
  </si>
  <si>
    <t>Reminder Checklist for Agenda for Opening Meeting (taken from ISO 19001)</t>
  </si>
  <si>
    <t>Introductions and confirmation of roles of audit team, including Technical Experts, Observers. Confirmation of audit objectives scope and criteria</t>
  </si>
  <si>
    <t>Confirmation of Audit Plan, including; timetable, objectives and scope (Standards used, Products, Sites, etc).</t>
  </si>
  <si>
    <t>Changes to PEFC Band</t>
  </si>
  <si>
    <t>Methods and procedures used to conduct the audit, including sampling process, and language to be used</t>
  </si>
  <si>
    <t>Formal communication channels between the audit team and auditee (Additional evidence may be provided through email subsequent to audit, etc).</t>
  </si>
  <si>
    <t>Confirmation of resources/facilities required by the audit team.</t>
  </si>
  <si>
    <t>Confirmation of matters relating to confidentiality and information security</t>
  </si>
  <si>
    <t>Conducting staff interviews in the absence of (line) management.</t>
  </si>
  <si>
    <t>Confirming relevant work safety, emergency and security procedures for the audit team.</t>
  </si>
  <si>
    <t>Method of reporting audit findings:- grading of CARs, and keeping Client informed as Audit progresses</t>
  </si>
  <si>
    <t>Information on how to deal with possible findings during the audit</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</si>
  <si>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</si>
  <si>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</si>
  <si>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</si>
  <si>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Information about the Closing meeting, and Client questions.</t>
  </si>
  <si>
    <t>Reminder Checklist for Agenda for Closing Meeting (taken from ISO 19011)</t>
  </si>
  <si>
    <t>Audit review and advising that audit evidence is based on sampling process.</t>
  </si>
  <si>
    <t>Discussion on CARs; their grading, normative reference, timeframe for closure and consequences of not meeting closure deadlines.</t>
  </si>
  <si>
    <t>Collation of Client's Plan for Correction as applicable (if not already collated prior to the Closing meeting)</t>
  </si>
  <si>
    <t>Audit follow up:- Report Review, including review of Client's Plan for Correction, and final audit/certification decision.</t>
  </si>
  <si>
    <t>Recording of any divergent opinions where they could not be resolved.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</si>
</sst>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809]dd\ mmmm\ yyyy;@"/>
    <numFmt numFmtId="166" formatCode="0.0"/>
    <numFmt numFmtId="167" formatCode="_-* #,##0_-;\-* #,##0_-;_-* &quot;-&quot;??_-;_-@_-"/>
    <numFmt numFmtId="168" formatCode="_-* #,##0.0_-;\-* #,##0.0_-;_-* &quot;-&quot;??_-;_-@_-"/>
    <numFmt numFmtId="169" formatCode="yyyy\-mm\-dd"/>
  </numFmts>
  <fonts count="122">
    <font>
      <sz val="11"/>
      <name val="Palatino"/>
      <family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10"/>
      <name val="Arial"/>
      <family val="2"/>
    </font>
    <font>
      <sz val="11"/>
      <name val="Arial"/>
      <family val="2"/>
    </font>
    <font>
      <b/>
      <sz val="11"/>
      <name val="Arial"/>
      <family val="2"/>
    </font>
    <font>
      <sz val="8"/>
      <name val="Arial"/>
      <family val="2"/>
    </font>
    <font>
      <b/>
      <sz val="8"/>
      <name val="Arial"/>
      <family val="2"/>
    </font>
    <font>
      <i/>
      <sz val="10"/>
      <name val="Arial"/>
      <family val="2"/>
    </font>
    <font>
      <b/>
      <sz val="15"/>
      <name val="Arial"/>
      <family val="2"/>
    </font>
    <font>
      <sz val="10"/>
      <color rgb="FFFF0000"/>
      <name val="Arial"/>
      <family val="2"/>
    </font>
    <font>
      <b/>
      <sz val="10"/>
      <color rgb="FFFF0000"/>
      <name val="Arial"/>
      <family val="2"/>
    </font>
    <font>
      <sz val="10"/>
      <name val="Calibri"/>
      <family val="2"/>
      <scheme val="minor"/>
    </font>
    <font>
      <b/>
      <sz val="10"/>
      <name val="Calibri"/>
      <family val="2"/>
      <scheme val="minor"/>
    </font>
    <font>
      <i/>
      <sz val="10"/>
      <name val="Calibri"/>
      <family val="2"/>
      <scheme val="minor"/>
    </font>
    <font>
      <b/>
      <sz val="8"/>
      <color theme="0" tint="-0.499984740745262"/>
      <name val="Arial"/>
      <family val="2"/>
    </font>
    <font>
      <b/>
      <sz val="10"/>
      <color theme="1"/>
      <name val="Calibri"/>
      <family val="2"/>
      <scheme val="minor"/>
    </font>
    <font>
      <b/>
      <sz val="12"/>
      <name val="Calibri"/>
      <family val="2"/>
      <scheme val="minor"/>
    </font>
    <font>
      <b/>
      <sz val="10"/>
      <color theme="1"/>
      <name val="Calibri Light"/>
      <family val="1"/>
      <scheme val="major"/>
    </font>
    <font>
      <b/>
      <sz val="10"/>
      <color rgb="FFFF0000"/>
      <name val="Calibri Light"/>
      <family val="1"/>
      <scheme val="major"/>
    </font>
    <font>
      <i/>
      <sz val="10"/>
      <color indexed="8"/>
      <name val="Cambria"/>
      <family val="1"/>
    </font>
    <font>
      <b/>
      <sz val="12"/>
      <name val="Calibri Light"/>
      <family val="1"/>
      <scheme val="major"/>
    </font>
    <font>
      <sz val="10"/>
      <color theme="1"/>
      <name val="Calibri"/>
      <family val="2"/>
      <scheme val="minor"/>
    </font>
    <font>
      <sz val="12"/>
      <name val="Calibri"/>
      <family val="2"/>
      <scheme val="minor"/>
    </font>
    <font>
      <b/>
      <sz val="9"/>
      <name val="Arial"/>
      <family val="2"/>
    </font>
    <font>
      <sz val="9"/>
      <name val="Arial"/>
      <family val="2"/>
    </font>
    <font>
      <i/>
      <sz val="10"/>
      <color theme="1"/>
      <name val="Calibri"/>
      <family val="2"/>
      <scheme val="minor"/>
    </font>
    <font>
      <sz val="9"/>
      <color indexed="81"/>
      <name val="Tahoma"/>
      <family val="2"/>
    </font>
    <font>
      <sz val="10"/>
      <color rgb="FFFF0000"/>
      <name val="Calibri"/>
      <family val="2"/>
      <scheme val="minor"/>
    </font>
    <font>
      <i/>
      <sz val="11"/>
      <name val="Calibri"/>
      <family val="2"/>
      <scheme val="minor"/>
    </font>
    <font>
      <sz val="10"/>
      <color rgb="FF000000"/>
      <name val="Arial"/>
      <family val="2"/>
    </font>
    <font>
      <i/>
      <sz val="9"/>
      <name val="Calibri"/>
      <family val="2"/>
      <scheme val="minor"/>
    </font>
    <font>
      <sz val="9"/>
      <color rgb="FF000000"/>
      <name val="Arial"/>
      <family val="2"/>
    </font>
    <font>
      <sz val="11"/>
      <name val="Calibri"/>
      <family val="2"/>
      <scheme val="minor"/>
    </font>
    <font>
      <sz val="11"/>
      <name val="Palatino"/>
      <family val="1"/>
    </font>
    <font>
      <b/>
      <sz val="11"/>
      <color theme="1"/>
      <name val="Calibri"/>
      <family val="2"/>
      <scheme val="minor"/>
    </font>
    <font>
      <b/>
      <sz val="10"/>
      <color rgb="FFFF0000"/>
      <name val="Calibri"/>
      <family val="2"/>
      <scheme val="minor"/>
    </font>
    <font>
      <i/>
      <sz val="10"/>
      <color rgb="FFFF0000"/>
      <name val="Calibri"/>
      <family val="2"/>
      <scheme val="minor"/>
    </font>
    <font>
      <b/>
      <i/>
      <sz val="10"/>
      <name val="Calibri"/>
      <family val="2"/>
      <scheme val="minor"/>
    </font>
    <font>
      <b/>
      <i/>
      <sz val="10"/>
      <color theme="1"/>
      <name val="Calibri"/>
      <family val="2"/>
      <scheme val="minor"/>
    </font>
    <font>
      <i/>
      <sz val="8"/>
      <color theme="0" tint="-0.499984740745262"/>
      <name val="Calibri"/>
      <family val="2"/>
      <scheme val="minor"/>
    </font>
    <font>
      <b/>
      <sz val="12"/>
      <color indexed="18"/>
      <name val="Arial"/>
      <family val="2"/>
    </font>
    <font>
      <b/>
      <sz val="10"/>
      <color indexed="10"/>
      <name val="Arial"/>
      <family val="2"/>
    </font>
    <font>
      <sz val="10"/>
      <color indexed="10"/>
      <name val="Arial"/>
      <family val="2"/>
    </font>
    <font>
      <b/>
      <sz val="11"/>
      <name val="Palatino"/>
    </font>
    <font>
      <b/>
      <sz val="10"/>
      <color indexed="12"/>
      <name val="Arial"/>
      <family val="2"/>
    </font>
    <font>
      <b/>
      <sz val="10"/>
      <color theme="3" tint="0.39997558519241921"/>
      <name val="Arial"/>
      <family val="2"/>
    </font>
    <font>
      <sz val="10"/>
      <color rgb="FF00B0F0"/>
      <name val="Arial"/>
      <family val="2"/>
    </font>
    <font>
      <sz val="10"/>
      <name val="Arial"/>
      <family val="2"/>
    </font>
    <font>
      <sz val="10"/>
      <name val="Calibri Light"/>
      <family val="1"/>
      <scheme val="major"/>
    </font>
    <font>
      <sz val="11"/>
      <name val="Calibri Light"/>
      <family val="1"/>
      <scheme val="major"/>
    </font>
    <font>
      <b/>
      <sz val="20"/>
      <name val="Calibri Light"/>
      <family val="1"/>
      <scheme val="major"/>
    </font>
    <font>
      <sz val="14"/>
      <name val="Calibri Light"/>
      <family val="1"/>
      <scheme val="major"/>
    </font>
    <font>
      <sz val="14"/>
      <color indexed="10"/>
      <name val="Cambria"/>
      <family val="1"/>
    </font>
    <font>
      <sz val="14"/>
      <name val="Cambria"/>
      <family val="1"/>
    </font>
    <font>
      <sz val="12"/>
      <name val="Calibri Light"/>
      <family val="1"/>
      <scheme val="major"/>
    </font>
    <font>
      <sz val="14"/>
      <color rgb="FFFF0000"/>
      <name val="Calibri Light"/>
      <family val="1"/>
      <scheme val="major"/>
    </font>
    <font>
      <b/>
      <sz val="11"/>
      <name val="Calibri Light"/>
      <family val="1"/>
      <scheme val="major"/>
    </font>
    <font>
      <b/>
      <sz val="10"/>
      <name val="Calibri Light"/>
      <family val="1"/>
      <scheme val="major"/>
    </font>
    <font>
      <sz val="8"/>
      <name val="Calibri Light"/>
      <family val="1"/>
      <scheme val="major"/>
    </font>
    <font>
      <sz val="10"/>
      <color indexed="12"/>
      <name val="Calibri"/>
      <family val="2"/>
      <scheme val="minor"/>
    </font>
    <font>
      <sz val="11"/>
      <color indexed="12"/>
      <name val="Calibri Light"/>
      <family val="1"/>
      <scheme val="major"/>
    </font>
    <font>
      <b/>
      <sz val="9"/>
      <color indexed="81"/>
      <name val="Tahoma"/>
      <family val="2"/>
    </font>
    <font>
      <sz val="8"/>
      <color indexed="81"/>
      <name val="Tahoma"/>
      <family val="2"/>
    </font>
    <font>
      <b/>
      <sz val="8"/>
      <color indexed="81"/>
      <name val="Tahoma"/>
      <family val="2"/>
    </font>
    <font>
      <sz val="12"/>
      <name val="Arial"/>
      <family val="2"/>
    </font>
    <font>
      <b/>
      <sz val="16"/>
      <name val="Arial"/>
      <family val="2"/>
    </font>
    <font>
      <sz val="9"/>
      <color indexed="63"/>
      <name val="Arial"/>
      <family val="2"/>
    </font>
    <font>
      <b/>
      <sz val="8"/>
      <color indexed="9"/>
      <name val="Arial"/>
      <family val="2"/>
    </font>
    <font>
      <b/>
      <sz val="12"/>
      <name val="Arial"/>
      <family val="2"/>
    </font>
    <font>
      <sz val="9"/>
      <color indexed="10"/>
      <name val="MS Reference Sans Serif"/>
      <family val="2"/>
    </font>
    <font>
      <sz val="9"/>
      <color theme="4"/>
      <name val="Arial"/>
      <family val="2"/>
    </font>
    <font>
      <b/>
      <i/>
      <u/>
      <sz val="9"/>
      <color indexed="12"/>
      <name val="Calibri"/>
      <family val="2"/>
      <scheme val="minor"/>
    </font>
    <font>
      <i/>
      <sz val="9"/>
      <color indexed="12"/>
      <name val="Calibri"/>
      <family val="2"/>
      <scheme val="minor"/>
    </font>
    <font>
      <i/>
      <sz val="9"/>
      <color rgb="FFFF0000"/>
      <name val="Calibri"/>
      <family val="2"/>
      <scheme val="minor"/>
    </font>
    <font>
      <i/>
      <sz val="9"/>
      <color rgb="FF0000FF"/>
      <name val="Calibri"/>
      <family val="2"/>
      <scheme val="minor"/>
    </font>
    <font>
      <i/>
      <sz val="9"/>
      <color indexed="10"/>
      <name val="Calibri"/>
      <family val="2"/>
      <scheme val="minor"/>
    </font>
    <font>
      <u/>
      <sz val="10"/>
      <color indexed="12"/>
      <name val="Arial"/>
      <family val="2"/>
    </font>
    <font>
      <u/>
      <sz val="11"/>
      <color theme="10"/>
      <name val="Calibri"/>
      <family val="2"/>
      <scheme val="minor"/>
    </font>
    <font>
      <sz val="10"/>
      <color rgb="FF0000FF"/>
      <name val="Calibri"/>
      <family val="2"/>
      <scheme val="minor"/>
    </font>
    <font>
      <i/>
      <sz val="10"/>
      <color indexed="12"/>
      <name val="Calibri"/>
      <family val="2"/>
      <scheme val="minor"/>
    </font>
    <font>
      <b/>
      <sz val="10"/>
      <color theme="0"/>
      <name val="Calibri"/>
      <family val="2"/>
    </font>
    <font>
      <sz val="10"/>
      <color theme="0"/>
      <name val="Calibri"/>
      <family val="2"/>
    </font>
    <font>
      <strike/>
      <sz val="10"/>
      <color theme="1"/>
      <name val="Calibri"/>
      <family val="2"/>
      <scheme val="minor"/>
    </font>
    <font>
      <b/>
      <sz val="10"/>
      <color theme="0"/>
      <name val="Calibri"/>
      <family val="2"/>
      <scheme val="minor"/>
    </font>
    <font>
      <b/>
      <sz val="10"/>
      <color theme="0"/>
      <name val="Arial"/>
      <family val="2"/>
    </font>
    <font>
      <i/>
      <sz val="11"/>
      <color theme="1"/>
      <name val="Calibri"/>
      <family val="2"/>
      <scheme val="minor"/>
    </font>
    <font>
      <b/>
      <sz val="20"/>
      <name val="Calibri"/>
      <family val="2"/>
      <scheme val="minor"/>
    </font>
    <font>
      <b/>
      <sz val="11"/>
      <name val="Calibri"/>
      <family val="2"/>
      <scheme val="minor"/>
    </font>
    <font>
      <sz val="11"/>
      <color indexed="12"/>
      <name val="Calibri"/>
      <family val="2"/>
      <scheme val="minor"/>
    </font>
    <font>
      <sz val="8"/>
      <name val="Calibri"/>
      <family val="2"/>
      <scheme val="minor"/>
    </font>
    <font>
      <b/>
      <sz val="22"/>
      <name val="Calibri"/>
      <family val="2"/>
      <scheme val="minor"/>
    </font>
    <font>
      <b/>
      <sz val="24"/>
      <name val="Calibri"/>
      <family val="2"/>
      <scheme val="minor"/>
    </font>
    <font>
      <sz val="10"/>
      <name val="Cambria"/>
      <family val="1"/>
    </font>
    <font>
      <b/>
      <sz val="10"/>
      <color indexed="10"/>
      <name val="Calibri"/>
      <family val="2"/>
      <scheme val="minor"/>
    </font>
    <font>
      <sz val="8"/>
      <name val="Palatino"/>
      <family val="1"/>
    </font>
    <font>
      <b/>
      <sz val="9"/>
      <name val="Calibri"/>
      <family val="2"/>
      <scheme val="minor"/>
    </font>
    <font>
      <strike/>
      <sz val="10"/>
      <color rgb="FFC00000"/>
      <name val="Calibri"/>
      <family val="2"/>
      <scheme val="minor"/>
    </font>
    <font>
      <vertAlign val="superscript"/>
      <sz val="10"/>
      <name val="Cambria"/>
      <family val="1"/>
    </font>
    <font>
      <b/>
      <sz val="14"/>
      <color theme="0"/>
      <name val="Arial"/>
      <family val="2"/>
    </font>
    <font>
      <sz val="11"/>
      <color theme="0"/>
      <name val="Arial"/>
      <family val="2"/>
    </font>
    <font>
      <b/>
      <i/>
      <sz val="11"/>
      <color rgb="FFFF0000"/>
      <name val="Arial"/>
      <family val="2"/>
    </font>
    <font>
      <b/>
      <sz val="11"/>
      <color theme="0"/>
      <name val="Arial"/>
      <family val="2"/>
    </font>
    <font>
      <i/>
      <sz val="10"/>
      <color theme="3"/>
      <name val="Calibri Light"/>
      <family val="1"/>
      <scheme val="major"/>
    </font>
    <font>
      <b/>
      <i/>
      <sz val="11"/>
      <color theme="0" tint="-4.9989318521683403E-2"/>
      <name val="Arial"/>
      <family val="2"/>
    </font>
    <font>
      <b/>
      <i/>
      <sz val="9"/>
      <color indexed="10"/>
      <name val="Arial"/>
      <family val="2"/>
    </font>
    <font>
      <b/>
      <i/>
      <sz val="11"/>
      <name val="Arial"/>
      <family val="2"/>
    </font>
    <font>
      <i/>
      <sz val="11"/>
      <name val="Arial"/>
      <family val="2"/>
    </font>
    <font>
      <b/>
      <i/>
      <sz val="10"/>
      <color theme="3"/>
      <name val="Calibri Light"/>
      <family val="1"/>
      <scheme val="major"/>
    </font>
    <font>
      <sz val="10"/>
      <color theme="1"/>
      <name val="Arial"/>
      <family val="2"/>
    </font>
    <font>
      <i/>
      <sz val="10"/>
      <color theme="0"/>
      <name val="Arial"/>
      <family val="2"/>
    </font>
    <font>
      <sz val="11"/>
      <color theme="0" tint="-4.9989318521683403E-2"/>
      <name val="Arial"/>
      <family val="2"/>
    </font>
    <font>
      <i/>
      <sz val="11"/>
      <color indexed="12"/>
      <name val="Calibri"/>
      <family val="2"/>
      <scheme val="minor"/>
    </font>
    <font>
      <sz val="11"/>
      <color indexed="10"/>
      <name val="Calibri"/>
      <family val="2"/>
      <scheme val="minor"/>
    </font>
    <font>
      <i/>
      <sz val="10"/>
      <name val="Calibri Light"/>
      <family val="2"/>
      <scheme val="major"/>
    </font>
    <font>
      <sz val="10"/>
      <color theme="0"/>
      <name val="Arial"/>
      <family val="2"/>
    </font>
  </fonts>
  <fills count="2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49"/>
        <bgColor indexed="64"/>
      </patternFill>
    </fill>
    <fill>
      <patternFill patternType="solid">
        <fgColor indexed="41"/>
        <bgColor indexed="64"/>
      </patternFill>
    </fill>
    <fill>
      <patternFill patternType="solid">
        <fgColor indexed="13"/>
        <bgColor indexed="64"/>
      </patternFill>
    </fill>
    <fill>
      <patternFill patternType="solid">
        <fgColor rgb="FFFFFF00"/>
        <bgColor indexed="64"/>
      </patternFill>
    </fill>
    <fill>
      <patternFill patternType="solid">
        <fgColor indexed="15"/>
        <bgColor indexed="64"/>
      </patternFill>
    </fill>
    <fill>
      <patternFill patternType="solid">
        <fgColor rgb="FF92D050"/>
        <bgColor indexed="64"/>
      </patternFill>
    </fill>
    <fill>
      <patternFill patternType="solid">
        <fgColor indexed="43"/>
        <bgColor indexed="64"/>
      </patternFill>
    </fill>
    <fill>
      <patternFill patternType="solid">
        <fgColor theme="8" tint="0.39997558519241921"/>
        <bgColor indexed="64"/>
      </patternFill>
    </fill>
    <fill>
      <patternFill patternType="solid">
        <fgColor rgb="FF00B050"/>
        <bgColor indexed="64"/>
      </patternFill>
    </fill>
    <fill>
      <patternFill patternType="solid">
        <fgColor rgb="FFFFFF99"/>
        <bgColor indexed="64"/>
      </patternFill>
    </fill>
    <fill>
      <patternFill patternType="solid">
        <fgColor theme="3" tint="0.39997558519241921"/>
        <bgColor indexed="64"/>
      </patternFill>
    </fill>
    <fill>
      <patternFill patternType="solid">
        <fgColor indexed="22"/>
        <bgColor indexed="64"/>
      </patternFill>
    </fill>
    <fill>
      <patternFill patternType="solid">
        <fgColor theme="1" tint="0.499984740745262"/>
        <bgColor indexed="64"/>
      </patternFill>
    </fill>
    <fill>
      <patternFill patternType="solid">
        <fgColor rgb="FFABBFAC"/>
        <bgColor indexed="64"/>
      </patternFill>
    </fill>
    <fill>
      <patternFill patternType="solid">
        <fgColor rgb="FFD4CACC"/>
        <bgColor indexed="64"/>
      </patternFill>
    </fill>
    <fill>
      <patternFill patternType="solid">
        <fgColor rgb="FFD1E2D2"/>
        <bgColor indexed="64"/>
      </patternFill>
    </fill>
    <fill>
      <patternFill patternType="solid">
        <fgColor rgb="FFF2F2F2"/>
        <bgColor indexed="64"/>
      </patternFill>
    </fill>
    <fill>
      <patternFill patternType="solid">
        <fgColor rgb="FFA9B7AA"/>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rgb="FFFFFFCC"/>
        <bgColor indexed="64"/>
      </patternFill>
    </fill>
    <fill>
      <patternFill patternType="solid">
        <fgColor rgb="FF336525"/>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thin">
        <color indexed="64"/>
      </left>
      <right style="medium">
        <color rgb="FF00B050"/>
      </right>
      <top style="medium">
        <color rgb="FF00B050"/>
      </top>
      <bottom style="medium">
        <color rgb="FF00B050"/>
      </bottom>
      <diagonal/>
    </border>
  </borders>
  <cellStyleXfs count="28">
    <xf numFmtId="0" fontId="0" fillId="0" borderId="0"/>
    <xf numFmtId="0" fontId="9" fillId="0" borderId="0"/>
    <xf numFmtId="0" fontId="9" fillId="0" borderId="0"/>
    <xf numFmtId="0" fontId="7" fillId="0" borderId="0"/>
    <xf numFmtId="0" fontId="6" fillId="0" borderId="0"/>
    <xf numFmtId="0" fontId="40" fillId="0" borderId="0"/>
    <xf numFmtId="0" fontId="5" fillId="0" borderId="0"/>
    <xf numFmtId="0" fontId="54" fillId="0" borderId="0"/>
    <xf numFmtId="0" fontId="9" fillId="0" borderId="0"/>
    <xf numFmtId="0" fontId="9" fillId="0" borderId="0"/>
    <xf numFmtId="0" fontId="40" fillId="0" borderId="0"/>
    <xf numFmtId="0" fontId="9" fillId="0" borderId="0"/>
    <xf numFmtId="0" fontId="36" fillId="0" borderId="0"/>
    <xf numFmtId="0" fontId="36" fillId="0" borderId="0"/>
    <xf numFmtId="164" fontId="9" fillId="0" borderId="0" applyFont="0" applyFill="0" applyBorder="0" applyAlignment="0" applyProtection="0"/>
    <xf numFmtId="0" fontId="83" fillId="0" borderId="0" applyNumberFormat="0" applyFill="0" applyBorder="0" applyAlignment="0" applyProtection="0">
      <alignment vertical="top"/>
      <protection locked="0"/>
    </xf>
    <xf numFmtId="0" fontId="8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164" fontId="40" fillId="0" borderId="0" applyFont="0" applyFill="0" applyBorder="0" applyAlignment="0" applyProtection="0"/>
    <xf numFmtId="0" fontId="9" fillId="0" borderId="0"/>
    <xf numFmtId="0" fontId="2" fillId="0" borderId="0"/>
  </cellStyleXfs>
  <cellXfs count="724">
    <xf numFmtId="0" fontId="0" fillId="0" borderId="0" xfId="0"/>
    <xf numFmtId="0" fontId="9" fillId="0" borderId="0" xfId="0" applyFont="1" applyAlignment="1">
      <alignment horizontal="left" vertical="top" wrapText="1"/>
    </xf>
    <xf numFmtId="0" fontId="9" fillId="0" borderId="1" xfId="0" applyFont="1" applyBorder="1" applyAlignment="1">
      <alignment vertical="top" wrapText="1"/>
    </xf>
    <xf numFmtId="0" fontId="9" fillId="0" borderId="0" xfId="0" applyFont="1" applyAlignment="1">
      <alignment horizontal="left" vertical="top"/>
    </xf>
    <xf numFmtId="0" fontId="9" fillId="0" borderId="0" xfId="0" applyFont="1" applyAlignment="1">
      <alignment vertical="top" wrapText="1"/>
    </xf>
    <xf numFmtId="0" fontId="8" fillId="0" borderId="0" xfId="0" applyFont="1" applyAlignment="1">
      <alignment vertical="top" wrapText="1"/>
    </xf>
    <xf numFmtId="0" fontId="14" fillId="0" borderId="0" xfId="0" applyFont="1" applyAlignment="1">
      <alignment vertical="top"/>
    </xf>
    <xf numFmtId="2" fontId="8" fillId="0" borderId="0" xfId="0" applyNumberFormat="1" applyFont="1" applyAlignment="1">
      <alignment vertical="top"/>
    </xf>
    <xf numFmtId="2" fontId="8" fillId="0" borderId="0" xfId="0" applyNumberFormat="1" applyFont="1" applyAlignment="1">
      <alignment horizontal="left" vertical="top"/>
    </xf>
    <xf numFmtId="2" fontId="13" fillId="2" borderId="1" xfId="0" applyNumberFormat="1" applyFont="1" applyFill="1" applyBorder="1" applyAlignment="1">
      <alignment vertical="top"/>
    </xf>
    <xf numFmtId="0" fontId="8" fillId="2" borderId="1" xfId="0" applyFont="1" applyFill="1" applyBorder="1" applyAlignment="1">
      <alignment vertical="top"/>
    </xf>
    <xf numFmtId="0" fontId="8" fillId="2" borderId="2" xfId="0" applyFont="1" applyFill="1" applyBorder="1" applyAlignment="1">
      <alignment vertical="top" wrapText="1"/>
    </xf>
    <xf numFmtId="0" fontId="17" fillId="2" borderId="2" xfId="0" applyFont="1" applyFill="1" applyBorder="1" applyAlignment="1">
      <alignment vertical="top" wrapText="1"/>
    </xf>
    <xf numFmtId="0" fontId="17" fillId="2" borderId="1" xfId="0" applyFont="1" applyFill="1" applyBorder="1" applyAlignment="1">
      <alignment vertical="top" wrapText="1"/>
    </xf>
    <xf numFmtId="0" fontId="9" fillId="2" borderId="0" xfId="0" applyFont="1" applyFill="1" applyAlignment="1">
      <alignment horizontal="left" vertical="top"/>
    </xf>
    <xf numFmtId="0" fontId="8" fillId="2" borderId="1" xfId="0" applyFont="1" applyFill="1" applyBorder="1" applyAlignment="1">
      <alignment vertical="top" wrapText="1"/>
    </xf>
    <xf numFmtId="0" fontId="9" fillId="2" borderId="1" xfId="0" applyFont="1" applyFill="1" applyBorder="1" applyAlignment="1">
      <alignment vertical="top" wrapText="1"/>
    </xf>
    <xf numFmtId="0" fontId="16" fillId="2" borderId="1" xfId="0" applyFont="1" applyFill="1" applyBorder="1" applyAlignment="1">
      <alignment vertical="top" wrapText="1"/>
    </xf>
    <xf numFmtId="2" fontId="13" fillId="2" borderId="0" xfId="0" applyNumberFormat="1" applyFont="1" applyFill="1" applyAlignment="1">
      <alignment vertical="top"/>
    </xf>
    <xf numFmtId="2" fontId="13" fillId="2" borderId="0" xfId="0" applyNumberFormat="1" applyFont="1" applyFill="1" applyAlignment="1">
      <alignment horizontal="left" vertical="top"/>
    </xf>
    <xf numFmtId="0" fontId="9" fillId="2" borderId="2" xfId="0" applyFont="1" applyFill="1" applyBorder="1" applyAlignment="1">
      <alignment vertical="top" wrapText="1"/>
    </xf>
    <xf numFmtId="1" fontId="8" fillId="2" borderId="1" xfId="0" applyNumberFormat="1" applyFont="1" applyFill="1" applyBorder="1" applyAlignment="1">
      <alignment horizontal="left" vertical="top"/>
    </xf>
    <xf numFmtId="0" fontId="12" fillId="2" borderId="0" xfId="0" applyFont="1" applyFill="1" applyAlignment="1">
      <alignment horizontal="left" vertical="top" wrapText="1"/>
    </xf>
    <xf numFmtId="0" fontId="8" fillId="2" borderId="0" xfId="0" applyFont="1" applyFill="1" applyAlignment="1">
      <alignment horizontal="left" vertical="top"/>
    </xf>
    <xf numFmtId="0" fontId="19" fillId="2" borderId="1" xfId="0" applyFont="1" applyFill="1" applyBorder="1" applyAlignment="1">
      <alignment vertical="top" wrapText="1"/>
    </xf>
    <xf numFmtId="0" fontId="18" fillId="0" borderId="1" xfId="0" applyFont="1" applyBorder="1" applyAlignment="1">
      <alignment vertical="top" wrapText="1"/>
    </xf>
    <xf numFmtId="0" fontId="18" fillId="0" borderId="1" xfId="0" applyFont="1" applyBorder="1" applyAlignment="1">
      <alignment horizontal="left" vertical="top" wrapText="1"/>
    </xf>
    <xf numFmtId="0" fontId="18" fillId="0" borderId="0" xfId="0" applyFont="1" applyAlignment="1">
      <alignment vertical="top"/>
    </xf>
    <xf numFmtId="0" fontId="18" fillId="0" borderId="0" xfId="0" applyFont="1" applyAlignment="1">
      <alignment vertical="top" wrapText="1"/>
    </xf>
    <xf numFmtId="0" fontId="9" fillId="2" borderId="0" xfId="0" applyFont="1" applyFill="1" applyAlignment="1">
      <alignment vertical="top" wrapText="1"/>
    </xf>
    <xf numFmtId="0" fontId="8" fillId="2" borderId="0" xfId="0" applyFont="1" applyFill="1" applyAlignment="1">
      <alignment vertical="top" wrapText="1"/>
    </xf>
    <xf numFmtId="0" fontId="9" fillId="2" borderId="0" xfId="0" applyFont="1" applyFill="1" applyAlignment="1">
      <alignment horizontal="left" vertical="top" wrapText="1"/>
    </xf>
    <xf numFmtId="2" fontId="15" fillId="0" borderId="0" xfId="1" applyNumberFormat="1" applyFont="1" applyAlignment="1">
      <alignment vertical="top"/>
    </xf>
    <xf numFmtId="0" fontId="8" fillId="0" borderId="0" xfId="1" applyFont="1" applyAlignment="1">
      <alignment vertical="top"/>
    </xf>
    <xf numFmtId="0" fontId="8" fillId="0" borderId="0" xfId="1" applyFont="1" applyAlignment="1">
      <alignment horizontal="left" vertical="top"/>
    </xf>
    <xf numFmtId="2" fontId="9" fillId="0" borderId="0" xfId="0" applyNumberFormat="1" applyFont="1" applyAlignment="1">
      <alignment vertical="top"/>
    </xf>
    <xf numFmtId="0" fontId="9" fillId="0" borderId="0" xfId="1" applyAlignment="1">
      <alignment vertical="top"/>
    </xf>
    <xf numFmtId="0" fontId="28" fillId="0" borderId="1" xfId="0" applyFont="1" applyBorder="1" applyAlignment="1">
      <alignment vertical="top" wrapText="1"/>
    </xf>
    <xf numFmtId="0" fontId="34" fillId="0" borderId="1" xfId="0" applyFont="1" applyBorder="1" applyAlignment="1">
      <alignment vertical="top" wrapText="1"/>
    </xf>
    <xf numFmtId="0" fontId="39" fillId="0" borderId="0" xfId="0" applyFont="1" applyAlignment="1">
      <alignment vertical="top"/>
    </xf>
    <xf numFmtId="2" fontId="21" fillId="2" borderId="0" xfId="0" applyNumberFormat="1" applyFont="1" applyFill="1" applyAlignment="1">
      <alignment horizontal="left" vertical="top"/>
    </xf>
    <xf numFmtId="0" fontId="34" fillId="0" borderId="0" xfId="0" applyFont="1" applyAlignment="1">
      <alignment vertical="top" wrapText="1"/>
    </xf>
    <xf numFmtId="0" fontId="19" fillId="0" borderId="1" xfId="0" applyFont="1" applyBorder="1" applyAlignment="1">
      <alignment vertical="top" wrapText="1"/>
    </xf>
    <xf numFmtId="2" fontId="8" fillId="2" borderId="1" xfId="0" applyNumberFormat="1" applyFont="1" applyFill="1" applyBorder="1" applyAlignment="1">
      <alignment vertical="top"/>
    </xf>
    <xf numFmtId="0" fontId="22" fillId="2" borderId="1" xfId="0" applyFont="1" applyFill="1" applyBorder="1" applyAlignment="1">
      <alignment horizontal="left" vertical="top"/>
    </xf>
    <xf numFmtId="0" fontId="22" fillId="2" borderId="1" xfId="0" applyFont="1" applyFill="1" applyBorder="1" applyAlignment="1">
      <alignment vertical="top"/>
    </xf>
    <xf numFmtId="0" fontId="22" fillId="2" borderId="1" xfId="0" applyFont="1" applyFill="1" applyBorder="1" applyAlignment="1">
      <alignment vertical="top" wrapText="1"/>
    </xf>
    <xf numFmtId="0" fontId="42" fillId="2" borderId="1" xfId="0" applyFont="1" applyFill="1" applyBorder="1" applyAlignment="1">
      <alignment vertical="top" wrapText="1"/>
    </xf>
    <xf numFmtId="0" fontId="28" fillId="2" borderId="1" xfId="0" applyFont="1" applyFill="1" applyBorder="1" applyAlignment="1">
      <alignment horizontal="left" vertical="top"/>
    </xf>
    <xf numFmtId="0" fontId="18" fillId="0" borderId="0" xfId="0" applyFont="1" applyAlignment="1">
      <alignment horizontal="left" vertical="top" wrapText="1"/>
    </xf>
    <xf numFmtId="0" fontId="19" fillId="0" borderId="0" xfId="1" applyFont="1" applyAlignment="1">
      <alignment vertical="top"/>
    </xf>
    <xf numFmtId="0" fontId="18" fillId="0" borderId="0" xfId="2" applyFont="1" applyAlignment="1">
      <alignment vertical="top"/>
    </xf>
    <xf numFmtId="0" fontId="19" fillId="2" borderId="1" xfId="0" applyFont="1" applyFill="1" applyBorder="1" applyAlignment="1">
      <alignment horizontal="left" vertical="top"/>
    </xf>
    <xf numFmtId="0" fontId="19" fillId="2" borderId="1" xfId="2" applyFont="1" applyFill="1" applyBorder="1" applyAlignment="1">
      <alignment horizontal="left" vertical="top" wrapText="1"/>
    </xf>
    <xf numFmtId="0" fontId="19" fillId="2" borderId="1" xfId="2" applyFont="1" applyFill="1" applyBorder="1" applyAlignment="1">
      <alignment vertical="top" wrapText="1"/>
    </xf>
    <xf numFmtId="0" fontId="18" fillId="2" borderId="0" xfId="0" applyFont="1" applyFill="1" applyAlignment="1">
      <alignment vertical="top"/>
    </xf>
    <xf numFmtId="0" fontId="19" fillId="2" borderId="1" xfId="2" applyFont="1" applyFill="1" applyBorder="1" applyAlignment="1">
      <alignment vertical="top"/>
    </xf>
    <xf numFmtId="0" fontId="28" fillId="2" borderId="1" xfId="0" applyFont="1" applyFill="1" applyBorder="1" applyAlignment="1">
      <alignment vertical="top" wrapText="1"/>
    </xf>
    <xf numFmtId="0" fontId="19" fillId="2" borderId="0" xfId="0" applyFont="1" applyFill="1" applyAlignment="1">
      <alignment vertical="top"/>
    </xf>
    <xf numFmtId="0" fontId="18" fillId="2" borderId="1" xfId="2" applyFont="1" applyFill="1" applyBorder="1" applyAlignment="1">
      <alignment vertical="top"/>
    </xf>
    <xf numFmtId="0" fontId="18" fillId="0" borderId="1" xfId="0" applyFont="1" applyBorder="1" applyAlignment="1">
      <alignment vertical="top"/>
    </xf>
    <xf numFmtId="0" fontId="32" fillId="2" borderId="1" xfId="0" applyFont="1" applyFill="1" applyBorder="1" applyAlignment="1">
      <alignment vertical="top" wrapText="1"/>
    </xf>
    <xf numFmtId="0" fontId="18" fillId="2" borderId="1" xfId="0" applyFont="1" applyFill="1" applyBorder="1" applyAlignment="1">
      <alignment vertical="top"/>
    </xf>
    <xf numFmtId="0" fontId="19" fillId="2" borderId="1" xfId="0" applyFont="1" applyFill="1" applyBorder="1" applyAlignment="1">
      <alignment vertical="top"/>
    </xf>
    <xf numFmtId="0" fontId="44" fillId="2" borderId="1" xfId="0" applyFont="1" applyFill="1" applyBorder="1" applyAlignment="1">
      <alignment horizontal="left" vertical="top"/>
    </xf>
    <xf numFmtId="2" fontId="12" fillId="2" borderId="0" xfId="0" applyNumberFormat="1" applyFont="1" applyFill="1" applyAlignment="1">
      <alignment vertical="top"/>
    </xf>
    <xf numFmtId="2" fontId="12" fillId="2" borderId="1" xfId="0" applyNumberFormat="1" applyFont="1" applyFill="1" applyBorder="1" applyAlignment="1">
      <alignment vertical="top" wrapText="1"/>
    </xf>
    <xf numFmtId="2" fontId="8" fillId="0" borderId="1" xfId="0" applyNumberFormat="1" applyFont="1" applyBorder="1" applyAlignment="1">
      <alignment vertical="top"/>
    </xf>
    <xf numFmtId="0" fontId="46" fillId="2" borderId="0" xfId="0" applyFont="1" applyFill="1" applyAlignment="1">
      <alignment vertical="top"/>
    </xf>
    <xf numFmtId="0" fontId="28" fillId="0" borderId="1" xfId="0" applyFont="1" applyBorder="1" applyAlignment="1">
      <alignment vertical="top"/>
    </xf>
    <xf numFmtId="0" fontId="19" fillId="2" borderId="5" xfId="0" applyFont="1" applyFill="1" applyBorder="1" applyAlignment="1">
      <alignment vertical="top" wrapText="1"/>
    </xf>
    <xf numFmtId="0" fontId="41" fillId="2" borderId="5" xfId="0" applyFont="1" applyFill="1" applyBorder="1" applyAlignment="1">
      <alignment vertical="top"/>
    </xf>
    <xf numFmtId="0" fontId="28" fillId="0" borderId="1" xfId="0" applyFont="1" applyBorder="1" applyAlignment="1">
      <alignment horizontal="center" vertical="center"/>
    </xf>
    <xf numFmtId="0" fontId="18" fillId="0" borderId="1" xfId="0" applyFont="1" applyBorder="1"/>
    <xf numFmtId="0" fontId="9" fillId="0" borderId="0" xfId="1" applyAlignment="1">
      <alignment vertical="top" wrapText="1"/>
    </xf>
    <xf numFmtId="0" fontId="9" fillId="0" borderId="1" xfId="1" applyBorder="1" applyAlignment="1">
      <alignment vertical="top"/>
    </xf>
    <xf numFmtId="0" fontId="9" fillId="0" borderId="1" xfId="1" applyBorder="1" applyAlignment="1">
      <alignment vertical="top" wrapText="1"/>
    </xf>
    <xf numFmtId="0" fontId="48" fillId="0" borderId="0" xfId="1" applyFont="1" applyAlignment="1">
      <alignment vertical="top"/>
    </xf>
    <xf numFmtId="0" fontId="49" fillId="0" borderId="0" xfId="1" applyFont="1" applyAlignment="1">
      <alignment vertical="top"/>
    </xf>
    <xf numFmtId="0" fontId="50" fillId="0" borderId="0" xfId="1" applyFont="1" applyAlignment="1">
      <alignment vertical="top"/>
    </xf>
    <xf numFmtId="0" fontId="57" fillId="0" borderId="0" xfId="0" applyFont="1" applyAlignment="1">
      <alignment horizontal="center" vertical="center" wrapText="1"/>
    </xf>
    <xf numFmtId="0" fontId="56" fillId="0" borderId="0" xfId="0" applyFont="1"/>
    <xf numFmtId="0" fontId="55" fillId="0" borderId="0" xfId="0" applyFont="1"/>
    <xf numFmtId="0" fontId="55" fillId="9" borderId="0" xfId="0" applyFont="1" applyFill="1"/>
    <xf numFmtId="0" fontId="55" fillId="0" borderId="0" xfId="0" applyFont="1" applyProtection="1">
      <protection locked="0"/>
    </xf>
    <xf numFmtId="0" fontId="55" fillId="11" borderId="0" xfId="0" applyFont="1" applyFill="1"/>
    <xf numFmtId="0" fontId="58" fillId="0" borderId="0" xfId="0" applyFont="1"/>
    <xf numFmtId="0" fontId="58" fillId="0" borderId="0" xfId="0" applyFont="1" applyAlignment="1">
      <alignment wrapText="1"/>
    </xf>
    <xf numFmtId="0" fontId="61" fillId="0" borderId="0" xfId="0" applyFont="1"/>
    <xf numFmtId="0" fontId="55" fillId="0" borderId="0" xfId="0" applyFont="1" applyAlignment="1" applyProtection="1">
      <alignment vertical="top"/>
      <protection locked="0"/>
    </xf>
    <xf numFmtId="0" fontId="55" fillId="0" borderId="0" xfId="0" applyFont="1" applyAlignment="1">
      <alignment vertical="top"/>
    </xf>
    <xf numFmtId="0" fontId="55" fillId="11" borderId="0" xfId="0" applyFont="1" applyFill="1" applyAlignment="1">
      <alignment vertical="top"/>
    </xf>
    <xf numFmtId="0" fontId="58" fillId="0" borderId="0" xfId="0" applyFont="1" applyAlignment="1">
      <alignment vertical="top"/>
    </xf>
    <xf numFmtId="0" fontId="58" fillId="0" borderId="0" xfId="0" applyFont="1" applyAlignment="1">
      <alignment vertical="top" wrapText="1"/>
    </xf>
    <xf numFmtId="0" fontId="56" fillId="0" borderId="0" xfId="0" applyFont="1" applyAlignment="1">
      <alignment vertical="top"/>
    </xf>
    <xf numFmtId="0" fontId="62" fillId="10" borderId="0" xfId="0" applyFont="1" applyFill="1" applyAlignment="1">
      <alignment vertical="top"/>
    </xf>
    <xf numFmtId="0" fontId="55" fillId="10" borderId="0" xfId="0" applyFont="1" applyFill="1" applyAlignment="1">
      <alignment vertical="top"/>
    </xf>
    <xf numFmtId="0" fontId="63" fillId="0" borderId="1" xfId="8" applyFont="1" applyBorder="1" applyAlignment="1">
      <alignment wrapText="1"/>
    </xf>
    <xf numFmtId="0" fontId="63" fillId="0" borderId="1" xfId="8" applyFont="1" applyBorder="1" applyAlignment="1">
      <alignment horizontal="center" wrapText="1"/>
    </xf>
    <xf numFmtId="15" fontId="63" fillId="0" borderId="1" xfId="8" applyNumberFormat="1" applyFont="1" applyBorder="1" applyAlignment="1">
      <alignment horizontal="center" wrapText="1"/>
    </xf>
    <xf numFmtId="15" fontId="63" fillId="0" borderId="0" xfId="8" applyNumberFormat="1" applyFont="1" applyAlignment="1">
      <alignment horizontal="center" wrapText="1"/>
    </xf>
    <xf numFmtId="0" fontId="25" fillId="10" borderId="1" xfId="8" applyFont="1" applyFill="1" applyBorder="1" applyAlignment="1" applyProtection="1">
      <alignment vertical="top" wrapText="1"/>
      <protection locked="0"/>
    </xf>
    <xf numFmtId="0" fontId="64" fillId="0" borderId="1" xfId="8" applyFont="1" applyBorder="1" applyAlignment="1" applyProtection="1">
      <alignment vertical="top" wrapText="1"/>
      <protection locked="0"/>
    </xf>
    <xf numFmtId="15" fontId="56" fillId="0" borderId="0" xfId="8" applyNumberFormat="1" applyFont="1" applyAlignment="1">
      <alignment wrapText="1"/>
    </xf>
    <xf numFmtId="0" fontId="56" fillId="0" borderId="0" xfId="0" applyFont="1" applyAlignment="1">
      <alignment horizontal="center" vertical="top"/>
    </xf>
    <xf numFmtId="0" fontId="56" fillId="8" borderId="0" xfId="0" applyFont="1" applyFill="1" applyAlignment="1">
      <alignment horizontal="left" vertical="top" wrapText="1"/>
    </xf>
    <xf numFmtId="0" fontId="56" fillId="8" borderId="0" xfId="0" applyFont="1" applyFill="1" applyAlignment="1">
      <alignment vertical="top" wrapText="1"/>
    </xf>
    <xf numFmtId="0" fontId="56" fillId="8" borderId="0" xfId="0" applyFont="1" applyFill="1"/>
    <xf numFmtId="166" fontId="27" fillId="0" borderId="0" xfId="0" applyNumberFormat="1" applyFont="1" applyAlignment="1">
      <alignment horizontal="left" vertical="center"/>
    </xf>
    <xf numFmtId="0" fontId="27" fillId="0" borderId="0" xfId="0" applyFont="1" applyAlignment="1">
      <alignment vertical="center"/>
    </xf>
    <xf numFmtId="0" fontId="27" fillId="0" borderId="0" xfId="0" applyFont="1" applyAlignment="1">
      <alignment vertical="center" wrapText="1"/>
    </xf>
    <xf numFmtId="0" fontId="27" fillId="0" borderId="0" xfId="0" applyFont="1" applyAlignment="1">
      <alignment horizontal="right" vertical="center" wrapText="1"/>
    </xf>
    <xf numFmtId="0" fontId="63" fillId="0" borderId="0" xfId="0" applyFont="1" applyAlignment="1">
      <alignment wrapText="1"/>
    </xf>
    <xf numFmtId="0" fontId="63" fillId="12" borderId="1" xfId="0" applyFont="1" applyFill="1" applyBorder="1" applyAlignment="1">
      <alignment vertical="top" wrapText="1"/>
    </xf>
    <xf numFmtId="0" fontId="63" fillId="12" borderId="1" xfId="0" applyFont="1" applyFill="1" applyBorder="1" applyAlignment="1">
      <alignment horizontal="left" vertical="top" wrapText="1"/>
    </xf>
    <xf numFmtId="0" fontId="63" fillId="13" borderId="1" xfId="0" applyFont="1" applyFill="1" applyBorder="1" applyAlignment="1">
      <alignment vertical="top" wrapText="1"/>
    </xf>
    <xf numFmtId="0" fontId="63" fillId="7" borderId="0" xfId="0" applyFont="1" applyFill="1" applyAlignment="1">
      <alignment vertical="top" wrapText="1"/>
    </xf>
    <xf numFmtId="0" fontId="18" fillId="0" borderId="0" xfId="0" applyFont="1"/>
    <xf numFmtId="0" fontId="18" fillId="7" borderId="0" xfId="0" applyFont="1" applyFill="1" applyAlignment="1">
      <alignment vertical="top" wrapText="1"/>
    </xf>
    <xf numFmtId="0" fontId="18" fillId="0" borderId="4" xfId="0" applyFont="1" applyBorder="1" applyAlignment="1">
      <alignment vertical="top" wrapText="1"/>
    </xf>
    <xf numFmtId="0" fontId="18" fillId="8" borderId="0" xfId="0" applyFont="1" applyFill="1" applyAlignment="1">
      <alignment vertical="top" wrapText="1"/>
    </xf>
    <xf numFmtId="166" fontId="19" fillId="12" borderId="2" xfId="0" applyNumberFormat="1" applyFont="1" applyFill="1" applyBorder="1" applyAlignment="1">
      <alignment vertical="top"/>
    </xf>
    <xf numFmtId="166" fontId="19" fillId="12" borderId="11" xfId="0" applyNumberFormat="1" applyFont="1" applyFill="1" applyBorder="1" applyAlignment="1">
      <alignment vertical="top"/>
    </xf>
    <xf numFmtId="166" fontId="19" fillId="12" borderId="3" xfId="0" applyNumberFormat="1" applyFont="1" applyFill="1" applyBorder="1" applyAlignment="1">
      <alignment vertical="top"/>
    </xf>
    <xf numFmtId="0" fontId="66" fillId="0" borderId="0" xfId="0" applyFont="1" applyAlignment="1">
      <alignment vertical="top" wrapText="1"/>
    </xf>
    <xf numFmtId="0" fontId="56" fillId="0" borderId="0" xfId="0" applyFont="1" applyAlignment="1">
      <alignment vertical="top" wrapText="1"/>
    </xf>
    <xf numFmtId="0" fontId="67" fillId="0" borderId="0" xfId="0" applyFont="1" applyAlignment="1">
      <alignment vertical="top" wrapText="1"/>
    </xf>
    <xf numFmtId="0" fontId="56" fillId="0" borderId="0" xfId="0" applyFont="1" applyAlignment="1">
      <alignment horizontal="left" vertical="top" wrapText="1"/>
    </xf>
    <xf numFmtId="0" fontId="67" fillId="14" borderId="5" xfId="0" applyFont="1" applyFill="1" applyBorder="1" applyAlignment="1">
      <alignment vertical="top" wrapText="1"/>
    </xf>
    <xf numFmtId="0" fontId="67" fillId="14" borderId="1" xfId="0" applyFont="1" applyFill="1" applyBorder="1" applyAlignment="1">
      <alignment vertical="top" wrapText="1"/>
    </xf>
    <xf numFmtId="0" fontId="56" fillId="0" borderId="0" xfId="0" applyFont="1" applyAlignment="1">
      <alignment wrapText="1"/>
    </xf>
    <xf numFmtId="49" fontId="71" fillId="17" borderId="0" xfId="0" applyNumberFormat="1" applyFont="1" applyFill="1" applyAlignment="1">
      <alignment wrapText="1"/>
    </xf>
    <xf numFmtId="0" fontId="9" fillId="17" borderId="0" xfId="0" applyFont="1" applyFill="1"/>
    <xf numFmtId="49" fontId="71" fillId="0" borderId="0" xfId="0" applyNumberFormat="1" applyFont="1" applyAlignment="1">
      <alignment wrapText="1"/>
    </xf>
    <xf numFmtId="0" fontId="9" fillId="0" borderId="1" xfId="0" applyFont="1" applyBorder="1" applyAlignment="1">
      <alignment horizontal="center" vertical="center" wrapText="1"/>
    </xf>
    <xf numFmtId="0" fontId="31" fillId="0" borderId="1" xfId="0" applyFont="1" applyBorder="1" applyAlignment="1">
      <alignment horizontal="left" vertical="center" wrapText="1"/>
    </xf>
    <xf numFmtId="0" fontId="13" fillId="20" borderId="23" xfId="0" applyFont="1" applyFill="1" applyBorder="1" applyAlignment="1">
      <alignment horizontal="center" vertical="center" wrapText="1"/>
    </xf>
    <xf numFmtId="0" fontId="13" fillId="20" borderId="18" xfId="0" applyFont="1" applyFill="1" applyBorder="1" applyAlignment="1">
      <alignment horizontal="center" vertical="center" wrapText="1"/>
    </xf>
    <xf numFmtId="0" fontId="74" fillId="17" borderId="0" xfId="0" applyFont="1" applyFill="1" applyAlignment="1">
      <alignment horizontal="center" wrapText="1"/>
    </xf>
    <xf numFmtId="0" fontId="73" fillId="0" borderId="1" xfId="0" applyFont="1" applyBorder="1" applyAlignment="1">
      <alignment horizontal="left" vertical="center" wrapText="1"/>
    </xf>
    <xf numFmtId="0" fontId="13" fillId="0" borderId="24" xfId="0" applyFont="1" applyBorder="1" applyAlignment="1">
      <alignment wrapText="1"/>
    </xf>
    <xf numFmtId="0" fontId="13" fillId="0" borderId="25" xfId="0" applyFont="1" applyBorder="1" applyAlignment="1">
      <alignment wrapText="1"/>
    </xf>
    <xf numFmtId="0" fontId="12" fillId="17" borderId="0" xfId="0" applyFont="1" applyFill="1" applyAlignment="1">
      <alignment wrapText="1"/>
    </xf>
    <xf numFmtId="0" fontId="12" fillId="0" borderId="24" xfId="0" applyFont="1" applyBorder="1" applyAlignment="1">
      <alignment wrapText="1"/>
    </xf>
    <xf numFmtId="0" fontId="12" fillId="0" borderId="27" xfId="0" applyFont="1" applyBorder="1" applyAlignment="1">
      <alignment wrapText="1"/>
    </xf>
    <xf numFmtId="0" fontId="12" fillId="0" borderId="28" xfId="0" applyFont="1" applyBorder="1" applyAlignment="1">
      <alignment wrapText="1"/>
    </xf>
    <xf numFmtId="0" fontId="9" fillId="0" borderId="24" xfId="0" applyFont="1" applyBorder="1" applyAlignment="1">
      <alignment wrapText="1"/>
    </xf>
    <xf numFmtId="49" fontId="71" fillId="4" borderId="1" xfId="0" applyNumberFormat="1" applyFont="1" applyFill="1" applyBorder="1" applyAlignment="1">
      <alignment vertical="center" wrapText="1"/>
    </xf>
    <xf numFmtId="49" fontId="75" fillId="17" borderId="0" xfId="0" applyNumberFormat="1" applyFont="1" applyFill="1" applyAlignment="1">
      <alignment wrapText="1"/>
    </xf>
    <xf numFmtId="0" fontId="30" fillId="20" borderId="1" xfId="12" applyFont="1" applyFill="1" applyBorder="1" applyAlignment="1">
      <alignment horizontal="left" vertical="center" wrapText="1"/>
    </xf>
    <xf numFmtId="0" fontId="30" fillId="20" borderId="1" xfId="12" applyFont="1" applyFill="1" applyBorder="1" applyAlignment="1">
      <alignment horizontal="center" vertical="center" wrapText="1"/>
    </xf>
    <xf numFmtId="0" fontId="30" fillId="3" borderId="1" xfId="12" applyFont="1" applyFill="1" applyBorder="1" applyAlignment="1">
      <alignment horizontal="center" vertical="center" wrapText="1"/>
    </xf>
    <xf numFmtId="0" fontId="9" fillId="0" borderId="28" xfId="0" applyFont="1" applyBorder="1" applyAlignment="1">
      <alignment wrapText="1"/>
    </xf>
    <xf numFmtId="0" fontId="30" fillId="20" borderId="1" xfId="13" applyFont="1" applyFill="1" applyBorder="1" applyAlignment="1">
      <alignment horizontal="left" vertical="center" wrapText="1"/>
    </xf>
    <xf numFmtId="0" fontId="8" fillId="20" borderId="1" xfId="12" applyFont="1" applyFill="1" applyBorder="1" applyAlignment="1">
      <alignment horizontal="left" vertical="center" wrapText="1"/>
    </xf>
    <xf numFmtId="0" fontId="9" fillId="3" borderId="1" xfId="12" applyFont="1" applyFill="1" applyBorder="1" applyAlignment="1">
      <alignment horizontal="left" vertical="center" wrapText="1"/>
    </xf>
    <xf numFmtId="49" fontId="75" fillId="0" borderId="0" xfId="0" applyNumberFormat="1" applyFont="1" applyAlignment="1">
      <alignment wrapText="1"/>
    </xf>
    <xf numFmtId="0" fontId="31" fillId="0" borderId="1" xfId="13" applyFont="1" applyBorder="1" applyAlignment="1">
      <alignment horizontal="left" vertical="center" wrapText="1"/>
    </xf>
    <xf numFmtId="0" fontId="31" fillId="0" borderId="1" xfId="12" applyFont="1" applyBorder="1" applyAlignment="1">
      <alignment horizontal="left" vertical="center" wrapText="1"/>
    </xf>
    <xf numFmtId="0" fontId="36" fillId="0" borderId="1" xfId="0" applyFont="1" applyBorder="1" applyAlignment="1">
      <alignment vertical="center" wrapText="1"/>
    </xf>
    <xf numFmtId="0" fontId="9" fillId="0" borderId="1" xfId="12" applyFont="1" applyBorder="1" applyAlignment="1">
      <alignment horizontal="left" vertical="center" wrapText="1"/>
    </xf>
    <xf numFmtId="0" fontId="9" fillId="0" borderId="1" xfId="0" applyFont="1" applyBorder="1" applyAlignment="1">
      <alignment horizontal="left" vertical="center" wrapText="1"/>
    </xf>
    <xf numFmtId="0" fontId="31" fillId="0" borderId="1" xfId="13" applyFont="1" applyBorder="1" applyAlignment="1">
      <alignment vertical="center" wrapText="1"/>
    </xf>
    <xf numFmtId="0" fontId="31" fillId="0" borderId="1" xfId="12" applyFont="1" applyBorder="1" applyAlignment="1">
      <alignment vertical="center" wrapText="1"/>
    </xf>
    <xf numFmtId="0" fontId="9" fillId="0" borderId="1" xfId="12" applyFont="1" applyBorder="1" applyAlignment="1">
      <alignment vertical="center" wrapText="1"/>
    </xf>
    <xf numFmtId="0" fontId="12" fillId="0" borderId="25" xfId="0" applyFont="1" applyBorder="1" applyAlignment="1">
      <alignment wrapText="1"/>
    </xf>
    <xf numFmtId="0" fontId="9" fillId="0" borderId="25" xfId="0" applyFont="1" applyBorder="1" applyAlignment="1">
      <alignment wrapText="1"/>
    </xf>
    <xf numFmtId="0" fontId="9" fillId="0" borderId="27" xfId="0" applyFont="1" applyBorder="1" applyAlignment="1">
      <alignment wrapText="1"/>
    </xf>
    <xf numFmtId="0" fontId="10" fillId="0" borderId="1" xfId="0" applyFont="1" applyBorder="1" applyAlignment="1">
      <alignment vertical="center" wrapText="1"/>
    </xf>
    <xf numFmtId="0" fontId="10" fillId="21" borderId="1" xfId="0" applyFont="1" applyFill="1" applyBorder="1" applyAlignment="1">
      <alignment vertical="center" wrapText="1"/>
    </xf>
    <xf numFmtId="0" fontId="36" fillId="21" borderId="1" xfId="0" applyFont="1" applyFill="1" applyBorder="1" applyAlignment="1">
      <alignment vertical="center" wrapText="1"/>
    </xf>
    <xf numFmtId="0" fontId="36" fillId="0" borderId="1" xfId="12" applyBorder="1" applyAlignment="1">
      <alignment vertical="center"/>
    </xf>
    <xf numFmtId="0" fontId="12" fillId="17" borderId="0" xfId="0" applyFont="1" applyFill="1" applyAlignment="1">
      <alignment vertical="top" wrapText="1"/>
    </xf>
    <xf numFmtId="0" fontId="9" fillId="0" borderId="1" xfId="12" applyFont="1" applyBorder="1" applyAlignment="1">
      <alignment horizontal="left" vertical="center"/>
    </xf>
    <xf numFmtId="0" fontId="38" fillId="0" borderId="1" xfId="13" applyFont="1" applyBorder="1" applyAlignment="1">
      <alignment horizontal="left" vertical="center" wrapText="1"/>
    </xf>
    <xf numFmtId="0" fontId="38" fillId="0" borderId="1" xfId="12" applyFont="1" applyBorder="1" applyAlignment="1">
      <alignment horizontal="left" vertical="center" wrapText="1"/>
    </xf>
    <xf numFmtId="0" fontId="77" fillId="0" borderId="1" xfId="13" applyFont="1" applyBorder="1" applyAlignment="1">
      <alignment horizontal="left" vertical="center" wrapText="1"/>
    </xf>
    <xf numFmtId="0" fontId="36" fillId="0" borderId="1" xfId="12" applyBorder="1" applyAlignment="1">
      <alignment horizontal="left" vertical="center"/>
    </xf>
    <xf numFmtId="0" fontId="30" fillId="20" borderId="1" xfId="12" applyFont="1" applyFill="1" applyBorder="1" applyAlignment="1">
      <alignment horizontal="left" vertical="center"/>
    </xf>
    <xf numFmtId="0" fontId="13" fillId="0" borderId="26" xfId="0" applyFont="1" applyBorder="1" applyAlignment="1">
      <alignment wrapText="1"/>
    </xf>
    <xf numFmtId="0" fontId="71" fillId="4" borderId="20" xfId="0" applyFont="1" applyFill="1" applyBorder="1"/>
    <xf numFmtId="0" fontId="71" fillId="4" borderId="21" xfId="0" applyFont="1" applyFill="1" applyBorder="1"/>
    <xf numFmtId="0" fontId="71" fillId="4" borderId="22" xfId="0" applyFont="1" applyFill="1" applyBorder="1"/>
    <xf numFmtId="0" fontId="71" fillId="4" borderId="29" xfId="0" applyFont="1" applyFill="1" applyBorder="1"/>
    <xf numFmtId="0" fontId="71" fillId="4" borderId="19" xfId="0" applyFont="1" applyFill="1" applyBorder="1"/>
    <xf numFmtId="0" fontId="71" fillId="4" borderId="27" xfId="0" applyFont="1" applyFill="1" applyBorder="1"/>
    <xf numFmtId="0" fontId="13" fillId="0" borderId="22" xfId="0" applyFont="1" applyBorder="1" applyAlignment="1">
      <alignment wrapText="1"/>
    </xf>
    <xf numFmtId="0" fontId="31" fillId="20" borderId="1" xfId="13" applyFont="1" applyFill="1" applyBorder="1" applyAlignment="1">
      <alignment horizontal="left" vertical="center" wrapText="1"/>
    </xf>
    <xf numFmtId="49" fontId="71" fillId="0" borderId="1" xfId="0" applyNumberFormat="1" applyFont="1" applyBorder="1" applyAlignment="1">
      <alignment vertical="center" wrapText="1"/>
    </xf>
    <xf numFmtId="0" fontId="9" fillId="20" borderId="1" xfId="12" applyFont="1" applyFill="1" applyBorder="1" applyAlignment="1">
      <alignment horizontal="left" vertical="center" wrapText="1"/>
    </xf>
    <xf numFmtId="0" fontId="12" fillId="17" borderId="10" xfId="0" applyFont="1" applyFill="1" applyBorder="1" applyAlignment="1">
      <alignment wrapText="1"/>
    </xf>
    <xf numFmtId="0" fontId="12" fillId="0" borderId="30" xfId="0" applyFont="1" applyBorder="1"/>
    <xf numFmtId="0" fontId="9" fillId="0" borderId="0" xfId="0" applyFont="1"/>
    <xf numFmtId="0" fontId="9" fillId="0" borderId="25" xfId="0" applyFont="1" applyBorder="1"/>
    <xf numFmtId="0" fontId="9" fillId="17" borderId="10" xfId="0" applyFont="1" applyFill="1" applyBorder="1"/>
    <xf numFmtId="0" fontId="12" fillId="0" borderId="29" xfId="0" applyFont="1" applyBorder="1"/>
    <xf numFmtId="0" fontId="9" fillId="0" borderId="19" xfId="0" applyFont="1" applyBorder="1"/>
    <xf numFmtId="0" fontId="9" fillId="0" borderId="27" xfId="0" applyFont="1" applyBorder="1"/>
    <xf numFmtId="0" fontId="9" fillId="17" borderId="6" xfId="0" applyFont="1" applyFill="1" applyBorder="1"/>
    <xf numFmtId="0" fontId="39" fillId="8" borderId="0" xfId="0" applyFont="1" applyFill="1"/>
    <xf numFmtId="0" fontId="39" fillId="0" borderId="0" xfId="0" applyFont="1"/>
    <xf numFmtId="166" fontId="19" fillId="12" borderId="12" xfId="0" applyNumberFormat="1" applyFont="1" applyFill="1" applyBorder="1" applyAlignment="1" applyProtection="1">
      <alignment horizontal="left" vertical="top" wrapText="1"/>
      <protection locked="0"/>
    </xf>
    <xf numFmtId="0" fontId="19" fillId="12" borderId="8" xfId="0" applyFont="1" applyFill="1" applyBorder="1" applyAlignment="1" applyProtection="1">
      <alignment vertical="top"/>
      <protection locked="0"/>
    </xf>
    <xf numFmtId="0" fontId="43" fillId="12" borderId="8" xfId="0" applyFont="1" applyFill="1" applyBorder="1" applyAlignment="1" applyProtection="1">
      <alignment vertical="top" wrapText="1"/>
      <protection locked="0"/>
    </xf>
    <xf numFmtId="0" fontId="35" fillId="12" borderId="31" xfId="0" applyFont="1" applyFill="1" applyBorder="1" applyAlignment="1" applyProtection="1">
      <alignment vertical="top" wrapText="1"/>
      <protection locked="0"/>
    </xf>
    <xf numFmtId="0" fontId="39" fillId="0" borderId="0" xfId="0" applyFont="1" applyAlignment="1" applyProtection="1">
      <alignment vertical="top"/>
      <protection locked="0"/>
    </xf>
    <xf numFmtId="166" fontId="19" fillId="12" borderId="9" xfId="0" applyNumberFormat="1" applyFont="1" applyFill="1" applyBorder="1" applyAlignment="1" applyProtection="1">
      <alignment horizontal="left" vertical="top" wrapText="1"/>
      <protection locked="0"/>
    </xf>
    <xf numFmtId="0" fontId="19" fillId="12" borderId="7" xfId="0" applyFont="1" applyFill="1" applyBorder="1" applyAlignment="1" applyProtection="1">
      <alignment vertical="top" wrapText="1"/>
      <protection locked="0"/>
    </xf>
    <xf numFmtId="0" fontId="78" fillId="12" borderId="14" xfId="0" applyFont="1" applyFill="1" applyBorder="1" applyAlignment="1" applyProtection="1">
      <alignment vertical="top" wrapText="1"/>
      <protection locked="0"/>
    </xf>
    <xf numFmtId="166" fontId="18" fillId="12" borderId="9" xfId="0" applyNumberFormat="1" applyFont="1" applyFill="1" applyBorder="1" applyAlignment="1" applyProtection="1">
      <alignment horizontal="left" vertical="top" wrapText="1"/>
      <protection locked="0"/>
    </xf>
    <xf numFmtId="0" fontId="18" fillId="0" borderId="12" xfId="0" applyFont="1" applyBorder="1" applyAlignment="1" applyProtection="1">
      <alignment vertical="top" wrapText="1"/>
      <protection locked="0"/>
    </xf>
    <xf numFmtId="0" fontId="28" fillId="0" borderId="8" xfId="0" applyFont="1" applyBorder="1" applyAlignment="1" applyProtection="1">
      <alignment vertical="top" wrapText="1"/>
      <protection locked="0"/>
    </xf>
    <xf numFmtId="0" fontId="79" fillId="0" borderId="13" xfId="0" applyFont="1" applyBorder="1" applyAlignment="1" applyProtection="1">
      <alignment vertical="top" wrapText="1"/>
      <protection locked="0"/>
    </xf>
    <xf numFmtId="0" fontId="18" fillId="0" borderId="9" xfId="0" applyFont="1" applyBorder="1" applyAlignment="1" applyProtection="1">
      <alignment vertical="top" wrapText="1"/>
      <protection locked="0"/>
    </xf>
    <xf numFmtId="0" fontId="28" fillId="0" borderId="0" xfId="0" applyFont="1" applyAlignment="1" applyProtection="1">
      <alignment vertical="top" wrapText="1"/>
      <protection locked="0"/>
    </xf>
    <xf numFmtId="166" fontId="18" fillId="12" borderId="9" xfId="0" applyNumberFormat="1" applyFont="1" applyFill="1" applyBorder="1" applyAlignment="1">
      <alignment horizontal="left" vertical="top" wrapText="1"/>
    </xf>
    <xf numFmtId="0" fontId="18" fillId="10" borderId="9" xfId="0" applyFont="1" applyFill="1" applyBorder="1" applyAlignment="1">
      <alignment vertical="top" wrapText="1"/>
    </xf>
    <xf numFmtId="0" fontId="79" fillId="0" borderId="10" xfId="0" applyFont="1" applyBorder="1" applyAlignment="1">
      <alignment vertical="top" wrapText="1"/>
    </xf>
    <xf numFmtId="166" fontId="34" fillId="12" borderId="6" xfId="0" applyNumberFormat="1" applyFont="1" applyFill="1" applyBorder="1" applyAlignment="1">
      <alignment horizontal="left" vertical="top" wrapText="1"/>
    </xf>
    <xf numFmtId="0" fontId="34" fillId="10" borderId="0" xfId="0" applyFont="1" applyFill="1" applyAlignment="1">
      <alignment vertical="top" wrapText="1"/>
    </xf>
    <xf numFmtId="0" fontId="80" fillId="10" borderId="10" xfId="0" applyFont="1" applyFill="1" applyBorder="1" applyAlignment="1">
      <alignment vertical="top" wrapText="1"/>
    </xf>
    <xf numFmtId="166" fontId="18" fillId="12" borderId="0" xfId="0" applyNumberFormat="1" applyFont="1" applyFill="1" applyAlignment="1" applyProtection="1">
      <alignment horizontal="left" vertical="top" wrapText="1"/>
      <protection locked="0"/>
    </xf>
    <xf numFmtId="0" fontId="18" fillId="0" borderId="0" xfId="0" applyFont="1" applyAlignment="1" applyProtection="1">
      <alignment vertical="top" wrapText="1"/>
      <protection locked="0"/>
    </xf>
    <xf numFmtId="0" fontId="37" fillId="0" borderId="0" xfId="0" applyFont="1" applyAlignment="1" applyProtection="1">
      <alignment vertical="top" wrapText="1"/>
      <protection locked="0"/>
    </xf>
    <xf numFmtId="0" fontId="19" fillId="12" borderId="11" xfId="0" applyFont="1" applyFill="1" applyBorder="1" applyAlignment="1" applyProtection="1">
      <alignment vertical="top"/>
      <protection locked="0"/>
    </xf>
    <xf numFmtId="0" fontId="37" fillId="12" borderId="3" xfId="0" applyFont="1" applyFill="1" applyBorder="1" applyAlignment="1" applyProtection="1">
      <alignment vertical="top" wrapText="1"/>
      <protection locked="0"/>
    </xf>
    <xf numFmtId="166" fontId="18" fillId="12" borderId="6" xfId="0" applyNumberFormat="1" applyFont="1" applyFill="1" applyBorder="1" applyAlignment="1" applyProtection="1">
      <alignment horizontal="left" vertical="top" wrapText="1"/>
      <protection locked="0"/>
    </xf>
    <xf numFmtId="0" fontId="18" fillId="0" borderId="31" xfId="0" applyFont="1" applyBorder="1" applyAlignment="1" applyProtection="1">
      <alignment vertical="top" wrapText="1"/>
      <protection locked="0"/>
    </xf>
    <xf numFmtId="0" fontId="37" fillId="0" borderId="10" xfId="0" applyFont="1" applyBorder="1" applyAlignment="1" applyProtection="1">
      <alignment vertical="top" wrapText="1"/>
      <protection locked="0"/>
    </xf>
    <xf numFmtId="0" fontId="81" fillId="0" borderId="10" xfId="0" applyFont="1" applyBorder="1" applyAlignment="1" applyProtection="1">
      <alignment vertical="top" wrapText="1"/>
      <protection locked="0"/>
    </xf>
    <xf numFmtId="0" fontId="79" fillId="0" borderId="10" xfId="0" applyFont="1" applyBorder="1" applyAlignment="1" applyProtection="1">
      <alignment vertical="top" wrapText="1"/>
      <protection locked="0"/>
    </xf>
    <xf numFmtId="0" fontId="19" fillId="12" borderId="11" xfId="0" applyFont="1" applyFill="1" applyBorder="1" applyAlignment="1" applyProtection="1">
      <alignment vertical="top" wrapText="1"/>
      <protection locked="0"/>
    </xf>
    <xf numFmtId="0" fontId="18" fillId="12" borderId="11" xfId="0" applyFont="1" applyFill="1" applyBorder="1" applyAlignment="1" applyProtection="1">
      <alignment vertical="top" wrapText="1"/>
      <protection locked="0"/>
    </xf>
    <xf numFmtId="0" fontId="39" fillId="0" borderId="0" xfId="0" applyFont="1" applyAlignment="1" applyProtection="1">
      <alignment vertical="top" wrapText="1"/>
      <protection locked="0"/>
    </xf>
    <xf numFmtId="166" fontId="18" fillId="12" borderId="6" xfId="0" applyNumberFormat="1" applyFont="1" applyFill="1" applyBorder="1" applyAlignment="1">
      <alignment horizontal="left" vertical="top" wrapText="1"/>
    </xf>
    <xf numFmtId="0" fontId="18" fillId="10" borderId="1" xfId="0" applyFont="1" applyFill="1" applyBorder="1" applyAlignment="1">
      <alignment vertical="top" wrapText="1"/>
    </xf>
    <xf numFmtId="0" fontId="37" fillId="0" borderId="10" xfId="0" applyFont="1" applyBorder="1" applyAlignment="1">
      <alignment vertical="top" wrapText="1"/>
    </xf>
    <xf numFmtId="0" fontId="18" fillId="0" borderId="11" xfId="0" applyFont="1" applyBorder="1" applyAlignment="1" applyProtection="1">
      <alignment vertical="top" wrapText="1"/>
      <protection locked="0"/>
    </xf>
    <xf numFmtId="0" fontId="37" fillId="0" borderId="13" xfId="0" applyFont="1" applyBorder="1" applyAlignment="1" applyProtection="1">
      <alignment vertical="top" wrapText="1"/>
      <protection locked="0"/>
    </xf>
    <xf numFmtId="0" fontId="78" fillId="12" borderId="3" xfId="0" applyFont="1" applyFill="1" applyBorder="1" applyAlignment="1" applyProtection="1">
      <alignment vertical="top" wrapText="1"/>
      <protection locked="0"/>
    </xf>
    <xf numFmtId="0" fontId="81" fillId="0" borderId="0" xfId="0" applyFont="1" applyAlignment="1" applyProtection="1">
      <alignment vertical="top"/>
      <protection locked="0"/>
    </xf>
    <xf numFmtId="0" fontId="18" fillId="10" borderId="0" xfId="0" applyFont="1" applyFill="1" applyAlignment="1">
      <alignment vertical="top" wrapText="1"/>
    </xf>
    <xf numFmtId="2" fontId="28" fillId="0" borderId="0" xfId="0" applyNumberFormat="1" applyFont="1" applyAlignment="1" applyProtection="1">
      <alignment vertical="top" wrapText="1"/>
      <protection locked="0"/>
    </xf>
    <xf numFmtId="0" fontId="37" fillId="0" borderId="10" xfId="0" applyFont="1" applyBorder="1" applyAlignment="1" applyProtection="1">
      <alignment vertical="top"/>
      <protection locked="0"/>
    </xf>
    <xf numFmtId="0" fontId="18" fillId="0" borderId="35" xfId="0" applyFont="1" applyBorder="1" applyAlignment="1" applyProtection="1">
      <alignment vertical="top" wrapText="1"/>
      <protection locked="0"/>
    </xf>
    <xf numFmtId="0" fontId="79" fillId="10" borderId="10" xfId="0" applyFont="1" applyFill="1" applyBorder="1" applyAlignment="1">
      <alignment vertical="top" wrapText="1"/>
    </xf>
    <xf numFmtId="0" fontId="18" fillId="0" borderId="15" xfId="0" applyFont="1" applyBorder="1" applyAlignment="1" applyProtection="1">
      <alignment horizontal="left" vertical="top" wrapText="1"/>
      <protection locked="0"/>
    </xf>
    <xf numFmtId="0" fontId="18" fillId="0" borderId="7" xfId="0" applyFont="1" applyBorder="1" applyAlignment="1" applyProtection="1">
      <alignment vertical="top" wrapText="1"/>
      <protection locked="0"/>
    </xf>
    <xf numFmtId="0" fontId="35" fillId="0" borderId="14" xfId="0" applyFont="1" applyBorder="1" applyAlignment="1" applyProtection="1">
      <alignment vertical="top" wrapText="1"/>
      <protection locked="0"/>
    </xf>
    <xf numFmtId="166" fontId="18" fillId="12" borderId="6" xfId="0" applyNumberFormat="1" applyFont="1" applyFill="1" applyBorder="1" applyAlignment="1" applyProtection="1">
      <alignment vertical="top"/>
      <protection locked="0"/>
    </xf>
    <xf numFmtId="0" fontId="19" fillId="12" borderId="3" xfId="0" applyFont="1" applyFill="1" applyBorder="1" applyAlignment="1" applyProtection="1">
      <alignment horizontal="center" vertical="top" wrapText="1"/>
      <protection locked="0"/>
    </xf>
    <xf numFmtId="0" fontId="19" fillId="12" borderId="1" xfId="0" applyFont="1" applyFill="1" applyBorder="1" applyAlignment="1" applyProtection="1">
      <alignment horizontal="center" vertical="top" wrapText="1"/>
      <protection locked="0"/>
    </xf>
    <xf numFmtId="0" fontId="18" fillId="12" borderId="3" xfId="0" applyFont="1" applyFill="1" applyBorder="1" applyAlignment="1" applyProtection="1">
      <alignment horizontal="center" vertical="top" wrapText="1"/>
      <protection locked="0"/>
    </xf>
    <xf numFmtId="0" fontId="28" fillId="0" borderId="1" xfId="0" applyFont="1" applyBorder="1" applyAlignment="1" applyProtection="1">
      <alignment horizontal="center" vertical="top" wrapText="1"/>
      <protection locked="0"/>
    </xf>
    <xf numFmtId="0" fontId="18" fillId="0" borderId="32" xfId="0" applyFont="1" applyBorder="1" applyAlignment="1" applyProtection="1">
      <alignment horizontal="left" vertical="top"/>
      <protection locked="0"/>
    </xf>
    <xf numFmtId="0" fontId="18" fillId="0" borderId="33" xfId="0" applyFont="1" applyBorder="1" applyAlignment="1" applyProtection="1">
      <alignment horizontal="left" vertical="top"/>
      <protection locked="0"/>
    </xf>
    <xf numFmtId="0" fontId="18" fillId="0" borderId="34" xfId="0" applyFont="1" applyBorder="1" applyAlignment="1" applyProtection="1">
      <alignment horizontal="left" vertical="top"/>
      <protection locked="0"/>
    </xf>
    <xf numFmtId="0" fontId="18" fillId="0" borderId="32" xfId="0" applyFont="1" applyBorder="1" applyAlignment="1" applyProtection="1">
      <alignment horizontal="left" vertical="top" wrapText="1"/>
      <protection locked="0"/>
    </xf>
    <xf numFmtId="0" fontId="18" fillId="0" borderId="34" xfId="0" applyFont="1" applyBorder="1" applyAlignment="1" applyProtection="1">
      <alignment horizontal="left" vertical="top" wrapText="1"/>
      <protection locked="0"/>
    </xf>
    <xf numFmtId="0" fontId="18" fillId="0" borderId="15" xfId="0" applyFont="1" applyBorder="1" applyAlignment="1" applyProtection="1">
      <alignment vertical="top" wrapText="1"/>
      <protection locked="0"/>
    </xf>
    <xf numFmtId="0" fontId="18" fillId="0" borderId="9" xfId="0" applyFont="1" applyBorder="1" applyAlignment="1" applyProtection="1">
      <alignment horizontal="right" vertical="top" wrapText="1"/>
      <protection locked="0"/>
    </xf>
    <xf numFmtId="0" fontId="19" fillId="10" borderId="13" xfId="0" applyFont="1" applyFill="1" applyBorder="1" applyAlignment="1">
      <alignment vertical="top" wrapText="1"/>
    </xf>
    <xf numFmtId="0" fontId="19" fillId="10" borderId="9" xfId="0" applyFont="1" applyFill="1" applyBorder="1" applyAlignment="1">
      <alignment horizontal="left" vertical="top"/>
    </xf>
    <xf numFmtId="0" fontId="19" fillId="10" borderId="14" xfId="0" applyFont="1" applyFill="1" applyBorder="1" applyAlignment="1">
      <alignment vertical="top" wrapText="1"/>
    </xf>
    <xf numFmtId="0" fontId="18" fillId="0" borderId="4" xfId="0" applyFont="1" applyBorder="1" applyAlignment="1">
      <alignment horizontal="left" vertical="top" wrapText="1"/>
    </xf>
    <xf numFmtId="0" fontId="18" fillId="0" borderId="6" xfId="0" applyFont="1" applyBorder="1" applyAlignment="1">
      <alignment vertical="top" wrapText="1"/>
    </xf>
    <xf numFmtId="0" fontId="19" fillId="0" borderId="6" xfId="0" applyFont="1" applyBorder="1" applyAlignment="1">
      <alignment vertical="top" wrapText="1"/>
    </xf>
    <xf numFmtId="0" fontId="85" fillId="0" borderId="6" xfId="0" applyFont="1" applyBorder="1" applyAlignment="1">
      <alignment vertical="top" wrapText="1"/>
    </xf>
    <xf numFmtId="0" fontId="18" fillId="0" borderId="6" xfId="0" applyFont="1" applyBorder="1"/>
    <xf numFmtId="0" fontId="18" fillId="0" borderId="9" xfId="0" applyFont="1" applyBorder="1"/>
    <xf numFmtId="0" fontId="18" fillId="0" borderId="5" xfId="0" applyFont="1" applyBorder="1"/>
    <xf numFmtId="0" fontId="18" fillId="0" borderId="15" xfId="0" applyFont="1" applyBorder="1"/>
    <xf numFmtId="0" fontId="19" fillId="10" borderId="3" xfId="0" applyFont="1" applyFill="1" applyBorder="1" applyAlignment="1">
      <alignment vertical="top" wrapText="1"/>
    </xf>
    <xf numFmtId="0" fontId="18" fillId="0" borderId="5" xfId="0" applyFont="1" applyBorder="1" applyAlignment="1">
      <alignment vertical="top" wrapText="1"/>
    </xf>
    <xf numFmtId="0" fontId="19" fillId="0" borderId="4" xfId="0" applyFont="1" applyBorder="1" applyAlignment="1">
      <alignment vertical="top" wrapText="1"/>
    </xf>
    <xf numFmtId="0" fontId="18" fillId="0" borderId="10" xfId="0" applyFont="1" applyBorder="1" applyAlignment="1">
      <alignment vertical="top" wrapText="1"/>
    </xf>
    <xf numFmtId="0" fontId="85" fillId="0" borderId="10" xfId="0" applyFont="1" applyBorder="1" applyAlignment="1">
      <alignment vertical="top" wrapText="1"/>
    </xf>
    <xf numFmtId="0" fontId="19" fillId="0" borderId="10" xfId="0" applyFont="1" applyBorder="1" applyAlignment="1">
      <alignment vertical="top" wrapText="1"/>
    </xf>
    <xf numFmtId="0" fontId="66" fillId="0" borderId="6" xfId="0" applyFont="1" applyBorder="1" applyAlignment="1">
      <alignment horizontal="left" vertical="top" wrapText="1"/>
    </xf>
    <xf numFmtId="0" fontId="19" fillId="0" borderId="6" xfId="0" applyFont="1" applyBorder="1" applyAlignment="1">
      <alignment horizontal="left" vertical="top" wrapText="1"/>
    </xf>
    <xf numFmtId="0" fontId="66" fillId="0" borderId="6" xfId="0" applyFont="1" applyBorder="1" applyAlignment="1">
      <alignment vertical="top" wrapText="1"/>
    </xf>
    <xf numFmtId="2" fontId="19" fillId="10" borderId="9" xfId="0" applyNumberFormat="1" applyFont="1" applyFill="1" applyBorder="1" applyAlignment="1">
      <alignment horizontal="left" vertical="top"/>
    </xf>
    <xf numFmtId="0" fontId="66" fillId="10" borderId="9" xfId="0" applyFont="1" applyFill="1" applyBorder="1" applyAlignment="1">
      <alignment horizontal="left" vertical="top" wrapText="1"/>
    </xf>
    <xf numFmtId="0" fontId="66" fillId="10" borderId="15" xfId="0" applyFont="1" applyFill="1" applyBorder="1" applyAlignment="1">
      <alignment horizontal="left" vertical="top"/>
    </xf>
    <xf numFmtId="0" fontId="19" fillId="10" borderId="0" xfId="0" applyFont="1" applyFill="1" applyAlignment="1">
      <alignment horizontal="left" vertical="top"/>
    </xf>
    <xf numFmtId="166" fontId="23" fillId="10" borderId="12" xfId="0" applyNumberFormat="1" applyFont="1" applyFill="1" applyBorder="1" applyAlignment="1">
      <alignment horizontal="left" vertical="top"/>
    </xf>
    <xf numFmtId="0" fontId="23" fillId="10" borderId="13" xfId="0" applyFont="1" applyFill="1" applyBorder="1" applyAlignment="1">
      <alignment vertical="top" wrapText="1"/>
    </xf>
    <xf numFmtId="0" fontId="29" fillId="0" borderId="0" xfId="0" applyFont="1"/>
    <xf numFmtId="0" fontId="18" fillId="0" borderId="6" xfId="0" applyFont="1" applyBorder="1" applyAlignment="1">
      <alignment horizontal="left" vertical="top" wrapText="1"/>
    </xf>
    <xf numFmtId="0" fontId="19" fillId="12" borderId="12" xfId="0" applyFont="1" applyFill="1" applyBorder="1" applyAlignment="1">
      <alignment horizontal="left" vertical="top" wrapText="1"/>
    </xf>
    <xf numFmtId="0" fontId="19" fillId="12" borderId="13" xfId="0" applyFont="1" applyFill="1" applyBorder="1" applyAlignment="1">
      <alignment vertical="top" wrapText="1"/>
    </xf>
    <xf numFmtId="0" fontId="19" fillId="12" borderId="9" xfId="0" applyFont="1" applyFill="1" applyBorder="1" applyAlignment="1">
      <alignment horizontal="left" vertical="top" wrapText="1"/>
    </xf>
    <xf numFmtId="0" fontId="19" fillId="12" borderId="14" xfId="0" applyFont="1" applyFill="1" applyBorder="1" applyAlignment="1">
      <alignment vertical="top" wrapText="1"/>
    </xf>
    <xf numFmtId="0" fontId="18" fillId="12" borderId="6" xfId="0" applyFont="1" applyFill="1" applyBorder="1" applyAlignment="1">
      <alignment horizontal="left" vertical="top" wrapText="1"/>
    </xf>
    <xf numFmtId="0" fontId="19" fillId="12" borderId="6" xfId="0" applyFont="1" applyFill="1" applyBorder="1" applyAlignment="1">
      <alignment horizontal="left" vertical="top" wrapText="1"/>
    </xf>
    <xf numFmtId="0" fontId="19" fillId="12" borderId="3" xfId="0" applyFont="1" applyFill="1" applyBorder="1" applyAlignment="1">
      <alignment vertical="top" wrapText="1"/>
    </xf>
    <xf numFmtId="0" fontId="18" fillId="0" borderId="10" xfId="0" applyFont="1" applyBorder="1" applyAlignment="1">
      <alignment horizontal="left" vertical="top" wrapText="1"/>
    </xf>
    <xf numFmtId="0" fontId="66" fillId="12" borderId="6" xfId="0" applyFont="1" applyFill="1" applyBorder="1" applyAlignment="1">
      <alignment horizontal="left" vertical="top" wrapText="1"/>
    </xf>
    <xf numFmtId="0" fontId="18" fillId="12" borderId="9" xfId="0" applyFont="1" applyFill="1" applyBorder="1" applyAlignment="1">
      <alignment horizontal="left" vertical="top" wrapText="1"/>
    </xf>
    <xf numFmtId="0" fontId="19" fillId="8" borderId="0" xfId="0" applyFont="1" applyFill="1" applyAlignment="1">
      <alignment vertical="top" wrapText="1"/>
    </xf>
    <xf numFmtId="0" fontId="19" fillId="10" borderId="0" xfId="0" applyFont="1" applyFill="1" applyAlignment="1">
      <alignment vertical="top" wrapText="1"/>
    </xf>
    <xf numFmtId="0" fontId="19" fillId="0" borderId="0" xfId="0" applyFont="1" applyAlignment="1">
      <alignment vertical="top"/>
    </xf>
    <xf numFmtId="0" fontId="39" fillId="23" borderId="0" xfId="0" applyFont="1" applyFill="1" applyAlignment="1">
      <alignment horizontal="center"/>
    </xf>
    <xf numFmtId="0" fontId="0" fillId="0" borderId="0" xfId="0" applyAlignment="1">
      <alignment horizontal="center"/>
    </xf>
    <xf numFmtId="0" fontId="39" fillId="8" borderId="0" xfId="0" applyFont="1" applyFill="1" applyAlignment="1">
      <alignment horizontal="left"/>
    </xf>
    <xf numFmtId="0" fontId="29" fillId="0" borderId="0" xfId="0" applyFont="1" applyAlignment="1" applyProtection="1">
      <alignment vertical="top"/>
      <protection locked="0"/>
    </xf>
    <xf numFmtId="0" fontId="29" fillId="0" borderId="0" xfId="0" applyFont="1" applyProtection="1">
      <protection locked="0"/>
    </xf>
    <xf numFmtId="0" fontId="19" fillId="0" borderId="1" xfId="8" applyFont="1" applyBorder="1" applyAlignment="1" applyProtection="1">
      <alignment horizontal="center" vertical="top" wrapText="1"/>
      <protection locked="0"/>
    </xf>
    <xf numFmtId="15" fontId="19" fillId="0" borderId="1" xfId="8" applyNumberFormat="1" applyFont="1" applyBorder="1" applyAlignment="1" applyProtection="1">
      <alignment horizontal="center" vertical="top" wrapText="1"/>
      <protection locked="0"/>
    </xf>
    <xf numFmtId="15" fontId="18" fillId="0" borderId="1" xfId="8" applyNumberFormat="1" applyFont="1" applyBorder="1" applyAlignment="1" applyProtection="1">
      <alignment vertical="top" wrapText="1"/>
      <protection locked="0"/>
    </xf>
    <xf numFmtId="165" fontId="29" fillId="0" borderId="0" xfId="0" applyNumberFormat="1" applyFont="1" applyAlignment="1" applyProtection="1">
      <alignment vertical="top"/>
      <protection locked="0"/>
    </xf>
    <xf numFmtId="2" fontId="87" fillId="24" borderId="1" xfId="0" applyNumberFormat="1" applyFont="1" applyFill="1" applyBorder="1" applyAlignment="1">
      <alignment vertical="top"/>
    </xf>
    <xf numFmtId="1" fontId="87" fillId="24" borderId="1" xfId="0" applyNumberFormat="1" applyFont="1" applyFill="1" applyBorder="1" applyAlignment="1">
      <alignment horizontal="left" vertical="top"/>
    </xf>
    <xf numFmtId="0" fontId="87" fillId="24" borderId="1" xfId="0" applyFont="1" applyFill="1" applyBorder="1" applyAlignment="1">
      <alignment vertical="top" wrapText="1"/>
    </xf>
    <xf numFmtId="0" fontId="88" fillId="24" borderId="2" xfId="0" applyFont="1" applyFill="1" applyBorder="1" applyAlignment="1">
      <alignment vertical="top" wrapText="1"/>
    </xf>
    <xf numFmtId="0" fontId="87" fillId="24" borderId="2" xfId="0" applyFont="1" applyFill="1" applyBorder="1" applyAlignment="1">
      <alignment vertical="top" wrapText="1"/>
    </xf>
    <xf numFmtId="0" fontId="88" fillId="24" borderId="0" xfId="0" applyFont="1" applyFill="1" applyAlignment="1">
      <alignment horizontal="left" vertical="top"/>
    </xf>
    <xf numFmtId="0" fontId="18" fillId="2" borderId="1" xfId="0" applyFont="1" applyFill="1" applyBorder="1" applyAlignment="1">
      <alignment horizontal="left" vertical="top"/>
    </xf>
    <xf numFmtId="0" fontId="90" fillId="24" borderId="1" xfId="0" applyFont="1" applyFill="1" applyBorder="1" applyAlignment="1">
      <alignment horizontal="left" vertical="top"/>
    </xf>
    <xf numFmtId="0" fontId="91" fillId="24" borderId="1" xfId="0" applyFont="1" applyFill="1" applyBorder="1" applyAlignment="1">
      <alignment vertical="top" wrapText="1"/>
    </xf>
    <xf numFmtId="0" fontId="91" fillId="24" borderId="0" xfId="0" applyFont="1" applyFill="1" applyAlignment="1">
      <alignment horizontal="left" vertical="top"/>
    </xf>
    <xf numFmtId="0" fontId="9" fillId="2" borderId="0" xfId="0" applyFont="1" applyFill="1" applyAlignment="1">
      <alignment vertical="top"/>
    </xf>
    <xf numFmtId="0" fontId="9" fillId="0" borderId="0" xfId="0" applyFont="1" applyAlignment="1">
      <alignment vertical="top"/>
    </xf>
    <xf numFmtId="0" fontId="89" fillId="0" borderId="1" xfId="0" applyFont="1" applyBorder="1" applyAlignment="1">
      <alignment vertical="top" wrapText="1"/>
    </xf>
    <xf numFmtId="49" fontId="15" fillId="0" borderId="0" xfId="24" applyNumberFormat="1" applyFont="1" applyAlignment="1">
      <alignment vertical="top"/>
    </xf>
    <xf numFmtId="49" fontId="27" fillId="0" borderId="0" xfId="24" applyNumberFormat="1" applyFont="1" applyAlignment="1">
      <alignment vertical="top"/>
    </xf>
    <xf numFmtId="0" fontId="24" fillId="0" borderId="0" xfId="24" applyFont="1" applyAlignment="1">
      <alignment vertical="center" wrapText="1"/>
    </xf>
    <xf numFmtId="0" fontId="25" fillId="0" borderId="0" xfId="24" applyFont="1" applyAlignment="1">
      <alignment vertical="center" wrapText="1"/>
    </xf>
    <xf numFmtId="0" fontId="3" fillId="0" borderId="0" xfId="24"/>
    <xf numFmtId="0" fontId="24" fillId="0" borderId="7" xfId="24" applyFont="1" applyBorder="1" applyAlignment="1">
      <alignment vertical="center" wrapText="1"/>
    </xf>
    <xf numFmtId="0" fontId="25" fillId="0" borderId="7" xfId="24" applyFont="1" applyBorder="1" applyAlignment="1">
      <alignment vertical="center" wrapText="1"/>
    </xf>
    <xf numFmtId="0" fontId="19" fillId="2" borderId="5" xfId="0" applyFont="1" applyFill="1" applyBorder="1" applyAlignment="1">
      <alignment horizontal="left" vertical="top"/>
    </xf>
    <xf numFmtId="0" fontId="18" fillId="0" borderId="5" xfId="0" applyFont="1" applyBorder="1" applyAlignment="1">
      <alignment horizontal="left" vertical="top" wrapText="1"/>
    </xf>
    <xf numFmtId="0" fontId="28" fillId="0" borderId="5" xfId="0" applyFont="1" applyBorder="1" applyAlignment="1">
      <alignment horizontal="center" vertical="center"/>
    </xf>
    <xf numFmtId="0" fontId="20" fillId="2" borderId="1" xfId="0" applyFont="1" applyFill="1" applyBorder="1" applyAlignment="1">
      <alignment horizontal="left" vertical="top" wrapText="1"/>
    </xf>
    <xf numFmtId="0" fontId="32" fillId="2" borderId="1" xfId="0" applyFont="1" applyFill="1" applyBorder="1" applyAlignment="1">
      <alignment horizontal="center" vertical="center"/>
    </xf>
    <xf numFmtId="0" fontId="20" fillId="2" borderId="1" xfId="0" applyFont="1" applyFill="1" applyBorder="1"/>
    <xf numFmtId="0" fontId="92" fillId="0" borderId="0" xfId="24" applyFont="1"/>
    <xf numFmtId="0" fontId="47" fillId="0" borderId="0" xfId="1" applyFont="1"/>
    <xf numFmtId="0" fontId="9" fillId="0" borderId="0" xfId="1"/>
    <xf numFmtId="0" fontId="9" fillId="0" borderId="1" xfId="1" applyBorder="1"/>
    <xf numFmtId="15" fontId="9" fillId="0" borderId="1" xfId="1" applyNumberFormat="1" applyBorder="1" applyAlignment="1">
      <alignment horizontal="left" vertical="top"/>
    </xf>
    <xf numFmtId="0" fontId="9" fillId="5" borderId="1" xfId="1" applyFill="1" applyBorder="1"/>
    <xf numFmtId="0" fontId="8" fillId="6" borderId="1" xfId="1" applyFont="1" applyFill="1" applyBorder="1"/>
    <xf numFmtId="0" fontId="9" fillId="7" borderId="1" xfId="1" applyFill="1" applyBorder="1"/>
    <xf numFmtId="0" fontId="51" fillId="0" borderId="0" xfId="1" applyFont="1"/>
    <xf numFmtId="0" fontId="14" fillId="0" borderId="0" xfId="1" applyFont="1"/>
    <xf numFmtId="0" fontId="8" fillId="0" borderId="0" xfId="1" applyFont="1"/>
    <xf numFmtId="0" fontId="52" fillId="0" borderId="0" xfId="1" applyFont="1"/>
    <xf numFmtId="0" fontId="14" fillId="0" borderId="0" xfId="1" applyFont="1" applyAlignment="1">
      <alignment vertical="top" wrapText="1"/>
    </xf>
    <xf numFmtId="0" fontId="53" fillId="0" borderId="0" xfId="1" applyFont="1"/>
    <xf numFmtId="0" fontId="18" fillId="0" borderId="0" xfId="0" applyFont="1" applyAlignment="1">
      <alignment horizontal="center" vertical="top"/>
    </xf>
    <xf numFmtId="0" fontId="93" fillId="0" borderId="0" xfId="0" applyFont="1" applyAlignment="1">
      <alignment horizontal="center" vertical="center" wrapText="1"/>
    </xf>
    <xf numFmtId="0" fontId="94" fillId="0" borderId="12" xfId="0" applyFont="1" applyBorder="1" applyAlignment="1">
      <alignment vertical="top"/>
    </xf>
    <xf numFmtId="0" fontId="39" fillId="0" borderId="13" xfId="0" applyFont="1" applyBorder="1" applyAlignment="1">
      <alignment vertical="top"/>
    </xf>
    <xf numFmtId="0" fontId="39" fillId="0" borderId="9" xfId="0" applyFont="1" applyBorder="1" applyAlignment="1">
      <alignment vertical="top"/>
    </xf>
    <xf numFmtId="0" fontId="39" fillId="0" borderId="10" xfId="0" applyFont="1" applyBorder="1" applyAlignment="1">
      <alignment horizontal="left" vertical="top"/>
    </xf>
    <xf numFmtId="0" fontId="39" fillId="0" borderId="15" xfId="0" applyFont="1" applyBorder="1" applyAlignment="1">
      <alignment vertical="top"/>
    </xf>
    <xf numFmtId="0" fontId="95" fillId="0" borderId="14" xfId="0" applyFont="1" applyBorder="1" applyAlignment="1">
      <alignment horizontal="left" vertical="top"/>
    </xf>
    <xf numFmtId="0" fontId="39" fillId="0" borderId="13" xfId="0" applyFont="1" applyBorder="1" applyAlignment="1">
      <alignment vertical="top" wrapText="1"/>
    </xf>
    <xf numFmtId="0" fontId="95" fillId="0" borderId="10" xfId="0" applyFont="1" applyBorder="1" applyAlignment="1">
      <alignment vertical="top" wrapText="1"/>
    </xf>
    <xf numFmtId="0" fontId="95" fillId="0" borderId="10" xfId="10" applyFont="1" applyBorder="1" applyAlignment="1">
      <alignment vertical="top" wrapText="1"/>
    </xf>
    <xf numFmtId="0" fontId="95" fillId="0" borderId="0" xfId="0" applyFont="1" applyAlignment="1">
      <alignment vertical="top" wrapText="1"/>
    </xf>
    <xf numFmtId="0" fontId="95" fillId="0" borderId="10" xfId="0" applyFont="1" applyBorder="1" applyAlignment="1">
      <alignment vertical="top"/>
    </xf>
    <xf numFmtId="0" fontId="39" fillId="0" borderId="10" xfId="0" applyFont="1" applyBorder="1" applyAlignment="1">
      <alignment vertical="top" wrapText="1"/>
    </xf>
    <xf numFmtId="0" fontId="96" fillId="0" borderId="0" xfId="0" applyFont="1"/>
    <xf numFmtId="0" fontId="96" fillId="0" borderId="0" xfId="0" applyFont="1" applyAlignment="1">
      <alignment horizontal="center" vertical="top"/>
    </xf>
    <xf numFmtId="0" fontId="18" fillId="0" borderId="2" xfId="10" applyFont="1" applyBorder="1" applyAlignment="1">
      <alignment horizontal="center" vertical="center"/>
    </xf>
    <xf numFmtId="0" fontId="39" fillId="0" borderId="3" xfId="0" applyFont="1" applyBorder="1"/>
    <xf numFmtId="0" fontId="93" fillId="0" borderId="0" xfId="10" applyFont="1" applyAlignment="1" applyProtection="1">
      <alignment horizontal="center" vertical="center" wrapText="1"/>
      <protection locked="0"/>
    </xf>
    <xf numFmtId="0" fontId="18" fillId="6" borderId="0" xfId="11" applyFont="1" applyFill="1"/>
    <xf numFmtId="0" fontId="18" fillId="0" borderId="0" xfId="11" applyFont="1"/>
    <xf numFmtId="0" fontId="18" fillId="0" borderId="0" xfId="10" applyFont="1" applyAlignment="1">
      <alignment horizontal="center" vertical="top"/>
    </xf>
    <xf numFmtId="0" fontId="98" fillId="0" borderId="0" xfId="10" applyFont="1" applyAlignment="1">
      <alignment horizontal="center" vertical="center" wrapText="1"/>
    </xf>
    <xf numFmtId="0" fontId="39" fillId="0" borderId="0" xfId="10" applyFont="1" applyAlignment="1">
      <alignment vertical="top"/>
    </xf>
    <xf numFmtId="0" fontId="39" fillId="0" borderId="0" xfId="10" applyFont="1" applyAlignment="1">
      <alignment horizontal="left" vertical="top"/>
    </xf>
    <xf numFmtId="15" fontId="39" fillId="0" borderId="0" xfId="10" applyNumberFormat="1" applyFont="1" applyAlignment="1">
      <alignment horizontal="left" vertical="top"/>
    </xf>
    <xf numFmtId="0" fontId="18" fillId="0" borderId="0" xfId="10" applyFont="1"/>
    <xf numFmtId="0" fontId="94" fillId="0" borderId="1" xfId="11" applyFont="1" applyBorder="1" applyAlignment="1">
      <alignment horizontal="center" vertical="center" wrapText="1"/>
    </xf>
    <xf numFmtId="0" fontId="94" fillId="0" borderId="1" xfId="10" applyFont="1" applyBorder="1" applyAlignment="1">
      <alignment horizontal="center" vertical="center" wrapText="1"/>
    </xf>
    <xf numFmtId="0" fontId="94" fillId="6" borderId="0" xfId="11" applyFont="1" applyFill="1" applyAlignment="1">
      <alignment horizontal="center" vertical="center" wrapText="1"/>
    </xf>
    <xf numFmtId="0" fontId="94" fillId="0" borderId="0" xfId="11" applyFont="1" applyAlignment="1">
      <alignment horizontal="center" vertical="center" wrapText="1"/>
    </xf>
    <xf numFmtId="0" fontId="86" fillId="0" borderId="1" xfId="10" applyFont="1" applyBorder="1" applyAlignment="1">
      <alignment horizontal="left" vertical="top" wrapText="1"/>
    </xf>
    <xf numFmtId="0" fontId="86" fillId="6" borderId="0" xfId="11" applyFont="1" applyFill="1"/>
    <xf numFmtId="0" fontId="86" fillId="0" borderId="0" xfId="11" applyFont="1"/>
    <xf numFmtId="0" fontId="18" fillId="0" borderId="1" xfId="10" applyFont="1" applyBorder="1" applyAlignment="1">
      <alignment horizontal="left" vertical="top" wrapText="1"/>
    </xf>
    <xf numFmtId="0" fontId="95" fillId="0" borderId="0" xfId="10" applyFont="1" applyAlignment="1">
      <alignment horizontal="left" vertical="top" wrapText="1"/>
    </xf>
    <xf numFmtId="0" fontId="94" fillId="0" borderId="12" xfId="10" applyFont="1" applyBorder="1" applyAlignment="1">
      <alignment vertical="top"/>
    </xf>
    <xf numFmtId="0" fontId="39" fillId="0" borderId="8" xfId="10" applyFont="1" applyBorder="1" applyAlignment="1">
      <alignment vertical="top" wrapText="1"/>
    </xf>
    <xf numFmtId="0" fontId="39" fillId="0" borderId="8" xfId="10" applyFont="1" applyBorder="1" applyAlignment="1">
      <alignment vertical="top"/>
    </xf>
    <xf numFmtId="0" fontId="39" fillId="0" borderId="13" xfId="10" applyFont="1" applyBorder="1" applyAlignment="1">
      <alignment vertical="top" wrapText="1"/>
    </xf>
    <xf numFmtId="0" fontId="96" fillId="0" borderId="0" xfId="10" applyFont="1" applyAlignment="1">
      <alignment horizontal="center" vertical="top"/>
    </xf>
    <xf numFmtId="15" fontId="18" fillId="0" borderId="1" xfId="8" applyNumberFormat="1" applyFont="1" applyBorder="1" applyAlignment="1" applyProtection="1">
      <alignment horizontal="left" vertical="top" wrapText="1"/>
      <protection locked="0"/>
    </xf>
    <xf numFmtId="0" fontId="29" fillId="0" borderId="0" xfId="0" applyFont="1" applyAlignment="1" applyProtection="1">
      <alignment horizontal="left" vertical="top"/>
      <protection locked="0"/>
    </xf>
    <xf numFmtId="0" fontId="55" fillId="0" borderId="0" xfId="0" applyFont="1" applyAlignment="1">
      <alignment vertical="top" wrapText="1"/>
    </xf>
    <xf numFmtId="0" fontId="18" fillId="12" borderId="8" xfId="0" applyFont="1" applyFill="1" applyBorder="1" applyAlignment="1">
      <alignment vertical="top" wrapText="1"/>
    </xf>
    <xf numFmtId="0" fontId="19" fillId="12" borderId="7" xfId="0" applyFont="1" applyFill="1" applyBorder="1" applyAlignment="1">
      <alignment vertical="top" wrapText="1"/>
    </xf>
    <xf numFmtId="0" fontId="18" fillId="12" borderId="11" xfId="0" applyFont="1" applyFill="1" applyBorder="1" applyAlignment="1">
      <alignment vertical="top" wrapText="1"/>
    </xf>
    <xf numFmtId="0" fontId="19" fillId="12" borderId="1" xfId="0" applyFont="1" applyFill="1" applyBorder="1" applyAlignment="1">
      <alignment horizontal="center" vertical="top" wrapText="1"/>
    </xf>
    <xf numFmtId="0" fontId="19" fillId="12" borderId="1" xfId="0" applyFont="1" applyFill="1" applyBorder="1" applyAlignment="1">
      <alignment horizontal="left" vertical="top" wrapText="1"/>
    </xf>
    <xf numFmtId="2" fontId="28" fillId="0" borderId="0" xfId="0" applyNumberFormat="1" applyFont="1" applyAlignment="1" applyProtection="1">
      <alignment horizontal="left" vertical="top" wrapText="1"/>
      <protection locked="0"/>
    </xf>
    <xf numFmtId="0" fontId="28" fillId="0" borderId="0" xfId="0" applyFont="1" applyAlignment="1" applyProtection="1">
      <alignment horizontal="left" vertical="top" wrapText="1"/>
      <protection locked="0"/>
    </xf>
    <xf numFmtId="0" fontId="37" fillId="0" borderId="14" xfId="0" applyFont="1" applyBorder="1" applyAlignment="1" applyProtection="1">
      <alignment vertical="top" wrapText="1"/>
      <protection locked="0"/>
    </xf>
    <xf numFmtId="0" fontId="39" fillId="0" borderId="0" xfId="0" applyFont="1" applyAlignment="1" applyProtection="1">
      <alignment horizontal="left" vertical="top"/>
      <protection locked="0"/>
    </xf>
    <xf numFmtId="166" fontId="19" fillId="10" borderId="12" xfId="0" applyNumberFormat="1" applyFont="1" applyFill="1" applyBorder="1" applyAlignment="1">
      <alignment vertical="top"/>
    </xf>
    <xf numFmtId="166" fontId="19" fillId="10" borderId="8" xfId="0" applyNumberFormat="1" applyFont="1" applyFill="1" applyBorder="1" applyAlignment="1">
      <alignment vertical="top" wrapText="1"/>
    </xf>
    <xf numFmtId="166" fontId="19" fillId="10" borderId="13" xfId="0" applyNumberFormat="1" applyFont="1" applyFill="1" applyBorder="1" applyAlignment="1">
      <alignment vertical="top" wrapText="1"/>
    </xf>
    <xf numFmtId="0" fontId="18" fillId="2" borderId="1" xfId="0" applyFont="1" applyFill="1" applyBorder="1" applyAlignment="1">
      <alignment vertical="top" wrapText="1"/>
    </xf>
    <xf numFmtId="0" fontId="18" fillId="2" borderId="1" xfId="26" applyFont="1" applyFill="1" applyBorder="1" applyAlignment="1">
      <alignment vertical="top" wrapText="1"/>
    </xf>
    <xf numFmtId="0" fontId="18" fillId="25" borderId="1" xfId="0" applyFont="1" applyFill="1" applyBorder="1" applyAlignment="1">
      <alignment vertical="top" wrapText="1"/>
    </xf>
    <xf numFmtId="0" fontId="19" fillId="12" borderId="2" xfId="0" applyFont="1" applyFill="1" applyBorder="1" applyAlignment="1">
      <alignment vertical="top"/>
    </xf>
    <xf numFmtId="0" fontId="19" fillId="12" borderId="11" xfId="0" applyFont="1" applyFill="1" applyBorder="1" applyAlignment="1">
      <alignment vertical="top"/>
    </xf>
    <xf numFmtId="0" fontId="19" fillId="12" borderId="3" xfId="0" applyFont="1" applyFill="1" applyBorder="1" applyAlignment="1">
      <alignment vertical="top"/>
    </xf>
    <xf numFmtId="0" fontId="18" fillId="2" borderId="4" xfId="0" applyFont="1" applyFill="1" applyBorder="1" applyAlignment="1">
      <alignment vertical="top" wrapText="1"/>
    </xf>
    <xf numFmtId="0" fontId="18" fillId="3" borderId="1" xfId="0" applyFont="1" applyFill="1" applyBorder="1"/>
    <xf numFmtId="0" fontId="64" fillId="8" borderId="0" xfId="0" applyFont="1" applyFill="1" applyAlignment="1">
      <alignment vertical="top" wrapText="1"/>
    </xf>
    <xf numFmtId="0" fontId="55" fillId="8" borderId="0" xfId="0" applyFont="1" applyFill="1" applyAlignment="1">
      <alignment vertical="top" wrapText="1"/>
    </xf>
    <xf numFmtId="0" fontId="64" fillId="10" borderId="0" xfId="0" applyFont="1" applyFill="1" applyAlignment="1">
      <alignment vertical="top" wrapText="1"/>
    </xf>
    <xf numFmtId="14" fontId="18" fillId="0" borderId="10" xfId="0" applyNumberFormat="1" applyFont="1" applyBorder="1" applyAlignment="1">
      <alignment vertical="top" wrapText="1"/>
    </xf>
    <xf numFmtId="0" fontId="20" fillId="0" borderId="10" xfId="0" applyFont="1" applyBorder="1" applyAlignment="1">
      <alignment vertical="top" wrapText="1"/>
    </xf>
    <xf numFmtId="0" fontId="18" fillId="4" borderId="10" xfId="0" applyFont="1" applyFill="1" applyBorder="1" applyAlignment="1">
      <alignment horizontal="left" vertical="top" wrapText="1"/>
    </xf>
    <xf numFmtId="166" fontId="19" fillId="12" borderId="4" xfId="0" applyNumberFormat="1" applyFont="1" applyFill="1" applyBorder="1" applyAlignment="1">
      <alignment horizontal="left" vertical="top"/>
    </xf>
    <xf numFmtId="0" fontId="19" fillId="12" borderId="8" xfId="0" applyFont="1" applyFill="1" applyBorder="1" applyAlignment="1">
      <alignment vertical="top"/>
    </xf>
    <xf numFmtId="0" fontId="18" fillId="12" borderId="13" xfId="0" applyFont="1" applyFill="1" applyBorder="1" applyAlignment="1">
      <alignment vertical="top" wrapText="1"/>
    </xf>
    <xf numFmtId="0" fontId="19" fillId="12" borderId="4" xfId="0" applyFont="1" applyFill="1" applyBorder="1" applyAlignment="1">
      <alignment horizontal="left" vertical="top"/>
    </xf>
    <xf numFmtId="0" fontId="19" fillId="0" borderId="8" xfId="0" applyFont="1" applyBorder="1" applyAlignment="1">
      <alignment vertical="top"/>
    </xf>
    <xf numFmtId="0" fontId="18" fillId="0" borderId="8" xfId="0" applyFont="1" applyBorder="1" applyAlignment="1">
      <alignment vertical="top" wrapText="1"/>
    </xf>
    <xf numFmtId="0" fontId="18" fillId="0" borderId="13" xfId="0" applyFont="1" applyBorder="1" applyAlignment="1">
      <alignment vertical="top" wrapText="1"/>
    </xf>
    <xf numFmtId="0" fontId="19" fillId="12" borderId="6" xfId="0" applyFont="1" applyFill="1" applyBorder="1" applyAlignment="1">
      <alignment horizontal="left" vertical="top"/>
    </xf>
    <xf numFmtId="0" fontId="19" fillId="4" borderId="0" xfId="0" applyFont="1" applyFill="1" applyAlignment="1">
      <alignment vertical="top"/>
    </xf>
    <xf numFmtId="0" fontId="18" fillId="12" borderId="6" xfId="0" applyFont="1" applyFill="1" applyBorder="1" applyAlignment="1">
      <alignment horizontal="left" vertical="top"/>
    </xf>
    <xf numFmtId="0" fontId="19" fillId="0" borderId="0" xfId="0" applyFont="1" applyAlignment="1">
      <alignment vertical="top" wrapText="1"/>
    </xf>
    <xf numFmtId="0" fontId="19" fillId="12" borderId="6" xfId="0" applyFont="1" applyFill="1" applyBorder="1" applyAlignment="1">
      <alignment vertical="top" wrapText="1"/>
    </xf>
    <xf numFmtId="0" fontId="18" fillId="4" borderId="0" xfId="0" applyFont="1" applyFill="1" applyAlignment="1">
      <alignment vertical="top" wrapText="1"/>
    </xf>
    <xf numFmtId="0" fontId="18" fillId="12" borderId="5" xfId="0" applyFont="1" applyFill="1" applyBorder="1" applyAlignment="1">
      <alignment horizontal="left" vertical="top"/>
    </xf>
    <xf numFmtId="166" fontId="19" fillId="10" borderId="12" xfId="0" applyNumberFormat="1" applyFont="1" applyFill="1" applyBorder="1" applyAlignment="1">
      <alignment horizontal="left" vertical="top"/>
    </xf>
    <xf numFmtId="0" fontId="19" fillId="10" borderId="8" xfId="0" applyFont="1" applyFill="1" applyBorder="1" applyAlignment="1">
      <alignment vertical="top" wrapText="1"/>
    </xf>
    <xf numFmtId="0" fontId="20" fillId="0" borderId="0" xfId="0" applyFont="1" applyAlignment="1">
      <alignment vertical="top" wrapText="1"/>
    </xf>
    <xf numFmtId="0" fontId="18" fillId="4" borderId="0" xfId="0" applyFont="1" applyFill="1" applyAlignment="1">
      <alignment horizontal="left" vertical="top" wrapText="1"/>
    </xf>
    <xf numFmtId="0" fontId="66" fillId="8" borderId="0" xfId="0" applyFont="1" applyFill="1" applyAlignment="1">
      <alignment horizontal="left" vertical="top" wrapText="1"/>
    </xf>
    <xf numFmtId="0" fontId="19" fillId="8" borderId="0" xfId="0" applyFont="1" applyFill="1" applyAlignment="1">
      <alignment horizontal="left" vertical="top" wrapText="1"/>
    </xf>
    <xf numFmtId="0" fontId="66" fillId="8" borderId="0" xfId="0" applyFont="1" applyFill="1" applyAlignment="1">
      <alignment vertical="top" wrapText="1"/>
    </xf>
    <xf numFmtId="0" fontId="39" fillId="0" borderId="5" xfId="0" applyFont="1" applyBorder="1" applyAlignment="1">
      <alignment vertical="top" wrapText="1"/>
    </xf>
    <xf numFmtId="0" fontId="23" fillId="8" borderId="0" xfId="0" applyFont="1" applyFill="1" applyAlignment="1">
      <alignment vertical="top" wrapText="1"/>
    </xf>
    <xf numFmtId="0" fontId="23" fillId="10" borderId="8" xfId="0" applyFont="1" applyFill="1" applyBorder="1" applyAlignment="1">
      <alignment vertical="top" wrapText="1"/>
    </xf>
    <xf numFmtId="0" fontId="19" fillId="0" borderId="0" xfId="0" applyFont="1"/>
    <xf numFmtId="0" fontId="19" fillId="0" borderId="9" xfId="0" applyFont="1" applyBorder="1"/>
    <xf numFmtId="0" fontId="19" fillId="13" borderId="2" xfId="9" applyFont="1" applyFill="1" applyBorder="1" applyAlignment="1">
      <alignment horizontal="left" vertical="center"/>
    </xf>
    <xf numFmtId="0" fontId="23" fillId="13" borderId="11" xfId="0" applyFont="1" applyFill="1" applyBorder="1"/>
    <xf numFmtId="0" fontId="19" fillId="13" borderId="11" xfId="9" applyFont="1" applyFill="1" applyBorder="1" applyAlignment="1">
      <alignment horizontal="left" vertical="center" wrapText="1"/>
    </xf>
    <xf numFmtId="0" fontId="19" fillId="13" borderId="3" xfId="9" applyFont="1" applyFill="1" applyBorder="1" applyAlignment="1">
      <alignment horizontal="left" vertical="center" wrapText="1"/>
    </xf>
    <xf numFmtId="0" fontId="19" fillId="13" borderId="1" xfId="9" applyFont="1" applyFill="1" applyBorder="1" applyAlignment="1">
      <alignment vertical="center" wrapText="1"/>
    </xf>
    <xf numFmtId="0" fontId="19" fillId="13" borderId="3" xfId="0" applyFont="1" applyFill="1" applyBorder="1" applyAlignment="1">
      <alignment wrapText="1"/>
    </xf>
    <xf numFmtId="0" fontId="19" fillId="13" borderId="1" xfId="9" applyFont="1" applyFill="1" applyBorder="1" applyAlignment="1">
      <alignment vertical="center" textRotation="90" wrapText="1"/>
    </xf>
    <xf numFmtId="0" fontId="19" fillId="13" borderId="1" xfId="9" applyFont="1" applyFill="1" applyBorder="1" applyAlignment="1">
      <alignment horizontal="left" vertical="center" wrapText="1"/>
    </xf>
    <xf numFmtId="0" fontId="18" fillId="4" borderId="1" xfId="0" applyFont="1" applyFill="1" applyBorder="1"/>
    <xf numFmtId="0" fontId="18" fillId="4" borderId="1" xfId="0" applyFont="1" applyFill="1" applyBorder="1" applyAlignment="1">
      <alignment wrapText="1"/>
    </xf>
    <xf numFmtId="0" fontId="18" fillId="0" borderId="1" xfId="0" applyFont="1" applyBorder="1" applyAlignment="1">
      <alignment wrapText="1"/>
    </xf>
    <xf numFmtId="0" fontId="18" fillId="0" borderId="0" xfId="0" applyFont="1" applyAlignment="1">
      <alignment wrapText="1"/>
    </xf>
    <xf numFmtId="0" fontId="55" fillId="0" borderId="1" xfId="0" applyFont="1" applyBorder="1" applyAlignment="1">
      <alignment vertical="top" wrapText="1"/>
    </xf>
    <xf numFmtId="0" fontId="9" fillId="0" borderId="1" xfId="27" applyFont="1" applyBorder="1" applyAlignment="1">
      <alignment vertical="top" wrapText="1"/>
    </xf>
    <xf numFmtId="0" fontId="22" fillId="2" borderId="1" xfId="27" applyFont="1" applyFill="1" applyBorder="1" applyAlignment="1">
      <alignment horizontal="left" vertical="top"/>
    </xf>
    <xf numFmtId="0" fontId="22" fillId="2" borderId="1" xfId="27" applyFont="1" applyFill="1" applyBorder="1" applyAlignment="1">
      <alignment vertical="top" wrapText="1"/>
    </xf>
    <xf numFmtId="0" fontId="19" fillId="2" borderId="1" xfId="27" applyFont="1" applyFill="1" applyBorder="1" applyAlignment="1">
      <alignment vertical="top" wrapText="1"/>
    </xf>
    <xf numFmtId="0" fontId="22" fillId="2" borderId="1" xfId="27" applyFont="1" applyFill="1" applyBorder="1" applyAlignment="1">
      <alignment vertical="top"/>
    </xf>
    <xf numFmtId="0" fontId="28" fillId="0" borderId="1" xfId="27" applyFont="1" applyBorder="1" applyAlignment="1">
      <alignment vertical="top" wrapText="1"/>
    </xf>
    <xf numFmtId="0" fontId="18" fillId="0" borderId="1" xfId="27" applyFont="1" applyBorder="1" applyAlignment="1">
      <alignment vertical="top" wrapText="1"/>
    </xf>
    <xf numFmtId="0" fontId="28" fillId="0" borderId="1" xfId="27" applyFont="1" applyBorder="1" applyAlignment="1">
      <alignment horizontal="left" vertical="top" wrapText="1"/>
    </xf>
    <xf numFmtId="0" fontId="34" fillId="0" borderId="1" xfId="27" applyFont="1" applyBorder="1" applyAlignment="1">
      <alignment vertical="top" wrapText="1"/>
    </xf>
    <xf numFmtId="0" fontId="42" fillId="2" borderId="1" xfId="27" applyFont="1" applyFill="1" applyBorder="1" applyAlignment="1">
      <alignment vertical="top" wrapText="1"/>
    </xf>
    <xf numFmtId="0" fontId="22" fillId="2" borderId="1" xfId="27" applyFont="1" applyFill="1" applyBorder="1" applyAlignment="1">
      <alignment horizontal="left" vertical="top" wrapText="1"/>
    </xf>
    <xf numFmtId="0" fontId="19" fillId="2" borderId="1" xfId="27" applyFont="1" applyFill="1" applyBorder="1" applyAlignment="1">
      <alignment horizontal="left" vertical="top" wrapText="1"/>
    </xf>
    <xf numFmtId="0" fontId="18" fillId="0" borderId="1" xfId="27" applyFont="1" applyBorder="1" applyAlignment="1">
      <alignment horizontal="left" vertical="top" wrapText="1"/>
    </xf>
    <xf numFmtId="0" fontId="19" fillId="2" borderId="1" xfId="27" applyFont="1" applyFill="1" applyBorder="1" applyAlignment="1">
      <alignment horizontal="left" vertical="top"/>
    </xf>
    <xf numFmtId="0" fontId="20" fillId="0" borderId="1" xfId="27" applyFont="1" applyBorder="1" applyAlignment="1">
      <alignment vertical="top" wrapText="1"/>
    </xf>
    <xf numFmtId="0" fontId="28" fillId="0" borderId="1" xfId="27" applyFont="1" applyBorder="1" applyAlignment="1">
      <alignment horizontal="left" vertical="top"/>
    </xf>
    <xf numFmtId="0" fontId="28" fillId="0" borderId="1" xfId="27" applyFont="1" applyBorder="1" applyAlignment="1">
      <alignment horizontal="right" vertical="top" wrapText="1"/>
    </xf>
    <xf numFmtId="0" fontId="90" fillId="24" borderId="1" xfId="27" applyFont="1" applyFill="1" applyBorder="1" applyAlignment="1">
      <alignment vertical="top"/>
    </xf>
    <xf numFmtId="0" fontId="90" fillId="24" borderId="1" xfId="27" applyFont="1" applyFill="1" applyBorder="1" applyAlignment="1">
      <alignment vertical="top" wrapText="1"/>
    </xf>
    <xf numFmtId="0" fontId="43" fillId="0" borderId="1" xfId="27" applyFont="1" applyBorder="1" applyAlignment="1">
      <alignment vertical="top" wrapText="1"/>
    </xf>
    <xf numFmtId="0" fontId="8" fillId="2" borderId="1" xfId="27" applyFont="1" applyFill="1" applyBorder="1" applyAlignment="1">
      <alignment vertical="top" wrapText="1"/>
    </xf>
    <xf numFmtId="0" fontId="34" fillId="2" borderId="1" xfId="27" applyFont="1" applyFill="1" applyBorder="1" applyAlignment="1">
      <alignment vertical="top" wrapText="1"/>
    </xf>
    <xf numFmtId="0" fontId="43" fillId="2" borderId="1" xfId="27" applyFont="1" applyFill="1" applyBorder="1" applyAlignment="1">
      <alignment vertical="top" wrapText="1"/>
    </xf>
    <xf numFmtId="0" fontId="55" fillId="8" borderId="0" xfId="0" applyFont="1" applyFill="1"/>
    <xf numFmtId="0" fontId="55" fillId="8" borderId="1" xfId="0" applyFont="1" applyFill="1" applyBorder="1" applyAlignment="1">
      <alignment vertical="top" wrapText="1"/>
    </xf>
    <xf numFmtId="0" fontId="105" fillId="26" borderId="0" xfId="0" applyFont="1" applyFill="1"/>
    <xf numFmtId="0" fontId="106" fillId="26" borderId="0" xfId="0" applyFont="1" applyFill="1" applyAlignment="1">
      <alignment vertical="top"/>
    </xf>
    <xf numFmtId="0" fontId="107" fillId="26" borderId="0" xfId="0" applyFont="1" applyFill="1"/>
    <xf numFmtId="0" fontId="108" fillId="26" borderId="0" xfId="0" applyFont="1" applyFill="1" applyAlignment="1">
      <alignment vertical="top"/>
    </xf>
    <xf numFmtId="0" fontId="64" fillId="10" borderId="1" xfId="0" applyFont="1" applyFill="1" applyBorder="1" applyAlignment="1">
      <alignment vertical="top"/>
    </xf>
    <xf numFmtId="0" fontId="11" fillId="26" borderId="0" xfId="0" applyFont="1" applyFill="1" applyAlignment="1">
      <alignment vertical="top"/>
    </xf>
    <xf numFmtId="0" fontId="108" fillId="10" borderId="11" xfId="0" applyFont="1" applyFill="1" applyBorder="1" applyAlignment="1">
      <alignment vertical="center"/>
    </xf>
    <xf numFmtId="0" fontId="64" fillId="10" borderId="1" xfId="0" applyFont="1" applyFill="1" applyBorder="1" applyAlignment="1">
      <alignment vertical="top" wrapText="1"/>
    </xf>
    <xf numFmtId="0" fontId="109" fillId="0" borderId="1" xfId="0" applyFont="1" applyBorder="1" applyAlignment="1">
      <alignment vertical="top" wrapText="1"/>
    </xf>
    <xf numFmtId="0" fontId="11" fillId="26" borderId="0" xfId="0" applyFont="1" applyFill="1" applyAlignment="1">
      <alignment vertical="top" wrapText="1"/>
    </xf>
    <xf numFmtId="0" fontId="11" fillId="15" borderId="3" xfId="0" applyFont="1" applyFill="1" applyBorder="1" applyAlignment="1">
      <alignment vertical="top" wrapText="1"/>
    </xf>
    <xf numFmtId="0" fontId="110" fillId="15" borderId="1" xfId="0" applyFont="1" applyFill="1" applyBorder="1" applyAlignment="1">
      <alignment vertical="top" wrapText="1"/>
    </xf>
    <xf numFmtId="0" fontId="11" fillId="15" borderId="1" xfId="0" applyFont="1" applyFill="1" applyBorder="1" applyAlignment="1">
      <alignment vertical="top" wrapText="1"/>
    </xf>
    <xf numFmtId="0" fontId="11" fillId="10" borderId="5" xfId="0" applyFont="1" applyFill="1" applyBorder="1" applyAlignment="1">
      <alignment vertical="top" wrapText="1"/>
    </xf>
    <xf numFmtId="0" fontId="11" fillId="10" borderId="15" xfId="0" applyFont="1" applyFill="1" applyBorder="1" applyAlignment="1">
      <alignment vertical="top" wrapText="1"/>
    </xf>
    <xf numFmtId="0" fontId="11" fillId="23" borderId="5" xfId="0" applyFont="1" applyFill="1" applyBorder="1" applyAlignment="1">
      <alignment vertical="top" wrapText="1"/>
    </xf>
    <xf numFmtId="0" fontId="11" fillId="23" borderId="15" xfId="0" applyFont="1" applyFill="1" applyBorder="1" applyAlignment="1">
      <alignment vertical="top" wrapText="1"/>
    </xf>
    <xf numFmtId="0" fontId="114" fillId="16" borderId="1" xfId="0" applyFont="1" applyFill="1" applyBorder="1" applyAlignment="1">
      <alignment vertical="top" wrapText="1"/>
    </xf>
    <xf numFmtId="0" fontId="109" fillId="0" borderId="0" xfId="0" applyFont="1" applyAlignment="1">
      <alignment vertical="top" wrapText="1"/>
    </xf>
    <xf numFmtId="0" fontId="115" fillId="0" borderId="1" xfId="0" applyFont="1" applyBorder="1" applyAlignment="1">
      <alignment vertical="top" wrapText="1"/>
    </xf>
    <xf numFmtId="0" fontId="9" fillId="0" borderId="5" xfId="0" applyFont="1" applyBorder="1" applyAlignment="1">
      <alignment vertical="top" wrapText="1"/>
    </xf>
    <xf numFmtId="0" fontId="116" fillId="0" borderId="5" xfId="0" applyFont="1" applyBorder="1" applyAlignment="1">
      <alignment horizontal="left" vertical="top" wrapText="1"/>
    </xf>
    <xf numFmtId="0" fontId="9" fillId="0" borderId="2" xfId="0" applyFont="1" applyBorder="1" applyAlignment="1">
      <alignment vertical="top" wrapText="1"/>
    </xf>
    <xf numFmtId="0" fontId="8" fillId="0" borderId="2" xfId="0" applyFont="1" applyBorder="1" applyAlignment="1">
      <alignment horizontal="left" vertical="top" wrapText="1"/>
    </xf>
    <xf numFmtId="0" fontId="116" fillId="0" borderId="1" xfId="0" applyFont="1" applyBorder="1" applyAlignment="1">
      <alignment horizontal="left" vertical="top" wrapText="1"/>
    </xf>
    <xf numFmtId="0" fontId="64" fillId="16" borderId="1" xfId="0" applyFont="1" applyFill="1" applyBorder="1" applyAlignment="1">
      <alignment vertical="top" wrapText="1"/>
    </xf>
    <xf numFmtId="0" fontId="9" fillId="0" borderId="1" xfId="0" applyFont="1" applyBorder="1" applyAlignment="1">
      <alignment horizontal="right" vertical="top" wrapText="1"/>
    </xf>
    <xf numFmtId="0" fontId="10" fillId="0" borderId="1" xfId="0" applyFont="1" applyBorder="1" applyAlignment="1">
      <alignment vertical="top" wrapText="1"/>
    </xf>
    <xf numFmtId="0" fontId="10" fillId="0" borderId="1" xfId="0" applyFont="1" applyBorder="1" applyAlignment="1">
      <alignment horizontal="right" vertical="top" wrapText="1"/>
    </xf>
    <xf numFmtId="0" fontId="106" fillId="0" borderId="1" xfId="0" applyFont="1" applyBorder="1" applyAlignment="1">
      <alignment horizontal="left" vertical="top" wrapText="1"/>
    </xf>
    <xf numFmtId="0" fontId="117" fillId="0" borderId="1" xfId="0" applyFont="1" applyBorder="1" applyAlignment="1">
      <alignment vertical="top" wrapText="1"/>
    </xf>
    <xf numFmtId="0" fontId="10" fillId="0" borderId="2" xfId="0" applyFont="1" applyBorder="1" applyAlignment="1">
      <alignment vertical="top" wrapText="1"/>
    </xf>
    <xf numFmtId="0" fontId="11" fillId="0" borderId="2" xfId="0" applyFont="1" applyBorder="1" applyAlignment="1">
      <alignment vertical="top" wrapText="1"/>
    </xf>
    <xf numFmtId="0" fontId="94" fillId="0" borderId="0" xfId="0" applyFont="1"/>
    <xf numFmtId="0" fontId="118" fillId="0" borderId="0" xfId="0" applyFont="1" applyAlignment="1">
      <alignment vertical="top" wrapText="1"/>
    </xf>
    <xf numFmtId="0" fontId="39" fillId="0" borderId="0" xfId="0" applyFont="1" applyAlignment="1">
      <alignment horizontal="center" wrapText="1"/>
    </xf>
    <xf numFmtId="0" fontId="35" fillId="0" borderId="0" xfId="0" applyFont="1"/>
    <xf numFmtId="168" fontId="108" fillId="26" borderId="0" xfId="25" applyNumberFormat="1" applyFont="1" applyFill="1" applyAlignment="1">
      <alignment vertical="top"/>
    </xf>
    <xf numFmtId="168" fontId="11" fillId="10" borderId="5" xfId="25" applyNumberFormat="1" applyFont="1" applyFill="1" applyBorder="1" applyAlignment="1">
      <alignment vertical="top" wrapText="1"/>
    </xf>
    <xf numFmtId="168" fontId="55" fillId="0" borderId="0" xfId="25" applyNumberFormat="1" applyFont="1" applyAlignment="1">
      <alignment vertical="top" wrapText="1"/>
    </xf>
    <xf numFmtId="0" fontId="18" fillId="4" borderId="1" xfId="0" applyFont="1" applyFill="1" applyBorder="1" applyAlignment="1">
      <alignment vertical="top"/>
    </xf>
    <xf numFmtId="0" fontId="18" fillId="4" borderId="1" xfId="0" applyFont="1" applyFill="1" applyBorder="1" applyAlignment="1">
      <alignment vertical="top" wrapText="1"/>
    </xf>
    <xf numFmtId="167" fontId="16" fillId="0" borderId="1" xfId="25" applyNumberFormat="1" applyFont="1" applyBorder="1" applyAlignment="1">
      <alignment vertical="top" wrapText="1"/>
    </xf>
    <xf numFmtId="0" fontId="18" fillId="8" borderId="1" xfId="0" applyFont="1" applyFill="1" applyBorder="1" applyAlignment="1">
      <alignment vertical="top"/>
    </xf>
    <xf numFmtId="164" fontId="28" fillId="8" borderId="1" xfId="25" applyFont="1" applyFill="1" applyBorder="1" applyAlignment="1">
      <alignment vertical="top"/>
    </xf>
    <xf numFmtId="0" fontId="121" fillId="0" borderId="1" xfId="0" applyFont="1" applyBorder="1" applyAlignment="1">
      <alignment vertical="top" wrapText="1"/>
    </xf>
    <xf numFmtId="0" fontId="16" fillId="2" borderId="0" xfId="0" applyFont="1" applyFill="1" applyAlignment="1">
      <alignment vertical="top" wrapText="1"/>
    </xf>
    <xf numFmtId="0" fontId="87" fillId="2" borderId="2" xfId="0" applyFont="1" applyFill="1" applyBorder="1" applyAlignment="1">
      <alignment vertical="top" wrapText="1"/>
    </xf>
    <xf numFmtId="0" fontId="91" fillId="2" borderId="1" xfId="0" applyFont="1" applyFill="1" applyBorder="1" applyAlignment="1">
      <alignment vertical="top" wrapText="1"/>
    </xf>
    <xf numFmtId="0" fontId="8" fillId="2" borderId="0" xfId="0" applyFont="1" applyFill="1" applyAlignment="1">
      <alignment horizontal="left" vertical="top" wrapText="1"/>
    </xf>
    <xf numFmtId="0" fontId="17" fillId="2" borderId="0" xfId="0" applyFont="1" applyFill="1" applyAlignment="1">
      <alignment horizontal="left" vertical="top" wrapText="1"/>
    </xf>
    <xf numFmtId="0" fontId="28" fillId="0" borderId="3" xfId="27" applyFont="1" applyBorder="1" applyAlignment="1">
      <alignment vertical="top"/>
    </xf>
    <xf numFmtId="0" fontId="18" fillId="0" borderId="3" xfId="27" applyFont="1" applyBorder="1" applyAlignment="1">
      <alignment vertical="top"/>
    </xf>
    <xf numFmtId="0" fontId="28" fillId="0" borderId="1" xfId="27" applyFont="1" applyBorder="1" applyAlignment="1">
      <alignment vertical="top"/>
    </xf>
    <xf numFmtId="0" fontId="18" fillId="0" borderId="1" xfId="27" applyFont="1" applyBorder="1" applyAlignment="1">
      <alignment vertical="top"/>
    </xf>
    <xf numFmtId="0" fontId="19" fillId="2" borderId="2" xfId="0" applyFont="1" applyFill="1" applyBorder="1" applyAlignment="1">
      <alignment vertical="top" wrapText="1"/>
    </xf>
    <xf numFmtId="0" fontId="42" fillId="2" borderId="2" xfId="0" applyFont="1" applyFill="1" applyBorder="1" applyAlignment="1">
      <alignment vertical="top" wrapText="1"/>
    </xf>
    <xf numFmtId="0" fontId="90" fillId="24" borderId="2" xfId="0" applyFont="1" applyFill="1" applyBorder="1" applyAlignment="1">
      <alignment vertical="top" wrapText="1"/>
    </xf>
    <xf numFmtId="0" fontId="90" fillId="24" borderId="1" xfId="0" applyFont="1" applyFill="1" applyBorder="1" applyAlignment="1">
      <alignment vertical="top" wrapText="1"/>
    </xf>
    <xf numFmtId="0" fontId="34" fillId="2" borderId="1" xfId="0" applyFont="1" applyFill="1" applyBorder="1" applyAlignment="1">
      <alignment vertical="top" wrapText="1"/>
    </xf>
    <xf numFmtId="0" fontId="19" fillId="0" borderId="0" xfId="0" applyFont="1" applyAlignment="1">
      <alignment horizontal="left" vertical="top" wrapText="1"/>
    </xf>
    <xf numFmtId="0" fontId="42" fillId="0" borderId="0" xfId="0" applyFont="1" applyAlignment="1">
      <alignment horizontal="left" vertical="top" wrapText="1"/>
    </xf>
    <xf numFmtId="0" fontId="18" fillId="3" borderId="0" xfId="2" applyFont="1" applyFill="1" applyAlignment="1">
      <alignment vertical="top"/>
    </xf>
    <xf numFmtId="0" fontId="9" fillId="3" borderId="0" xfId="2" applyFill="1" applyAlignment="1">
      <alignment vertical="top"/>
    </xf>
    <xf numFmtId="0" fontId="19" fillId="3" borderId="1" xfId="0" applyFont="1" applyFill="1" applyBorder="1" applyAlignment="1">
      <alignment vertical="top" wrapText="1"/>
    </xf>
    <xf numFmtId="0" fontId="42" fillId="3" borderId="1" xfId="0" applyFont="1" applyFill="1" applyBorder="1" applyAlignment="1">
      <alignment vertical="top" wrapText="1"/>
    </xf>
    <xf numFmtId="0" fontId="88" fillId="3" borderId="2" xfId="0" applyFont="1" applyFill="1" applyBorder="1" applyAlignment="1">
      <alignment vertical="top" wrapText="1"/>
    </xf>
    <xf numFmtId="0" fontId="87" fillId="3" borderId="2" xfId="0" applyFont="1" applyFill="1" applyBorder="1" applyAlignment="1">
      <alignment vertical="top" wrapText="1"/>
    </xf>
    <xf numFmtId="0" fontId="18" fillId="3" borderId="1" xfId="2" applyFont="1" applyFill="1" applyBorder="1" applyAlignment="1">
      <alignment vertical="top"/>
    </xf>
    <xf numFmtId="0" fontId="19" fillId="3" borderId="1" xfId="2" applyFont="1" applyFill="1" applyBorder="1" applyAlignment="1">
      <alignment vertical="top"/>
    </xf>
    <xf numFmtId="0" fontId="18" fillId="3" borderId="1" xfId="0" applyFont="1" applyFill="1" applyBorder="1" applyAlignment="1">
      <alignment vertical="top"/>
    </xf>
    <xf numFmtId="0" fontId="19" fillId="3" borderId="1" xfId="0" applyFont="1" applyFill="1" applyBorder="1" applyAlignment="1">
      <alignment vertical="top"/>
    </xf>
    <xf numFmtId="0" fontId="18" fillId="3" borderId="0" xfId="0" applyFont="1" applyFill="1" applyAlignment="1">
      <alignment vertical="top"/>
    </xf>
    <xf numFmtId="0" fontId="18" fillId="0" borderId="0" xfId="2" applyFont="1" applyAlignment="1">
      <alignment horizontal="center" vertical="top"/>
    </xf>
    <xf numFmtId="0" fontId="19" fillId="2" borderId="1" xfId="0" applyFont="1" applyFill="1" applyBorder="1" applyAlignment="1">
      <alignment horizontal="center" vertical="top" wrapText="1"/>
    </xf>
    <xf numFmtId="0" fontId="90" fillId="24" borderId="2" xfId="0" applyFont="1" applyFill="1" applyBorder="1" applyAlignment="1">
      <alignment horizontal="center" vertical="top" wrapText="1"/>
    </xf>
    <xf numFmtId="0" fontId="18" fillId="2" borderId="1" xfId="2" applyFont="1" applyFill="1" applyBorder="1" applyAlignment="1">
      <alignment horizontal="center" vertical="top"/>
    </xf>
    <xf numFmtId="0" fontId="19" fillId="2" borderId="1" xfId="2" applyFont="1" applyFill="1" applyBorder="1" applyAlignment="1">
      <alignment horizontal="center" vertical="top"/>
    </xf>
    <xf numFmtId="0" fontId="18" fillId="0" borderId="1" xfId="0" applyFont="1" applyBorder="1" applyAlignment="1">
      <alignment horizontal="center" vertical="top"/>
    </xf>
    <xf numFmtId="0" fontId="18" fillId="2" borderId="1" xfId="0" applyFont="1" applyFill="1" applyBorder="1" applyAlignment="1">
      <alignment horizontal="center" vertical="top"/>
    </xf>
    <xf numFmtId="0" fontId="19" fillId="2" borderId="1" xfId="0" applyFont="1" applyFill="1" applyBorder="1" applyAlignment="1">
      <alignment horizontal="center" vertical="top"/>
    </xf>
    <xf numFmtId="2" fontId="39" fillId="0" borderId="10" xfId="0" applyNumberFormat="1" applyFont="1" applyBorder="1" applyAlignment="1">
      <alignment horizontal="left" vertical="top"/>
    </xf>
    <xf numFmtId="14" fontId="95" fillId="0" borderId="14" xfId="10" applyNumberFormat="1" applyFont="1" applyBorder="1" applyAlignment="1">
      <alignment vertical="top" wrapText="1"/>
    </xf>
    <xf numFmtId="14" fontId="39" fillId="0" borderId="14" xfId="0" applyNumberFormat="1" applyFont="1" applyBorder="1" applyAlignment="1">
      <alignment vertical="top" wrapText="1"/>
    </xf>
    <xf numFmtId="0" fontId="18" fillId="0" borderId="1" xfId="10" applyFont="1" applyBorder="1" applyAlignment="1">
      <alignment horizontal="center" vertical="center" wrapText="1"/>
    </xf>
    <xf numFmtId="0" fontId="28" fillId="4" borderId="1" xfId="10" applyFont="1" applyFill="1" applyBorder="1" applyAlignment="1">
      <alignment horizontal="center" vertical="center" wrapText="1"/>
    </xf>
    <xf numFmtId="14" fontId="18" fillId="0" borderId="7" xfId="10" applyNumberFormat="1" applyFont="1" applyBorder="1" applyAlignment="1">
      <alignment horizontal="left" vertical="top"/>
    </xf>
    <xf numFmtId="15" fontId="39" fillId="0" borderId="14" xfId="10" applyNumberFormat="1" applyFont="1" applyBorder="1" applyAlignment="1">
      <alignment horizontal="center" vertical="center" wrapText="1"/>
    </xf>
    <xf numFmtId="0" fontId="18" fillId="0" borderId="1" xfId="10" applyFont="1" applyBorder="1" applyAlignment="1">
      <alignment horizontal="left" vertical="center" wrapText="1"/>
    </xf>
    <xf numFmtId="0" fontId="92" fillId="2" borderId="0" xfId="24" applyFont="1" applyFill="1"/>
    <xf numFmtId="0" fontId="34" fillId="0" borderId="6" xfId="0" applyFont="1" applyBorder="1" applyAlignment="1">
      <alignment vertical="top" wrapText="1"/>
    </xf>
    <xf numFmtId="169" fontId="9" fillId="0" borderId="1" xfId="0" applyNumberFormat="1" applyFont="1" applyBorder="1" applyAlignment="1">
      <alignment vertical="top" wrapText="1"/>
    </xf>
    <xf numFmtId="169" fontId="10" fillId="0" borderId="1" xfId="0" applyNumberFormat="1" applyFont="1" applyBorder="1" applyAlignment="1">
      <alignment vertical="top" wrapText="1"/>
    </xf>
    <xf numFmtId="0" fontId="11" fillId="0" borderId="2" xfId="0" applyFont="1" applyBorder="1" applyAlignment="1">
      <alignment horizontal="left" vertical="top" wrapText="1"/>
    </xf>
    <xf numFmtId="0" fontId="10" fillId="0" borderId="0" xfId="0" applyFont="1" applyAlignment="1">
      <alignment vertical="top" wrapText="1"/>
    </xf>
    <xf numFmtId="0" fontId="10" fillId="0" borderId="0" xfId="0" applyFont="1" applyAlignment="1">
      <alignment horizontal="right" vertical="top" wrapText="1"/>
    </xf>
    <xf numFmtId="0" fontId="117" fillId="0" borderId="0" xfId="0" applyFont="1" applyAlignment="1">
      <alignment vertical="top" wrapText="1"/>
    </xf>
    <xf numFmtId="0" fontId="11" fillId="0" borderId="0" xfId="0" applyFont="1" applyAlignment="1">
      <alignment vertical="top" wrapText="1"/>
    </xf>
    <xf numFmtId="0" fontId="28" fillId="0" borderId="0" xfId="0" applyFont="1" applyAlignment="1">
      <alignment vertical="top"/>
    </xf>
    <xf numFmtId="164" fontId="28" fillId="0" borderId="0" xfId="25" applyFont="1" applyFill="1" applyBorder="1" applyAlignment="1">
      <alignment vertical="top"/>
    </xf>
    <xf numFmtId="164" fontId="28" fillId="0" borderId="1" xfId="25" applyFont="1" applyBorder="1" applyAlignment="1" applyProtection="1">
      <alignment horizontal="center" vertical="top" wrapText="1"/>
      <protection locked="0"/>
    </xf>
    <xf numFmtId="0" fontId="18" fillId="0" borderId="0" xfId="2" applyFont="1" applyAlignment="1">
      <alignment vertical="top" wrapText="1"/>
    </xf>
    <xf numFmtId="0" fontId="18" fillId="2" borderId="1" xfId="2" applyFont="1" applyFill="1" applyBorder="1" applyAlignment="1">
      <alignment vertical="top" wrapText="1"/>
    </xf>
    <xf numFmtId="0" fontId="42" fillId="24" borderId="2" xfId="0" applyFont="1" applyFill="1" applyBorder="1" applyAlignment="1">
      <alignment vertical="top" wrapText="1"/>
    </xf>
    <xf numFmtId="0" fontId="42" fillId="2" borderId="1" xfId="2" applyFont="1" applyFill="1" applyBorder="1" applyAlignment="1">
      <alignment vertical="top" wrapText="1"/>
    </xf>
    <xf numFmtId="0" fontId="42" fillId="0" borderId="0" xfId="2" applyFont="1" applyAlignment="1">
      <alignment vertical="top" wrapText="1"/>
    </xf>
    <xf numFmtId="0" fontId="42" fillId="0" borderId="1" xfId="0" applyFont="1" applyBorder="1" applyAlignment="1">
      <alignment vertical="top" wrapText="1"/>
    </xf>
    <xf numFmtId="0" fontId="42" fillId="0" borderId="0" xfId="0" applyFont="1" applyAlignment="1">
      <alignment vertical="top" wrapText="1"/>
    </xf>
    <xf numFmtId="0" fontId="18" fillId="2" borderId="1" xfId="27" applyFont="1" applyFill="1" applyBorder="1" applyAlignment="1">
      <alignment horizontal="left" vertical="top" wrapText="1"/>
    </xf>
    <xf numFmtId="0" fontId="18" fillId="2" borderId="1" xfId="27" applyFont="1" applyFill="1" applyBorder="1" applyAlignment="1">
      <alignment vertical="top" wrapText="1"/>
    </xf>
    <xf numFmtId="0" fontId="44" fillId="2" borderId="1" xfId="0" applyFont="1" applyFill="1" applyBorder="1" applyAlignment="1">
      <alignment vertical="top" wrapText="1"/>
    </xf>
    <xf numFmtId="0" fontId="18" fillId="2" borderId="1" xfId="27" applyFont="1" applyFill="1" applyBorder="1" applyAlignment="1">
      <alignment horizontal="left" vertical="top"/>
    </xf>
    <xf numFmtId="0" fontId="20" fillId="2" borderId="1" xfId="27" applyFont="1" applyFill="1" applyBorder="1" applyAlignment="1">
      <alignment vertical="top" wrapText="1"/>
    </xf>
    <xf numFmtId="0" fontId="37" fillId="2" borderId="1" xfId="27" applyFont="1" applyFill="1" applyBorder="1" applyAlignment="1">
      <alignment vertical="top" wrapText="1"/>
    </xf>
    <xf numFmtId="0" fontId="1" fillId="0" borderId="10" xfId="0" applyFont="1" applyBorder="1" applyAlignment="1">
      <alignment vertical="top" wrapText="1"/>
    </xf>
    <xf numFmtId="0" fontId="120" fillId="8" borderId="9" xfId="0" applyFont="1" applyFill="1" applyBorder="1" applyAlignment="1">
      <alignment vertical="top" wrapText="1"/>
    </xf>
    <xf numFmtId="167" fontId="120" fillId="8" borderId="0" xfId="14" applyNumberFormat="1" applyFont="1" applyFill="1" applyBorder="1" applyAlignment="1">
      <alignment vertical="top" wrapText="1"/>
    </xf>
    <xf numFmtId="168" fontId="120" fillId="8" borderId="10" xfId="25" applyNumberFormat="1" applyFont="1" applyFill="1" applyBorder="1" applyAlignment="1">
      <alignment vertical="top" wrapText="1"/>
    </xf>
    <xf numFmtId="0" fontId="120" fillId="8" borderId="15" xfId="0" applyFont="1" applyFill="1" applyBorder="1" applyAlignment="1">
      <alignment vertical="top" wrapText="1"/>
    </xf>
    <xf numFmtId="167" fontId="120" fillId="8" borderId="7" xfId="14" applyNumberFormat="1" applyFont="1" applyFill="1" applyBorder="1" applyAlignment="1">
      <alignment vertical="top" wrapText="1"/>
    </xf>
    <xf numFmtId="168" fontId="120" fillId="8" borderId="14" xfId="25" applyNumberFormat="1" applyFont="1" applyFill="1" applyBorder="1" applyAlignment="1">
      <alignment vertical="top" wrapText="1"/>
    </xf>
    <xf numFmtId="0" fontId="39" fillId="0" borderId="10" xfId="0" applyFont="1" applyBorder="1" applyAlignment="1">
      <alignment vertical="top"/>
    </xf>
    <xf numFmtId="0" fontId="39" fillId="0" borderId="15" xfId="0" applyFont="1" applyBorder="1" applyAlignment="1">
      <alignment vertical="top" wrapText="1"/>
    </xf>
    <xf numFmtId="0" fontId="39" fillId="0" borderId="14" xfId="0" applyFont="1" applyBorder="1" applyAlignment="1">
      <alignment vertical="top"/>
    </xf>
    <xf numFmtId="0" fontId="39" fillId="0" borderId="14" xfId="0" applyFont="1" applyBorder="1" applyAlignment="1">
      <alignment vertical="top" wrapText="1"/>
    </xf>
    <xf numFmtId="0" fontId="56" fillId="0" borderId="0" xfId="0" applyFont="1" applyAlignment="1">
      <alignment horizontal="center" vertical="top"/>
    </xf>
    <xf numFmtId="0" fontId="65" fillId="0" borderId="0" xfId="0" applyFont="1" applyAlignment="1">
      <alignment horizontal="center" vertical="top"/>
    </xf>
    <xf numFmtId="0" fontId="29" fillId="0" borderId="0" xfId="0" applyFont="1" applyAlignment="1" applyProtection="1">
      <alignment horizontal="left" vertical="top"/>
      <protection locked="0"/>
    </xf>
    <xf numFmtId="0" fontId="58" fillId="0" borderId="0" xfId="0" applyFont="1" applyAlignment="1">
      <alignment vertical="top"/>
    </xf>
    <xf numFmtId="0" fontId="56" fillId="0" borderId="0" xfId="0" applyFont="1" applyAlignment="1">
      <alignment vertical="top"/>
    </xf>
    <xf numFmtId="0" fontId="55" fillId="0" borderId="0" xfId="0" applyFont="1" applyAlignment="1">
      <alignment horizontal="center" vertical="top"/>
    </xf>
    <xf numFmtId="0" fontId="55" fillId="0" borderId="0" xfId="0" applyFont="1" applyAlignment="1">
      <alignment horizontal="center" vertical="center"/>
    </xf>
    <xf numFmtId="0" fontId="56" fillId="0" borderId="0" xfId="0" applyFont="1" applyAlignment="1">
      <alignment horizontal="center" vertical="center"/>
    </xf>
    <xf numFmtId="0" fontId="56" fillId="0" borderId="0" xfId="0" applyFont="1" applyAlignment="1">
      <alignment horizontal="center"/>
    </xf>
    <xf numFmtId="0" fontId="58" fillId="10" borderId="0" xfId="0" applyFont="1" applyFill="1" applyAlignment="1">
      <alignment wrapText="1"/>
    </xf>
    <xf numFmtId="0" fontId="56" fillId="10" borderId="0" xfId="0" applyFont="1" applyFill="1" applyAlignment="1">
      <alignment wrapText="1"/>
    </xf>
    <xf numFmtId="0" fontId="58" fillId="10" borderId="0" xfId="0" applyFont="1" applyFill="1" applyAlignment="1">
      <alignment vertical="top"/>
    </xf>
    <xf numFmtId="0" fontId="56" fillId="10" borderId="0" xfId="0" applyFont="1" applyFill="1" applyAlignment="1">
      <alignment vertical="top"/>
    </xf>
    <xf numFmtId="0" fontId="29" fillId="0" borderId="0" xfId="0" applyFont="1" applyAlignment="1" applyProtection="1">
      <alignment vertical="top" wrapText="1"/>
      <protection locked="0"/>
    </xf>
    <xf numFmtId="0" fontId="18" fillId="0" borderId="32" xfId="0" applyFont="1" applyBorder="1" applyAlignment="1" applyProtection="1">
      <alignment horizontal="left" vertical="top"/>
      <protection locked="0"/>
    </xf>
    <xf numFmtId="0" fontId="18" fillId="0" borderId="33" xfId="0" applyFont="1" applyBorder="1" applyAlignment="1" applyProtection="1">
      <alignment horizontal="left" vertical="top"/>
      <protection locked="0"/>
    </xf>
    <xf numFmtId="0" fontId="18" fillId="0" borderId="34" xfId="0" applyFont="1" applyBorder="1" applyAlignment="1" applyProtection="1">
      <alignment horizontal="left" vertical="top"/>
      <protection locked="0"/>
    </xf>
    <xf numFmtId="0" fontId="18" fillId="0" borderId="32" xfId="0" applyFont="1" applyBorder="1" applyAlignment="1" applyProtection="1">
      <alignment horizontal="left" vertical="top" wrapText="1"/>
      <protection locked="0"/>
    </xf>
    <xf numFmtId="0" fontId="18" fillId="0" borderId="34" xfId="0" applyFont="1" applyBorder="1" applyAlignment="1" applyProtection="1">
      <alignment horizontal="left" vertical="top" wrapText="1"/>
      <protection locked="0"/>
    </xf>
    <xf numFmtId="0" fontId="56" fillId="8" borderId="0" xfId="0" applyFont="1" applyFill="1" applyAlignment="1">
      <alignment horizontal="left" vertical="top" wrapText="1"/>
    </xf>
    <xf numFmtId="0" fontId="18" fillId="0" borderId="9" xfId="0" applyFont="1" applyBorder="1" applyAlignment="1">
      <alignment horizontal="left" vertical="top" wrapText="1"/>
    </xf>
    <xf numFmtId="0" fontId="18" fillId="0" borderId="0" xfId="0" applyFont="1" applyAlignment="1">
      <alignment horizontal="left" vertical="top" wrapText="1"/>
    </xf>
    <xf numFmtId="0" fontId="18" fillId="0" borderId="10" xfId="0" applyFont="1" applyBorder="1" applyAlignment="1">
      <alignment horizontal="left" vertical="top" wrapText="1"/>
    </xf>
    <xf numFmtId="0" fontId="19" fillId="12" borderId="11" xfId="0" applyFont="1" applyFill="1" applyBorder="1" applyAlignment="1">
      <alignment horizontal="left" vertical="top" wrapText="1"/>
    </xf>
    <xf numFmtId="0" fontId="19" fillId="12" borderId="3" xfId="0" applyFont="1" applyFill="1" applyBorder="1" applyAlignment="1">
      <alignment horizontal="left" vertical="top" wrapText="1"/>
    </xf>
    <xf numFmtId="0" fontId="19" fillId="0" borderId="12" xfId="0" applyFont="1" applyBorder="1" applyAlignment="1">
      <alignment vertical="top" wrapText="1"/>
    </xf>
    <xf numFmtId="0" fontId="19" fillId="0" borderId="8" xfId="0" applyFont="1" applyBorder="1" applyAlignment="1">
      <alignment vertical="top" wrapText="1"/>
    </xf>
    <xf numFmtId="0" fontId="19" fillId="0" borderId="13" xfId="0" applyFont="1" applyBorder="1" applyAlignment="1">
      <alignment vertical="top" wrapText="1"/>
    </xf>
    <xf numFmtId="0" fontId="18" fillId="0" borderId="9" xfId="0" applyFont="1" applyBorder="1" applyAlignment="1">
      <alignment vertical="top" wrapText="1"/>
    </xf>
    <xf numFmtId="0" fontId="18" fillId="0" borderId="0" xfId="0" applyFont="1" applyAlignment="1">
      <alignment vertical="top" wrapText="1"/>
    </xf>
    <xf numFmtId="0" fontId="18" fillId="0" borderId="10" xfId="0" applyFont="1" applyBorder="1" applyAlignment="1">
      <alignment vertical="top" wrapText="1"/>
    </xf>
    <xf numFmtId="0" fontId="19" fillId="0" borderId="9" xfId="0" applyFont="1" applyBorder="1" applyAlignment="1">
      <alignment vertical="top" wrapText="1"/>
    </xf>
    <xf numFmtId="0" fontId="19" fillId="0" borderId="0" xfId="0" applyFont="1" applyAlignment="1">
      <alignment vertical="top" wrapText="1"/>
    </xf>
    <xf numFmtId="0" fontId="19" fillId="0" borderId="10" xfId="0" applyFont="1" applyBorder="1" applyAlignment="1">
      <alignment vertical="top" wrapText="1"/>
    </xf>
    <xf numFmtId="0" fontId="18" fillId="4" borderId="9" xfId="0" applyFont="1" applyFill="1" applyBorder="1" applyAlignment="1">
      <alignment vertical="top" wrapText="1"/>
    </xf>
    <xf numFmtId="0" fontId="18" fillId="4" borderId="0" xfId="0" applyFont="1" applyFill="1" applyAlignment="1">
      <alignment vertical="top" wrapText="1"/>
    </xf>
    <xf numFmtId="0" fontId="18" fillId="4" borderId="10" xfId="0" applyFont="1" applyFill="1" applyBorder="1" applyAlignment="1">
      <alignment vertical="top" wrapText="1"/>
    </xf>
    <xf numFmtId="0" fontId="19" fillId="12" borderId="0" xfId="0" applyFont="1" applyFill="1" applyAlignment="1">
      <alignment horizontal="left" vertical="top" wrapText="1"/>
    </xf>
    <xf numFmtId="0" fontId="19" fillId="12" borderId="10" xfId="0" applyFont="1" applyFill="1" applyBorder="1" applyAlignment="1">
      <alignment horizontal="left" vertical="top" wrapText="1"/>
    </xf>
    <xf numFmtId="0" fontId="19" fillId="0" borderId="9" xfId="0" applyFont="1" applyBorder="1" applyAlignment="1">
      <alignment horizontal="left" vertical="top" wrapText="1"/>
    </xf>
    <xf numFmtId="0" fontId="19" fillId="0" borderId="10" xfId="0" applyFont="1" applyBorder="1" applyAlignment="1">
      <alignment horizontal="left" vertical="top" wrapText="1"/>
    </xf>
    <xf numFmtId="0" fontId="66" fillId="0" borderId="9" xfId="0" applyFont="1" applyBorder="1" applyAlignment="1">
      <alignment horizontal="left" vertical="top" wrapText="1"/>
    </xf>
    <xf numFmtId="0" fontId="66" fillId="0" borderId="10" xfId="0" applyFont="1" applyBorder="1" applyAlignment="1">
      <alignment horizontal="left" vertical="top" wrapText="1"/>
    </xf>
    <xf numFmtId="0" fontId="18" fillId="0" borderId="15" xfId="0" applyFont="1" applyBorder="1" applyAlignment="1">
      <alignment horizontal="left" vertical="top" wrapText="1"/>
    </xf>
    <xf numFmtId="0" fontId="18" fillId="0" borderId="14" xfId="0" applyFont="1" applyBorder="1" applyAlignment="1">
      <alignment horizontal="left" vertical="top" wrapText="1"/>
    </xf>
    <xf numFmtId="0" fontId="26" fillId="0" borderId="7" xfId="24" applyFont="1" applyBorder="1" applyAlignment="1">
      <alignment horizontal="left" wrapText="1"/>
    </xf>
    <xf numFmtId="0" fontId="24" fillId="0" borderId="7" xfId="24" applyFont="1" applyBorder="1" applyAlignment="1">
      <alignment horizontal="left" wrapText="1"/>
    </xf>
    <xf numFmtId="0" fontId="39" fillId="0" borderId="0" xfId="0" applyFont="1" applyAlignment="1">
      <alignment horizontal="center" wrapText="1"/>
    </xf>
    <xf numFmtId="0" fontId="108" fillId="15" borderId="11" xfId="0" applyFont="1" applyFill="1" applyBorder="1" applyAlignment="1">
      <alignment horizontal="left" vertical="center" wrapText="1"/>
    </xf>
    <xf numFmtId="0" fontId="108" fillId="10" borderId="2" xfId="0" applyFont="1" applyFill="1" applyBorder="1" applyAlignment="1">
      <alignment horizontal="left" vertical="center"/>
    </xf>
    <xf numFmtId="0" fontId="108" fillId="10" borderId="11" xfId="0" applyFont="1" applyFill="1" applyBorder="1" applyAlignment="1">
      <alignment horizontal="left" vertical="center"/>
    </xf>
    <xf numFmtId="168" fontId="108" fillId="10" borderId="11" xfId="25" applyNumberFormat="1" applyFont="1" applyFill="1" applyBorder="1" applyAlignment="1">
      <alignment horizontal="left" vertical="center"/>
    </xf>
    <xf numFmtId="0" fontId="108" fillId="23" borderId="2" xfId="0" applyFont="1" applyFill="1" applyBorder="1" applyAlignment="1">
      <alignment horizontal="left" vertical="center" wrapText="1"/>
    </xf>
    <xf numFmtId="0" fontId="108" fillId="23" borderId="11" xfId="0" applyFont="1" applyFill="1" applyBorder="1" applyAlignment="1">
      <alignment horizontal="left" vertical="center"/>
    </xf>
    <xf numFmtId="0" fontId="14" fillId="0" borderId="0" xfId="1" applyFont="1" applyAlignment="1">
      <alignment horizontal="left" vertical="top" wrapText="1"/>
    </xf>
    <xf numFmtId="0" fontId="8" fillId="8" borderId="0" xfId="1" applyFont="1" applyFill="1" applyAlignment="1">
      <alignment horizontal="left" vertical="top" wrapText="1"/>
    </xf>
    <xf numFmtId="0" fontId="96" fillId="0" borderId="0" xfId="0" applyFont="1" applyAlignment="1">
      <alignment horizontal="center" vertical="top"/>
    </xf>
    <xf numFmtId="0" fontId="39" fillId="0" borderId="9" xfId="0" applyFont="1" applyBorder="1" applyAlignment="1">
      <alignment vertical="top" wrapText="1"/>
    </xf>
    <xf numFmtId="0" fontId="39" fillId="0" borderId="9" xfId="0" applyFont="1" applyBorder="1" applyAlignment="1">
      <alignment vertical="top"/>
    </xf>
    <xf numFmtId="0" fontId="96" fillId="0" borderId="0" xfId="0" applyFont="1" applyAlignment="1">
      <alignment horizontal="center" vertical="top" wrapText="1"/>
    </xf>
    <xf numFmtId="0" fontId="96" fillId="0" borderId="0" xfId="10" applyFont="1" applyAlignment="1">
      <alignment horizontal="center" vertical="top"/>
    </xf>
    <xf numFmtId="0" fontId="39" fillId="0" borderId="15" xfId="10" applyFont="1" applyBorder="1" applyAlignment="1">
      <alignment horizontal="left" vertical="top"/>
    </xf>
    <xf numFmtId="0" fontId="39" fillId="0" borderId="7" xfId="10" applyFont="1" applyBorder="1" applyAlignment="1">
      <alignment horizontal="left" vertical="top"/>
    </xf>
    <xf numFmtId="0" fontId="96" fillId="0" borderId="0" xfId="10" applyFont="1" applyAlignment="1">
      <alignment horizontal="center" vertical="top" wrapText="1"/>
    </xf>
    <xf numFmtId="0" fontId="39" fillId="0" borderId="9" xfId="10" applyFont="1" applyBorder="1" applyAlignment="1">
      <alignment horizontal="left" vertical="top"/>
    </xf>
    <xf numFmtId="0" fontId="39" fillId="0" borderId="0" xfId="10" applyFont="1" applyAlignment="1">
      <alignment horizontal="left" vertical="top"/>
    </xf>
    <xf numFmtId="0" fontId="18" fillId="0" borderId="0" xfId="10" applyFont="1" applyAlignment="1">
      <alignment horizontal="center" vertical="top"/>
    </xf>
    <xf numFmtId="0" fontId="18" fillId="0" borderId="10" xfId="10" applyFont="1" applyBorder="1" applyAlignment="1">
      <alignment horizontal="center" vertical="top"/>
    </xf>
    <xf numFmtId="0" fontId="93" fillId="0" borderId="11" xfId="10" applyFont="1" applyBorder="1" applyAlignment="1" applyProtection="1">
      <alignment horizontal="center" vertical="center" wrapText="1"/>
      <protection locked="0"/>
    </xf>
    <xf numFmtId="0" fontId="18" fillId="0" borderId="0" xfId="11" applyFont="1" applyAlignment="1">
      <alignment horizontal="left" vertical="top" wrapText="1"/>
    </xf>
    <xf numFmtId="0" fontId="94" fillId="0" borderId="0" xfId="10" applyFont="1" applyAlignment="1">
      <alignment horizontal="left" vertical="top"/>
    </xf>
    <xf numFmtId="0" fontId="39" fillId="0" borderId="0" xfId="10" applyFont="1" applyAlignment="1">
      <alignment horizontal="left" vertical="center"/>
    </xf>
    <xf numFmtId="0" fontId="39" fillId="0" borderId="0" xfId="10" applyFont="1" applyAlignment="1">
      <alignment horizontal="left" vertical="top" wrapText="1"/>
    </xf>
    <xf numFmtId="0" fontId="39" fillId="0" borderId="10" xfId="10" applyFont="1" applyBorder="1" applyAlignment="1">
      <alignment horizontal="left" vertical="top" wrapText="1"/>
    </xf>
    <xf numFmtId="0" fontId="12" fillId="0" borderId="26" xfId="0" applyFont="1" applyBorder="1" applyAlignment="1">
      <alignment wrapText="1"/>
    </xf>
    <xf numFmtId="0" fontId="12" fillId="0" borderId="28" xfId="0" applyFont="1" applyBorder="1" applyAlignment="1">
      <alignment wrapText="1"/>
    </xf>
    <xf numFmtId="0" fontId="12" fillId="16" borderId="26" xfId="0" applyFont="1" applyFill="1" applyBorder="1" applyAlignment="1">
      <alignment wrapText="1"/>
    </xf>
    <xf numFmtId="0" fontId="12" fillId="16" borderId="28" xfId="0" applyFont="1" applyFill="1" applyBorder="1" applyAlignment="1">
      <alignment wrapText="1"/>
    </xf>
    <xf numFmtId="0" fontId="11" fillId="22" borderId="30" xfId="0" applyFont="1" applyFill="1" applyBorder="1" applyAlignment="1">
      <alignment horizontal="left"/>
    </xf>
    <xf numFmtId="0" fontId="11" fillId="22" borderId="0" xfId="0" applyFont="1" applyFill="1" applyAlignment="1">
      <alignment horizontal="left"/>
    </xf>
    <xf numFmtId="0" fontId="11" fillId="22" borderId="25" xfId="0" applyFont="1" applyFill="1" applyBorder="1" applyAlignment="1">
      <alignment horizontal="left"/>
    </xf>
    <xf numFmtId="0" fontId="12" fillId="0" borderId="24" xfId="0" applyFont="1" applyBorder="1" applyAlignment="1">
      <alignment wrapText="1"/>
    </xf>
    <xf numFmtId="0" fontId="12" fillId="16" borderId="24" xfId="0" applyFont="1" applyFill="1" applyBorder="1" applyAlignment="1">
      <alignment wrapText="1"/>
    </xf>
    <xf numFmtId="0" fontId="13" fillId="0" borderId="26" xfId="0" applyFont="1" applyBorder="1" applyAlignment="1">
      <alignment wrapText="1"/>
    </xf>
    <xf numFmtId="0" fontId="13" fillId="0" borderId="28" xfId="0" applyFont="1" applyBorder="1" applyAlignment="1">
      <alignment wrapText="1"/>
    </xf>
    <xf numFmtId="0" fontId="75" fillId="22" borderId="29" xfId="0" applyFont="1" applyFill="1" applyBorder="1" applyAlignment="1">
      <alignment horizontal="left"/>
    </xf>
    <xf numFmtId="0" fontId="75" fillId="22" borderId="19" xfId="0" applyFont="1" applyFill="1" applyBorder="1" applyAlignment="1">
      <alignment horizontal="left"/>
    </xf>
    <xf numFmtId="0" fontId="75" fillId="22" borderId="27" xfId="0" applyFont="1" applyFill="1" applyBorder="1" applyAlignment="1">
      <alignment horizontal="left"/>
    </xf>
    <xf numFmtId="0" fontId="9" fillId="0" borderId="1" xfId="12" applyFont="1" applyBorder="1" applyAlignment="1">
      <alignment horizontal="left" vertical="center" wrapText="1"/>
    </xf>
    <xf numFmtId="0" fontId="9" fillId="0" borderId="1" xfId="0" applyFont="1" applyBorder="1" applyAlignment="1">
      <alignment horizontal="left" vertical="center" wrapText="1"/>
    </xf>
    <xf numFmtId="0" fontId="31" fillId="0" borderId="1" xfId="12" applyFont="1" applyBorder="1" applyAlignment="1">
      <alignment horizontal="left" vertical="center" wrapText="1"/>
    </xf>
    <xf numFmtId="0" fontId="36" fillId="0" borderId="1" xfId="0" applyFont="1" applyBorder="1" applyAlignment="1">
      <alignment vertical="center" wrapText="1"/>
    </xf>
    <xf numFmtId="0" fontId="38" fillId="0" borderId="1" xfId="12" applyFont="1" applyBorder="1" applyAlignment="1">
      <alignment horizontal="left" vertical="center" wrapText="1"/>
    </xf>
    <xf numFmtId="0" fontId="9" fillId="0" borderId="1" xfId="0" applyFont="1" applyBorder="1" applyAlignment="1">
      <alignment horizontal="left" vertical="center"/>
    </xf>
    <xf numFmtId="0" fontId="9" fillId="0" borderId="1" xfId="0" applyFont="1" applyBorder="1" applyAlignment="1">
      <alignment vertical="center" wrapText="1"/>
    </xf>
    <xf numFmtId="49" fontId="31" fillId="0" borderId="1" xfId="12" applyNumberFormat="1" applyFont="1" applyBorder="1" applyAlignment="1">
      <alignment horizontal="left" vertical="center" wrapText="1"/>
    </xf>
    <xf numFmtId="0" fontId="12" fillId="16" borderId="26" xfId="0" applyFont="1" applyFill="1" applyBorder="1" applyAlignment="1">
      <alignment vertical="top" wrapText="1"/>
    </xf>
    <xf numFmtId="0" fontId="12" fillId="16" borderId="28" xfId="0" applyFont="1" applyFill="1" applyBorder="1" applyAlignment="1">
      <alignment vertical="top" wrapText="1"/>
    </xf>
    <xf numFmtId="0" fontId="9" fillId="0" borderId="1" xfId="12" applyFont="1" applyBorder="1" applyAlignment="1">
      <alignment vertical="center" wrapText="1"/>
    </xf>
    <xf numFmtId="0" fontId="31" fillId="0" borderId="1" xfId="12" applyFont="1" applyBorder="1" applyAlignment="1">
      <alignment vertical="center" wrapText="1"/>
    </xf>
    <xf numFmtId="0" fontId="72" fillId="18" borderId="20" xfId="0" applyFont="1" applyFill="1" applyBorder="1" applyAlignment="1">
      <alignment horizontal="center" vertical="center"/>
    </xf>
    <xf numFmtId="0" fontId="72" fillId="18" borderId="21" xfId="0" applyFont="1" applyFill="1" applyBorder="1" applyAlignment="1">
      <alignment horizontal="center" vertical="center"/>
    </xf>
    <xf numFmtId="0" fontId="72" fillId="18" borderId="22" xfId="0" applyFont="1" applyFill="1" applyBorder="1" applyAlignment="1">
      <alignment horizontal="center" vertical="center"/>
    </xf>
    <xf numFmtId="0" fontId="72" fillId="18" borderId="1" xfId="12" applyFont="1" applyFill="1" applyBorder="1" applyAlignment="1">
      <alignment horizontal="center" vertical="center" wrapText="1"/>
    </xf>
    <xf numFmtId="0" fontId="9" fillId="19" borderId="16" xfId="0" applyFont="1" applyFill="1" applyBorder="1" applyAlignment="1">
      <alignment horizontal="left" vertical="center" wrapText="1"/>
    </xf>
    <xf numFmtId="0" fontId="9" fillId="19" borderId="17" xfId="0" applyFont="1" applyFill="1" applyBorder="1" applyAlignment="1">
      <alignment horizontal="left" vertical="center"/>
    </xf>
    <xf numFmtId="0" fontId="9" fillId="19" borderId="18" xfId="0" applyFont="1" applyFill="1" applyBorder="1" applyAlignment="1">
      <alignment horizontal="left" vertical="center"/>
    </xf>
    <xf numFmtId="0" fontId="73" fillId="0" borderId="1" xfId="0" applyFont="1" applyBorder="1" applyAlignment="1">
      <alignment horizontal="center" vertical="center" wrapText="1"/>
    </xf>
    <xf numFmtId="0" fontId="73" fillId="0" borderId="1" xfId="0" applyFont="1" applyBorder="1" applyAlignment="1">
      <alignment horizontal="left" vertical="center" wrapText="1"/>
    </xf>
    <xf numFmtId="0" fontId="31" fillId="0" borderId="1" xfId="0" applyFont="1" applyBorder="1" applyAlignment="1">
      <alignment horizontal="left" vertical="center" wrapText="1"/>
    </xf>
    <xf numFmtId="0" fontId="8" fillId="18" borderId="1" xfId="12" applyFont="1" applyFill="1" applyBorder="1" applyAlignment="1">
      <alignment horizontal="center" vertical="center" wrapText="1"/>
    </xf>
    <xf numFmtId="0" fontId="56" fillId="0" borderId="0" xfId="0" applyFont="1" applyAlignment="1"/>
    <xf numFmtId="0" fontId="8" fillId="5" borderId="2" xfId="1" applyFont="1" applyFill="1" applyBorder="1" applyAlignment="1"/>
    <xf numFmtId="0" fontId="9" fillId="5" borderId="3" xfId="1" applyFill="1" applyBorder="1" applyAlignment="1"/>
  </cellXfs>
  <cellStyles count="28">
    <cellStyle name="Comma" xfId="25" builtinId="3"/>
    <cellStyle name="Comma 2" xfId="14" xr:uid="{1EF463BA-6ED8-49C7-9E12-54AD994E905C}"/>
    <cellStyle name="Hyperlink 2" xfId="16" xr:uid="{DCC0DC8C-334A-4A1B-ACD8-15E6BD435D6C}"/>
    <cellStyle name="Hyperlink 3" xfId="15" xr:uid="{94C7B38F-781A-4EA3-B64D-9106DDF8F5AA}"/>
    <cellStyle name="Normal" xfId="0" builtinId="0"/>
    <cellStyle name="Normal 2" xfId="3" xr:uid="{6F17042A-E86D-43D0-B143-73D710BEB843}"/>
    <cellStyle name="Normal 2 2" xfId="4" xr:uid="{1BAE0264-7B70-4AF7-B9AB-AF745AAD0661}"/>
    <cellStyle name="Normal 2 2 2" xfId="6" xr:uid="{369D554D-DFDD-48D3-98DB-76DB8A3093A6}"/>
    <cellStyle name="Normal 2 2 2 2" xfId="19" xr:uid="{6F81213E-6E01-43C2-8FD5-7AAAC646F260}"/>
    <cellStyle name="Normal 2 2 3" xfId="18" xr:uid="{9EEBD288-5FDD-4808-A82C-FDD5DAE9B61B}"/>
    <cellStyle name="Normal 2 2 4" xfId="24" xr:uid="{6C82BDD5-04DF-4023-80B1-67BD3E17F419}"/>
    <cellStyle name="Normal 2 2 5" xfId="27" xr:uid="{8ADAB83B-23B0-4370-8EA6-3CF4292BB880}"/>
    <cellStyle name="Normal 2 3" xfId="20" xr:uid="{0FFB1C47-DC91-400C-BDC1-21FFD46BF723}"/>
    <cellStyle name="Normal 2 4" xfId="17" xr:uid="{234DCD62-0F85-44D7-B824-0F58C9CC8613}"/>
    <cellStyle name="Normal 2 5" xfId="23" xr:uid="{10D4F661-6E84-471B-9F27-F7BBEE9FE651}"/>
    <cellStyle name="Normal 3" xfId="5" xr:uid="{9F1F7B06-4710-4941-862A-CB804A8F6E51}"/>
    <cellStyle name="Normal 4" xfId="1" xr:uid="{D7752A34-59F3-4546-9AC6-83EFE40A68FA}"/>
    <cellStyle name="Normal 5" xfId="7" xr:uid="{75CFE73C-AC21-4F5E-A51D-1B6A37FD5BC5}"/>
    <cellStyle name="Normal 5 2" xfId="22" xr:uid="{B9274364-CF43-4D92-9F03-DBD0161B3BF6}"/>
    <cellStyle name="Normal 5 3" xfId="21" xr:uid="{776FEA94-58CF-4D40-A324-E5D028CF734A}"/>
    <cellStyle name="Normal 7" xfId="12" xr:uid="{8523B826-48FE-49C6-BA08-7ECAF1DB0D3F}"/>
    <cellStyle name="Normal_2011 RA Coilte SHC Summary v10 - no names" xfId="9" xr:uid="{CC9C8795-40C3-4D53-AE45-B3CF996036F4}"/>
    <cellStyle name="Normal_pefc" xfId="13" xr:uid="{F0BE7266-F157-4806-AB29-32A1BC7834F2}"/>
    <cellStyle name="Normal_RT-COC-001-13 Report spreadsheet" xfId="8" xr:uid="{84BBCFF8-2F7F-42BC-A4D5-25D38480B1E8}"/>
    <cellStyle name="Normal_RT-COC-001-18 Report spreadsheet" xfId="11" xr:uid="{ADCC139E-5551-40C6-AEE7-E377CAE37CE1}"/>
    <cellStyle name="Normal_RT-FM-001-03 Forest cert report template" xfId="10" xr:uid="{FF44D918-2C07-4D47-9BC1-BD401D007C04}"/>
    <cellStyle name="Normal_T&amp;M RA report 2005 draft 2" xfId="2" xr:uid="{9CEB0041-9E81-4307-A6A9-7ABB0A83C364}"/>
    <cellStyle name="Normal_T&amp;M RA report 2005 draft 2 2" xfId="26" xr:uid="{CE1BDA45-6F69-4CBD-A040-32030A437EA7}"/>
  </cellStyles>
  <dxfs count="24">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theme="0" tint="-0.14996795556505021"/>
        </patternFill>
      </fill>
    </dxf>
    <dxf>
      <fill>
        <patternFill>
          <bgColor rgb="FFFFFFCC"/>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00"/>
        </patternFill>
      </fill>
    </dxf>
    <dxf>
      <fill>
        <patternFill>
          <bgColor rgb="FFFFFFCC"/>
        </patternFill>
      </fill>
    </dxf>
    <dxf>
      <fill>
        <patternFill>
          <bgColor theme="0" tint="-0.1499679555650502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twoCellAnchor>
    <xdr:from>
      <xdr:col>0</xdr:col>
      <xdr:colOff>463550</xdr:colOff>
      <xdr:row>0</xdr:row>
      <xdr:rowOff>234950</xdr:rowOff>
    </xdr:from>
    <xdr:to>
      <xdr:col>0</xdr:col>
      <xdr:colOff>419100</xdr:colOff>
      <xdr:row>0</xdr:row>
      <xdr:rowOff>1835150</xdr:rowOff>
    </xdr:to>
    <xdr:pic>
      <xdr:nvPicPr>
        <xdr:cNvPr id="2" name="Picture 1">
          <a:extLst>
            <a:ext uri="{FF2B5EF4-FFF2-40B4-BE49-F238E27FC236}">
              <a16:creationId xmlns:a16="http://schemas.microsoft.com/office/drawing/2014/main" id="{8DD492AD-2EF1-4BD7-86BC-7A020CF7EB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3550" y="234950"/>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171450</xdr:colOff>
      <xdr:row>0</xdr:row>
      <xdr:rowOff>533400</xdr:rowOff>
    </xdr:from>
    <xdr:to>
      <xdr:col>2</xdr:col>
      <xdr:colOff>638175</xdr:colOff>
      <xdr:row>0</xdr:row>
      <xdr:rowOff>1704975</xdr:rowOff>
    </xdr:to>
    <xdr:pic>
      <xdr:nvPicPr>
        <xdr:cNvPr id="3" name="Picture 2">
          <a:extLst>
            <a:ext uri="{FF2B5EF4-FFF2-40B4-BE49-F238E27FC236}">
              <a16:creationId xmlns:a16="http://schemas.microsoft.com/office/drawing/2014/main" id="{A2AF6155-F621-4310-8667-3BC88C7FCE3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 y="533400"/>
          <a:ext cx="1885950" cy="11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450850</xdr:colOff>
      <xdr:row>0</xdr:row>
      <xdr:rowOff>285750</xdr:rowOff>
    </xdr:from>
    <xdr:to>
      <xdr:col>5</xdr:col>
      <xdr:colOff>866775</xdr:colOff>
      <xdr:row>0</xdr:row>
      <xdr:rowOff>1857375</xdr:rowOff>
    </xdr:to>
    <xdr:pic>
      <xdr:nvPicPr>
        <xdr:cNvPr id="4" name="Picture 2">
          <a:extLst>
            <a:ext uri="{FF2B5EF4-FFF2-40B4-BE49-F238E27FC236}">
              <a16:creationId xmlns:a16="http://schemas.microsoft.com/office/drawing/2014/main" id="{552813AC-15D9-416E-AF39-0C0D524EE6A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32400" y="285750"/>
          <a:ext cx="1377950" cy="157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124704</xdr:colOff>
      <xdr:row>124</xdr:row>
      <xdr:rowOff>791036</xdr:rowOff>
    </xdr:from>
    <xdr:to>
      <xdr:col>3</xdr:col>
      <xdr:colOff>4064706</xdr:colOff>
      <xdr:row>124</xdr:row>
      <xdr:rowOff>1484389</xdr:rowOff>
    </xdr:to>
    <xdr:pic>
      <xdr:nvPicPr>
        <xdr:cNvPr id="2" name="Billede 3">
          <a:extLst>
            <a:ext uri="{FF2B5EF4-FFF2-40B4-BE49-F238E27FC236}">
              <a16:creationId xmlns:a16="http://schemas.microsoft.com/office/drawing/2014/main" id="{9EE8FB6A-2E08-4758-AD75-2F219DD1579F}"/>
            </a:ext>
          </a:extLst>
        </xdr:cNvPr>
        <xdr:cNvPicPr>
          <a:picLocks noChangeAspect="1"/>
        </xdr:cNvPicPr>
      </xdr:nvPicPr>
      <xdr:blipFill>
        <a:blip xmlns:r="http://schemas.openxmlformats.org/officeDocument/2006/relationships" r:embed="rId1"/>
        <a:stretch>
          <a:fillRect/>
        </a:stretch>
      </xdr:blipFill>
      <xdr:spPr>
        <a:xfrm>
          <a:off x="5528554" y="104416686"/>
          <a:ext cx="3943177" cy="696528"/>
        </a:xfrm>
        <a:prstGeom prst="rect">
          <a:avLst/>
        </a:prstGeom>
      </xdr:spPr>
    </xdr:pic>
    <xdr:clientData/>
  </xdr:twoCellAnchor>
  <xdr:twoCellAnchor editAs="oneCell">
    <xdr:from>
      <xdr:col>2</xdr:col>
      <xdr:colOff>93134</xdr:colOff>
      <xdr:row>124</xdr:row>
      <xdr:rowOff>761294</xdr:rowOff>
    </xdr:from>
    <xdr:to>
      <xdr:col>2</xdr:col>
      <xdr:colOff>3535540</xdr:colOff>
      <xdr:row>124</xdr:row>
      <xdr:rowOff>1438628</xdr:rowOff>
    </xdr:to>
    <xdr:pic>
      <xdr:nvPicPr>
        <xdr:cNvPr id="3" name="Billede 5">
          <a:extLst>
            <a:ext uri="{FF2B5EF4-FFF2-40B4-BE49-F238E27FC236}">
              <a16:creationId xmlns:a16="http://schemas.microsoft.com/office/drawing/2014/main" id="{FCD398A2-9034-420F-9EDA-301FF021352C}"/>
            </a:ext>
          </a:extLst>
        </xdr:cNvPr>
        <xdr:cNvPicPr>
          <a:picLocks noChangeAspect="1"/>
        </xdr:cNvPicPr>
      </xdr:nvPicPr>
      <xdr:blipFill>
        <a:blip xmlns:r="http://schemas.openxmlformats.org/officeDocument/2006/relationships" r:embed="rId2"/>
        <a:stretch>
          <a:fillRect/>
        </a:stretch>
      </xdr:blipFill>
      <xdr:spPr>
        <a:xfrm>
          <a:off x="1026584" y="104386944"/>
          <a:ext cx="3442406" cy="6773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38100</xdr:colOff>
      <xdr:row>47</xdr:row>
      <xdr:rowOff>1463675</xdr:rowOff>
    </xdr:from>
    <xdr:to>
      <xdr:col>14</xdr:col>
      <xdr:colOff>235671</xdr:colOff>
      <xdr:row>47</xdr:row>
      <xdr:rowOff>3111500</xdr:rowOff>
    </xdr:to>
    <xdr:pic>
      <xdr:nvPicPr>
        <xdr:cNvPr id="2" name="Picture 1">
          <a:extLst>
            <a:ext uri="{FF2B5EF4-FFF2-40B4-BE49-F238E27FC236}">
              <a16:creationId xmlns:a16="http://schemas.microsoft.com/office/drawing/2014/main" id="{E0CC4BDC-FD02-42DF-BDB6-663303E3C0E5}"/>
            </a:ext>
          </a:extLst>
        </xdr:cNvPr>
        <xdr:cNvPicPr>
          <a:picLocks noChangeAspect="1"/>
        </xdr:cNvPicPr>
      </xdr:nvPicPr>
      <xdr:blipFill>
        <a:blip xmlns:r="http://schemas.openxmlformats.org/officeDocument/2006/relationships" r:embed="rId1"/>
        <a:stretch>
          <a:fillRect/>
        </a:stretch>
      </xdr:blipFill>
      <xdr:spPr>
        <a:xfrm>
          <a:off x="5181600" y="43611800"/>
          <a:ext cx="3284730" cy="1651000"/>
        </a:xfrm>
        <a:prstGeom prst="rect">
          <a:avLst/>
        </a:prstGeom>
      </xdr:spPr>
    </xdr:pic>
    <xdr:clientData/>
  </xdr:twoCellAnchor>
  <xdr:twoCellAnchor editAs="oneCell">
    <xdr:from>
      <xdr:col>2</xdr:col>
      <xdr:colOff>581025</xdr:colOff>
      <xdr:row>47</xdr:row>
      <xdr:rowOff>2238375</xdr:rowOff>
    </xdr:from>
    <xdr:to>
      <xdr:col>2</xdr:col>
      <xdr:colOff>3238636</xdr:colOff>
      <xdr:row>47</xdr:row>
      <xdr:rowOff>3857708</xdr:rowOff>
    </xdr:to>
    <xdr:pic>
      <xdr:nvPicPr>
        <xdr:cNvPr id="3" name="Picture 2">
          <a:extLst>
            <a:ext uri="{FF2B5EF4-FFF2-40B4-BE49-F238E27FC236}">
              <a16:creationId xmlns:a16="http://schemas.microsoft.com/office/drawing/2014/main" id="{55F47B6A-8DEB-490C-BE69-FE3817D2CEC2}"/>
            </a:ext>
          </a:extLst>
        </xdr:cNvPr>
        <xdr:cNvPicPr>
          <a:picLocks noChangeAspect="1"/>
        </xdr:cNvPicPr>
      </xdr:nvPicPr>
      <xdr:blipFill>
        <a:blip xmlns:r="http://schemas.openxmlformats.org/officeDocument/2006/relationships" r:embed="rId2"/>
        <a:stretch>
          <a:fillRect/>
        </a:stretch>
      </xdr:blipFill>
      <xdr:spPr>
        <a:xfrm>
          <a:off x="1476375" y="44386500"/>
          <a:ext cx="2657611" cy="16161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250824</xdr:colOff>
      <xdr:row>32</xdr:row>
      <xdr:rowOff>40299</xdr:rowOff>
    </xdr:from>
    <xdr:to>
      <xdr:col>1</xdr:col>
      <xdr:colOff>598846</xdr:colOff>
      <xdr:row>47</xdr:row>
      <xdr:rowOff>76199</xdr:rowOff>
    </xdr:to>
    <xdr:pic>
      <xdr:nvPicPr>
        <xdr:cNvPr id="2" name="Picture 1">
          <a:extLst>
            <a:ext uri="{FF2B5EF4-FFF2-40B4-BE49-F238E27FC236}">
              <a16:creationId xmlns:a16="http://schemas.microsoft.com/office/drawing/2014/main" id="{089E7841-47B9-449E-BBCB-22746B64EC13}"/>
            </a:ext>
          </a:extLst>
        </xdr:cNvPr>
        <xdr:cNvPicPr>
          <a:picLocks noChangeAspect="1"/>
        </xdr:cNvPicPr>
      </xdr:nvPicPr>
      <xdr:blipFill>
        <a:blip xmlns:r="http://schemas.openxmlformats.org/officeDocument/2006/relationships" r:embed="rId1"/>
        <a:stretch>
          <a:fillRect/>
        </a:stretch>
      </xdr:blipFill>
      <xdr:spPr>
        <a:xfrm>
          <a:off x="250824" y="8031774"/>
          <a:ext cx="4246922" cy="2464775"/>
        </a:xfrm>
        <a:prstGeom prst="rect">
          <a:avLst/>
        </a:prstGeom>
      </xdr:spPr>
    </xdr:pic>
    <xdr:clientData/>
  </xdr:twoCellAnchor>
  <xdr:twoCellAnchor editAs="oneCell">
    <xdr:from>
      <xdr:col>0</xdr:col>
      <xdr:colOff>266700</xdr:colOff>
      <xdr:row>48</xdr:row>
      <xdr:rowOff>106692</xdr:rowOff>
    </xdr:from>
    <xdr:to>
      <xdr:col>1</xdr:col>
      <xdr:colOff>590550</xdr:colOff>
      <xdr:row>66</xdr:row>
      <xdr:rowOff>114300</xdr:rowOff>
    </xdr:to>
    <xdr:pic>
      <xdr:nvPicPr>
        <xdr:cNvPr id="3" name="Picture 2">
          <a:extLst>
            <a:ext uri="{FF2B5EF4-FFF2-40B4-BE49-F238E27FC236}">
              <a16:creationId xmlns:a16="http://schemas.microsoft.com/office/drawing/2014/main" id="{575032A4-860C-40DE-8F2B-CF6C7EBA277D}"/>
            </a:ext>
          </a:extLst>
        </xdr:cNvPr>
        <xdr:cNvPicPr>
          <a:picLocks noChangeAspect="1"/>
        </xdr:cNvPicPr>
      </xdr:nvPicPr>
      <xdr:blipFill>
        <a:blip xmlns:r="http://schemas.openxmlformats.org/officeDocument/2006/relationships" r:embed="rId2"/>
        <a:stretch>
          <a:fillRect/>
        </a:stretch>
      </xdr:blipFill>
      <xdr:spPr>
        <a:xfrm>
          <a:off x="266700" y="10685792"/>
          <a:ext cx="4219575" cy="292543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596900</xdr:colOff>
      <xdr:row>0</xdr:row>
      <xdr:rowOff>527050</xdr:rowOff>
    </xdr:from>
    <xdr:to>
      <xdr:col>0</xdr:col>
      <xdr:colOff>2235200</xdr:colOff>
      <xdr:row>0</xdr:row>
      <xdr:rowOff>1530350</xdr:rowOff>
    </xdr:to>
    <xdr:pic>
      <xdr:nvPicPr>
        <xdr:cNvPr id="2" name="Picture 4">
          <a:extLst>
            <a:ext uri="{FF2B5EF4-FFF2-40B4-BE49-F238E27FC236}">
              <a16:creationId xmlns:a16="http://schemas.microsoft.com/office/drawing/2014/main" id="{BB89901D-7FC5-42D4-9B85-93F9FC0DDD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6900" y="527050"/>
          <a:ext cx="1644650" cy="1003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0</xdr:row>
      <xdr:rowOff>361950</xdr:rowOff>
    </xdr:from>
    <xdr:to>
      <xdr:col>1</xdr:col>
      <xdr:colOff>63500</xdr:colOff>
      <xdr:row>0</xdr:row>
      <xdr:rowOff>1371600</xdr:rowOff>
    </xdr:to>
    <xdr:pic>
      <xdr:nvPicPr>
        <xdr:cNvPr id="3" name="Picture 4">
          <a:extLst>
            <a:ext uri="{FF2B5EF4-FFF2-40B4-BE49-F238E27FC236}">
              <a16:creationId xmlns:a16="http://schemas.microsoft.com/office/drawing/2014/main" id="{E7FD2A99-6989-47B7-9042-024C698E3E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361950"/>
          <a:ext cx="16383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197555</xdr:colOff>
      <xdr:row>0</xdr:row>
      <xdr:rowOff>155222</xdr:rowOff>
    </xdr:from>
    <xdr:to>
      <xdr:col>3</xdr:col>
      <xdr:colOff>1518423</xdr:colOff>
      <xdr:row>0</xdr:row>
      <xdr:rowOff>1628498</xdr:rowOff>
    </xdr:to>
    <xdr:pic>
      <xdr:nvPicPr>
        <xdr:cNvPr id="4" name="Picture 3">
          <a:extLst>
            <a:ext uri="{FF2B5EF4-FFF2-40B4-BE49-F238E27FC236}">
              <a16:creationId xmlns:a16="http://schemas.microsoft.com/office/drawing/2014/main" id="{0935E634-A677-8376-EA80-955758214F66}"/>
            </a:ext>
          </a:extLst>
        </xdr:cNvPr>
        <xdr:cNvPicPr>
          <a:picLocks noChangeAspect="1"/>
        </xdr:cNvPicPr>
      </xdr:nvPicPr>
      <xdr:blipFill>
        <a:blip xmlns:r="http://schemas.openxmlformats.org/officeDocument/2006/relationships" r:embed="rId2"/>
        <a:stretch>
          <a:fillRect/>
        </a:stretch>
      </xdr:blipFill>
      <xdr:spPr>
        <a:xfrm>
          <a:off x="4437944" y="155222"/>
          <a:ext cx="1320868" cy="147327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Rebecca Hill" id="{4AC16C64-EEB5-4E4A-861D-E7608ABF1164}" userId="S::RHill@soilassociation.org::278cf393-6ec1-4d1b-9290-9735bff78d5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8" dT="2025-04-16T14:08:31.43" personId="{4AC16C64-EEB5-4E4A-861D-E7608ABF1164}" id="{B37F7E0E-2755-46B1-B069-DA3194C645FB}">
    <text>16/04/2025-Addition of products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8.xml.rels><?xml version="1.0" encoding="UTF-8" standalone="yes"?>
<Relationships xmlns="http://schemas.openxmlformats.org/package/2006/relationships"><Relationship Id="rId8" Type="http://schemas.openxmlformats.org/officeDocument/2006/relationships/hyperlink" Target="http://unstats.un.org/unsd/cr/registry/regcs.asp?Cl=16&amp;Lg=1&amp;Co=316" TargetMode="External"/><Relationship Id="rId3" Type="http://schemas.openxmlformats.org/officeDocument/2006/relationships/hyperlink" Target="http://unstats.un.org/unsd/cr/registry/regcs.asp?Cl=16&amp;Lg=1&amp;Co=3813" TargetMode="External"/><Relationship Id="rId7" Type="http://schemas.openxmlformats.org/officeDocument/2006/relationships/hyperlink" Target="http://unstats.un.org/unsd/cr/registry/regcs.asp?Cl=16&amp;Lg=1&amp;Co=312" TargetMode="External"/><Relationship Id="rId2" Type="http://schemas.openxmlformats.org/officeDocument/2006/relationships/hyperlink" Target="http://unstats.un.org/unsd/cr/registry/regcs.asp?Cl=16&amp;Lg=1&amp;Co=3812" TargetMode="External"/><Relationship Id="rId1" Type="http://schemas.openxmlformats.org/officeDocument/2006/relationships/hyperlink" Target="http://unstats.un.org/unsd/cr/registry/regcs.asp?Cl=16&amp;Lg=1&amp;Co=3811" TargetMode="External"/><Relationship Id="rId6" Type="http://schemas.openxmlformats.org/officeDocument/2006/relationships/hyperlink" Target="http://unstats.un.org/unsd/cr/registry/regcs.asp?Cl=16&amp;Lg=1&amp;Co=38112" TargetMode="External"/><Relationship Id="rId11" Type="http://schemas.openxmlformats.org/officeDocument/2006/relationships/hyperlink" Target="http://unstats.un.org/unsd/cr/registry/regcs.asp?Cl=16&amp;Lg=1&amp;Co=311" TargetMode="External"/><Relationship Id="rId5" Type="http://schemas.openxmlformats.org/officeDocument/2006/relationships/hyperlink" Target="http://unstats.un.org/unsd/cr/registry/regcs.asp?Cl=16&amp;Lg=1&amp;Co=3816" TargetMode="External"/><Relationship Id="rId10" Type="http://schemas.openxmlformats.org/officeDocument/2006/relationships/hyperlink" Target="http://unstats.un.org/unsd/cr/registry/regcs.asp?Cl=16&amp;Lg=1&amp;Co=31100" TargetMode="External"/><Relationship Id="rId4" Type="http://schemas.openxmlformats.org/officeDocument/2006/relationships/hyperlink" Target="http://unstats.un.org/unsd/cr/registry/regcs.asp?Cl=16&amp;Lg=1&amp;Co=3814" TargetMode="External"/><Relationship Id="rId9" Type="http://schemas.openxmlformats.org/officeDocument/2006/relationships/hyperlink" Target="http://unstats.un.org/unsd/cr/registry/regcs.asp?Cl=16&amp;Lg=1&amp;Co=317"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33C7E-C930-4CD7-86BF-2D8F667F3D14}">
  <dimension ref="A1:H32"/>
  <sheetViews>
    <sheetView tabSelected="1" view="pageBreakPreview" zoomScaleNormal="75" zoomScaleSheetLayoutView="100" workbookViewId="0">
      <selection activeCell="D3" sqref="D3"/>
    </sheetView>
  </sheetViews>
  <sheetFormatPr defaultColWidth="9" defaultRowHeight="12.95"/>
  <cols>
    <col min="1" max="1" width="7.85546875" style="82" customWidth="1"/>
    <col min="2" max="2" width="12.5703125" style="82" customWidth="1"/>
    <col min="3" max="3" width="19.140625" style="82" customWidth="1"/>
    <col min="4" max="4" width="31.42578125" style="82" customWidth="1"/>
    <col min="5" max="5" width="13.85546875" style="82" customWidth="1"/>
    <col min="6" max="6" width="14.85546875" style="82" customWidth="1"/>
    <col min="7" max="7" width="15.42578125" style="82" customWidth="1"/>
    <col min="8" max="256" width="9" style="82"/>
    <col min="257" max="257" width="7.85546875" style="82" customWidth="1"/>
    <col min="258" max="258" width="12.5703125" style="82" customWidth="1"/>
    <col min="259" max="259" width="19.140625" style="82" customWidth="1"/>
    <col min="260" max="260" width="29" style="82" customWidth="1"/>
    <col min="261" max="261" width="14.85546875" style="82" customWidth="1"/>
    <col min="262" max="262" width="16.140625" style="82" customWidth="1"/>
    <col min="263" max="263" width="15.42578125" style="82" customWidth="1"/>
    <col min="264" max="512" width="9" style="82"/>
    <col min="513" max="513" width="7.85546875" style="82" customWidth="1"/>
    <col min="514" max="514" width="12.5703125" style="82" customWidth="1"/>
    <col min="515" max="515" width="19.140625" style="82" customWidth="1"/>
    <col min="516" max="516" width="29" style="82" customWidth="1"/>
    <col min="517" max="517" width="14.85546875" style="82" customWidth="1"/>
    <col min="518" max="518" width="16.140625" style="82" customWidth="1"/>
    <col min="519" max="519" width="15.42578125" style="82" customWidth="1"/>
    <col min="520" max="768" width="9" style="82"/>
    <col min="769" max="769" width="7.85546875" style="82" customWidth="1"/>
    <col min="770" max="770" width="12.5703125" style="82" customWidth="1"/>
    <col min="771" max="771" width="19.140625" style="82" customWidth="1"/>
    <col min="772" max="772" width="29" style="82" customWidth="1"/>
    <col min="773" max="773" width="14.85546875" style="82" customWidth="1"/>
    <col min="774" max="774" width="16.140625" style="82" customWidth="1"/>
    <col min="775" max="775" width="15.42578125" style="82" customWidth="1"/>
    <col min="776" max="1024" width="9" style="82"/>
    <col min="1025" max="1025" width="7.85546875" style="82" customWidth="1"/>
    <col min="1026" max="1026" width="12.5703125" style="82" customWidth="1"/>
    <col min="1027" max="1027" width="19.140625" style="82" customWidth="1"/>
    <col min="1028" max="1028" width="29" style="82" customWidth="1"/>
    <col min="1029" max="1029" width="14.85546875" style="82" customWidth="1"/>
    <col min="1030" max="1030" width="16.140625" style="82" customWidth="1"/>
    <col min="1031" max="1031" width="15.42578125" style="82" customWidth="1"/>
    <col min="1032" max="1280" width="9" style="82"/>
    <col min="1281" max="1281" width="7.85546875" style="82" customWidth="1"/>
    <col min="1282" max="1282" width="12.5703125" style="82" customWidth="1"/>
    <col min="1283" max="1283" width="19.140625" style="82" customWidth="1"/>
    <col min="1284" max="1284" width="29" style="82" customWidth="1"/>
    <col min="1285" max="1285" width="14.85546875" style="82" customWidth="1"/>
    <col min="1286" max="1286" width="16.140625" style="82" customWidth="1"/>
    <col min="1287" max="1287" width="15.42578125" style="82" customWidth="1"/>
    <col min="1288" max="1536" width="9" style="82"/>
    <col min="1537" max="1537" width="7.85546875" style="82" customWidth="1"/>
    <col min="1538" max="1538" width="12.5703125" style="82" customWidth="1"/>
    <col min="1539" max="1539" width="19.140625" style="82" customWidth="1"/>
    <col min="1540" max="1540" width="29" style="82" customWidth="1"/>
    <col min="1541" max="1541" width="14.85546875" style="82" customWidth="1"/>
    <col min="1542" max="1542" width="16.140625" style="82" customWidth="1"/>
    <col min="1543" max="1543" width="15.42578125" style="82" customWidth="1"/>
    <col min="1544" max="1792" width="9" style="82"/>
    <col min="1793" max="1793" width="7.85546875" style="82" customWidth="1"/>
    <col min="1794" max="1794" width="12.5703125" style="82" customWidth="1"/>
    <col min="1795" max="1795" width="19.140625" style="82" customWidth="1"/>
    <col min="1796" max="1796" width="29" style="82" customWidth="1"/>
    <col min="1797" max="1797" width="14.85546875" style="82" customWidth="1"/>
    <col min="1798" max="1798" width="16.140625" style="82" customWidth="1"/>
    <col min="1799" max="1799" width="15.42578125" style="82" customWidth="1"/>
    <col min="1800" max="2048" width="9" style="82"/>
    <col min="2049" max="2049" width="7.85546875" style="82" customWidth="1"/>
    <col min="2050" max="2050" width="12.5703125" style="82" customWidth="1"/>
    <col min="2051" max="2051" width="19.140625" style="82" customWidth="1"/>
    <col min="2052" max="2052" width="29" style="82" customWidth="1"/>
    <col min="2053" max="2053" width="14.85546875" style="82" customWidth="1"/>
    <col min="2054" max="2054" width="16.140625" style="82" customWidth="1"/>
    <col min="2055" max="2055" width="15.42578125" style="82" customWidth="1"/>
    <col min="2056" max="2304" width="9" style="82"/>
    <col min="2305" max="2305" width="7.85546875" style="82" customWidth="1"/>
    <col min="2306" max="2306" width="12.5703125" style="82" customWidth="1"/>
    <col min="2307" max="2307" width="19.140625" style="82" customWidth="1"/>
    <col min="2308" max="2308" width="29" style="82" customWidth="1"/>
    <col min="2309" max="2309" width="14.85546875" style="82" customWidth="1"/>
    <col min="2310" max="2310" width="16.140625" style="82" customWidth="1"/>
    <col min="2311" max="2311" width="15.42578125" style="82" customWidth="1"/>
    <col min="2312" max="2560" width="9" style="82"/>
    <col min="2561" max="2561" width="7.85546875" style="82" customWidth="1"/>
    <col min="2562" max="2562" width="12.5703125" style="82" customWidth="1"/>
    <col min="2563" max="2563" width="19.140625" style="82" customWidth="1"/>
    <col min="2564" max="2564" width="29" style="82" customWidth="1"/>
    <col min="2565" max="2565" width="14.85546875" style="82" customWidth="1"/>
    <col min="2566" max="2566" width="16.140625" style="82" customWidth="1"/>
    <col min="2567" max="2567" width="15.42578125" style="82" customWidth="1"/>
    <col min="2568" max="2816" width="9" style="82"/>
    <col min="2817" max="2817" width="7.85546875" style="82" customWidth="1"/>
    <col min="2818" max="2818" width="12.5703125" style="82" customWidth="1"/>
    <col min="2819" max="2819" width="19.140625" style="82" customWidth="1"/>
    <col min="2820" max="2820" width="29" style="82" customWidth="1"/>
    <col min="2821" max="2821" width="14.85546875" style="82" customWidth="1"/>
    <col min="2822" max="2822" width="16.140625" style="82" customWidth="1"/>
    <col min="2823" max="2823" width="15.42578125" style="82" customWidth="1"/>
    <col min="2824" max="3072" width="9" style="82"/>
    <col min="3073" max="3073" width="7.85546875" style="82" customWidth="1"/>
    <col min="3074" max="3074" width="12.5703125" style="82" customWidth="1"/>
    <col min="3075" max="3075" width="19.140625" style="82" customWidth="1"/>
    <col min="3076" max="3076" width="29" style="82" customWidth="1"/>
    <col min="3077" max="3077" width="14.85546875" style="82" customWidth="1"/>
    <col min="3078" max="3078" width="16.140625" style="82" customWidth="1"/>
    <col min="3079" max="3079" width="15.42578125" style="82" customWidth="1"/>
    <col min="3080" max="3328" width="9" style="82"/>
    <col min="3329" max="3329" width="7.85546875" style="82" customWidth="1"/>
    <col min="3330" max="3330" width="12.5703125" style="82" customWidth="1"/>
    <col min="3331" max="3331" width="19.140625" style="82" customWidth="1"/>
    <col min="3332" max="3332" width="29" style="82" customWidth="1"/>
    <col min="3333" max="3333" width="14.85546875" style="82" customWidth="1"/>
    <col min="3334" max="3334" width="16.140625" style="82" customWidth="1"/>
    <col min="3335" max="3335" width="15.42578125" style="82" customWidth="1"/>
    <col min="3336" max="3584" width="9" style="82"/>
    <col min="3585" max="3585" width="7.85546875" style="82" customWidth="1"/>
    <col min="3586" max="3586" width="12.5703125" style="82" customWidth="1"/>
    <col min="3587" max="3587" width="19.140625" style="82" customWidth="1"/>
    <col min="3588" max="3588" width="29" style="82" customWidth="1"/>
    <col min="3589" max="3589" width="14.85546875" style="82" customWidth="1"/>
    <col min="3590" max="3590" width="16.140625" style="82" customWidth="1"/>
    <col min="3591" max="3591" width="15.42578125" style="82" customWidth="1"/>
    <col min="3592" max="3840" width="9" style="82"/>
    <col min="3841" max="3841" width="7.85546875" style="82" customWidth="1"/>
    <col min="3842" max="3842" width="12.5703125" style="82" customWidth="1"/>
    <col min="3843" max="3843" width="19.140625" style="82" customWidth="1"/>
    <col min="3844" max="3844" width="29" style="82" customWidth="1"/>
    <col min="3845" max="3845" width="14.85546875" style="82" customWidth="1"/>
    <col min="3846" max="3846" width="16.140625" style="82" customWidth="1"/>
    <col min="3847" max="3847" width="15.42578125" style="82" customWidth="1"/>
    <col min="3848" max="4096" width="9" style="82"/>
    <col min="4097" max="4097" width="7.85546875" style="82" customWidth="1"/>
    <col min="4098" max="4098" width="12.5703125" style="82" customWidth="1"/>
    <col min="4099" max="4099" width="19.140625" style="82" customWidth="1"/>
    <col min="4100" max="4100" width="29" style="82" customWidth="1"/>
    <col min="4101" max="4101" width="14.85546875" style="82" customWidth="1"/>
    <col min="4102" max="4102" width="16.140625" style="82" customWidth="1"/>
    <col min="4103" max="4103" width="15.42578125" style="82" customWidth="1"/>
    <col min="4104" max="4352" width="9" style="82"/>
    <col min="4353" max="4353" width="7.85546875" style="82" customWidth="1"/>
    <col min="4354" max="4354" width="12.5703125" style="82" customWidth="1"/>
    <col min="4355" max="4355" width="19.140625" style="82" customWidth="1"/>
    <col min="4356" max="4356" width="29" style="82" customWidth="1"/>
    <col min="4357" max="4357" width="14.85546875" style="82" customWidth="1"/>
    <col min="4358" max="4358" width="16.140625" style="82" customWidth="1"/>
    <col min="4359" max="4359" width="15.42578125" style="82" customWidth="1"/>
    <col min="4360" max="4608" width="9" style="82"/>
    <col min="4609" max="4609" width="7.85546875" style="82" customWidth="1"/>
    <col min="4610" max="4610" width="12.5703125" style="82" customWidth="1"/>
    <col min="4611" max="4611" width="19.140625" style="82" customWidth="1"/>
    <col min="4612" max="4612" width="29" style="82" customWidth="1"/>
    <col min="4613" max="4613" width="14.85546875" style="82" customWidth="1"/>
    <col min="4614" max="4614" width="16.140625" style="82" customWidth="1"/>
    <col min="4615" max="4615" width="15.42578125" style="82" customWidth="1"/>
    <col min="4616" max="4864" width="9" style="82"/>
    <col min="4865" max="4865" width="7.85546875" style="82" customWidth="1"/>
    <col min="4866" max="4866" width="12.5703125" style="82" customWidth="1"/>
    <col min="4867" max="4867" width="19.140625" style="82" customWidth="1"/>
    <col min="4868" max="4868" width="29" style="82" customWidth="1"/>
    <col min="4869" max="4869" width="14.85546875" style="82" customWidth="1"/>
    <col min="4870" max="4870" width="16.140625" style="82" customWidth="1"/>
    <col min="4871" max="4871" width="15.42578125" style="82" customWidth="1"/>
    <col min="4872" max="5120" width="9" style="82"/>
    <col min="5121" max="5121" width="7.85546875" style="82" customWidth="1"/>
    <col min="5122" max="5122" width="12.5703125" style="82" customWidth="1"/>
    <col min="5123" max="5123" width="19.140625" style="82" customWidth="1"/>
    <col min="5124" max="5124" width="29" style="82" customWidth="1"/>
    <col min="5125" max="5125" width="14.85546875" style="82" customWidth="1"/>
    <col min="5126" max="5126" width="16.140625" style="82" customWidth="1"/>
    <col min="5127" max="5127" width="15.42578125" style="82" customWidth="1"/>
    <col min="5128" max="5376" width="9" style="82"/>
    <col min="5377" max="5377" width="7.85546875" style="82" customWidth="1"/>
    <col min="5378" max="5378" width="12.5703125" style="82" customWidth="1"/>
    <col min="5379" max="5379" width="19.140625" style="82" customWidth="1"/>
    <col min="5380" max="5380" width="29" style="82" customWidth="1"/>
    <col min="5381" max="5381" width="14.85546875" style="82" customWidth="1"/>
    <col min="5382" max="5382" width="16.140625" style="82" customWidth="1"/>
    <col min="5383" max="5383" width="15.42578125" style="82" customWidth="1"/>
    <col min="5384" max="5632" width="9" style="82"/>
    <col min="5633" max="5633" width="7.85546875" style="82" customWidth="1"/>
    <col min="5634" max="5634" width="12.5703125" style="82" customWidth="1"/>
    <col min="5635" max="5635" width="19.140625" style="82" customWidth="1"/>
    <col min="5636" max="5636" width="29" style="82" customWidth="1"/>
    <col min="5637" max="5637" width="14.85546875" style="82" customWidth="1"/>
    <col min="5638" max="5638" width="16.140625" style="82" customWidth="1"/>
    <col min="5639" max="5639" width="15.42578125" style="82" customWidth="1"/>
    <col min="5640" max="5888" width="9" style="82"/>
    <col min="5889" max="5889" width="7.85546875" style="82" customWidth="1"/>
    <col min="5890" max="5890" width="12.5703125" style="82" customWidth="1"/>
    <col min="5891" max="5891" width="19.140625" style="82" customWidth="1"/>
    <col min="5892" max="5892" width="29" style="82" customWidth="1"/>
    <col min="5893" max="5893" width="14.85546875" style="82" customWidth="1"/>
    <col min="5894" max="5894" width="16.140625" style="82" customWidth="1"/>
    <col min="5895" max="5895" width="15.42578125" style="82" customWidth="1"/>
    <col min="5896" max="6144" width="9" style="82"/>
    <col min="6145" max="6145" width="7.85546875" style="82" customWidth="1"/>
    <col min="6146" max="6146" width="12.5703125" style="82" customWidth="1"/>
    <col min="6147" max="6147" width="19.140625" style="82" customWidth="1"/>
    <col min="6148" max="6148" width="29" style="82" customWidth="1"/>
    <col min="6149" max="6149" width="14.85546875" style="82" customWidth="1"/>
    <col min="6150" max="6150" width="16.140625" style="82" customWidth="1"/>
    <col min="6151" max="6151" width="15.42578125" style="82" customWidth="1"/>
    <col min="6152" max="6400" width="9" style="82"/>
    <col min="6401" max="6401" width="7.85546875" style="82" customWidth="1"/>
    <col min="6402" max="6402" width="12.5703125" style="82" customWidth="1"/>
    <col min="6403" max="6403" width="19.140625" style="82" customWidth="1"/>
    <col min="6404" max="6404" width="29" style="82" customWidth="1"/>
    <col min="6405" max="6405" width="14.85546875" style="82" customWidth="1"/>
    <col min="6406" max="6406" width="16.140625" style="82" customWidth="1"/>
    <col min="6407" max="6407" width="15.42578125" style="82" customWidth="1"/>
    <col min="6408" max="6656" width="9" style="82"/>
    <col min="6657" max="6657" width="7.85546875" style="82" customWidth="1"/>
    <col min="6658" max="6658" width="12.5703125" style="82" customWidth="1"/>
    <col min="6659" max="6659" width="19.140625" style="82" customWidth="1"/>
    <col min="6660" max="6660" width="29" style="82" customWidth="1"/>
    <col min="6661" max="6661" width="14.85546875" style="82" customWidth="1"/>
    <col min="6662" max="6662" width="16.140625" style="82" customWidth="1"/>
    <col min="6663" max="6663" width="15.42578125" style="82" customWidth="1"/>
    <col min="6664" max="6912" width="9" style="82"/>
    <col min="6913" max="6913" width="7.85546875" style="82" customWidth="1"/>
    <col min="6914" max="6914" width="12.5703125" style="82" customWidth="1"/>
    <col min="6915" max="6915" width="19.140625" style="82" customWidth="1"/>
    <col min="6916" max="6916" width="29" style="82" customWidth="1"/>
    <col min="6917" max="6917" width="14.85546875" style="82" customWidth="1"/>
    <col min="6918" max="6918" width="16.140625" style="82" customWidth="1"/>
    <col min="6919" max="6919" width="15.42578125" style="82" customWidth="1"/>
    <col min="6920" max="7168" width="9" style="82"/>
    <col min="7169" max="7169" width="7.85546875" style="82" customWidth="1"/>
    <col min="7170" max="7170" width="12.5703125" style="82" customWidth="1"/>
    <col min="7171" max="7171" width="19.140625" style="82" customWidth="1"/>
    <col min="7172" max="7172" width="29" style="82" customWidth="1"/>
    <col min="7173" max="7173" width="14.85546875" style="82" customWidth="1"/>
    <col min="7174" max="7174" width="16.140625" style="82" customWidth="1"/>
    <col min="7175" max="7175" width="15.42578125" style="82" customWidth="1"/>
    <col min="7176" max="7424" width="9" style="82"/>
    <col min="7425" max="7425" width="7.85546875" style="82" customWidth="1"/>
    <col min="7426" max="7426" width="12.5703125" style="82" customWidth="1"/>
    <col min="7427" max="7427" width="19.140625" style="82" customWidth="1"/>
    <col min="7428" max="7428" width="29" style="82" customWidth="1"/>
    <col min="7429" max="7429" width="14.85546875" style="82" customWidth="1"/>
    <col min="7430" max="7430" width="16.140625" style="82" customWidth="1"/>
    <col min="7431" max="7431" width="15.42578125" style="82" customWidth="1"/>
    <col min="7432" max="7680" width="9" style="82"/>
    <col min="7681" max="7681" width="7.85546875" style="82" customWidth="1"/>
    <col min="7682" max="7682" width="12.5703125" style="82" customWidth="1"/>
    <col min="7683" max="7683" width="19.140625" style="82" customWidth="1"/>
    <col min="7684" max="7684" width="29" style="82" customWidth="1"/>
    <col min="7685" max="7685" width="14.85546875" style="82" customWidth="1"/>
    <col min="7686" max="7686" width="16.140625" style="82" customWidth="1"/>
    <col min="7687" max="7687" width="15.42578125" style="82" customWidth="1"/>
    <col min="7688" max="7936" width="9" style="82"/>
    <col min="7937" max="7937" width="7.85546875" style="82" customWidth="1"/>
    <col min="7938" max="7938" width="12.5703125" style="82" customWidth="1"/>
    <col min="7939" max="7939" width="19.140625" style="82" customWidth="1"/>
    <col min="7940" max="7940" width="29" style="82" customWidth="1"/>
    <col min="7941" max="7941" width="14.85546875" style="82" customWidth="1"/>
    <col min="7942" max="7942" width="16.140625" style="82" customWidth="1"/>
    <col min="7943" max="7943" width="15.42578125" style="82" customWidth="1"/>
    <col min="7944" max="8192" width="9" style="82"/>
    <col min="8193" max="8193" width="7.85546875" style="82" customWidth="1"/>
    <col min="8194" max="8194" width="12.5703125" style="82" customWidth="1"/>
    <col min="8195" max="8195" width="19.140625" style="82" customWidth="1"/>
    <col min="8196" max="8196" width="29" style="82" customWidth="1"/>
    <col min="8197" max="8197" width="14.85546875" style="82" customWidth="1"/>
    <col min="8198" max="8198" width="16.140625" style="82" customWidth="1"/>
    <col min="8199" max="8199" width="15.42578125" style="82" customWidth="1"/>
    <col min="8200" max="8448" width="9" style="82"/>
    <col min="8449" max="8449" width="7.85546875" style="82" customWidth="1"/>
    <col min="8450" max="8450" width="12.5703125" style="82" customWidth="1"/>
    <col min="8451" max="8451" width="19.140625" style="82" customWidth="1"/>
    <col min="8452" max="8452" width="29" style="82" customWidth="1"/>
    <col min="8453" max="8453" width="14.85546875" style="82" customWidth="1"/>
    <col min="8454" max="8454" width="16.140625" style="82" customWidth="1"/>
    <col min="8455" max="8455" width="15.42578125" style="82" customWidth="1"/>
    <col min="8456" max="8704" width="9" style="82"/>
    <col min="8705" max="8705" width="7.85546875" style="82" customWidth="1"/>
    <col min="8706" max="8706" width="12.5703125" style="82" customWidth="1"/>
    <col min="8707" max="8707" width="19.140625" style="82" customWidth="1"/>
    <col min="8708" max="8708" width="29" style="82" customWidth="1"/>
    <col min="8709" max="8709" width="14.85546875" style="82" customWidth="1"/>
    <col min="8710" max="8710" width="16.140625" style="82" customWidth="1"/>
    <col min="8711" max="8711" width="15.42578125" style="82" customWidth="1"/>
    <col min="8712" max="8960" width="9" style="82"/>
    <col min="8961" max="8961" width="7.85546875" style="82" customWidth="1"/>
    <col min="8962" max="8962" width="12.5703125" style="82" customWidth="1"/>
    <col min="8963" max="8963" width="19.140625" style="82" customWidth="1"/>
    <col min="8964" max="8964" width="29" style="82" customWidth="1"/>
    <col min="8965" max="8965" width="14.85546875" style="82" customWidth="1"/>
    <col min="8966" max="8966" width="16.140625" style="82" customWidth="1"/>
    <col min="8967" max="8967" width="15.42578125" style="82" customWidth="1"/>
    <col min="8968" max="9216" width="9" style="82"/>
    <col min="9217" max="9217" width="7.85546875" style="82" customWidth="1"/>
    <col min="9218" max="9218" width="12.5703125" style="82" customWidth="1"/>
    <col min="9219" max="9219" width="19.140625" style="82" customWidth="1"/>
    <col min="9220" max="9220" width="29" style="82" customWidth="1"/>
    <col min="9221" max="9221" width="14.85546875" style="82" customWidth="1"/>
    <col min="9222" max="9222" width="16.140625" style="82" customWidth="1"/>
    <col min="9223" max="9223" width="15.42578125" style="82" customWidth="1"/>
    <col min="9224" max="9472" width="9" style="82"/>
    <col min="9473" max="9473" width="7.85546875" style="82" customWidth="1"/>
    <col min="9474" max="9474" width="12.5703125" style="82" customWidth="1"/>
    <col min="9475" max="9475" width="19.140625" style="82" customWidth="1"/>
    <col min="9476" max="9476" width="29" style="82" customWidth="1"/>
    <col min="9477" max="9477" width="14.85546875" style="82" customWidth="1"/>
    <col min="9478" max="9478" width="16.140625" style="82" customWidth="1"/>
    <col min="9479" max="9479" width="15.42578125" style="82" customWidth="1"/>
    <col min="9480" max="9728" width="9" style="82"/>
    <col min="9729" max="9729" width="7.85546875" style="82" customWidth="1"/>
    <col min="9730" max="9730" width="12.5703125" style="82" customWidth="1"/>
    <col min="9731" max="9731" width="19.140625" style="82" customWidth="1"/>
    <col min="9732" max="9732" width="29" style="82" customWidth="1"/>
    <col min="9733" max="9733" width="14.85546875" style="82" customWidth="1"/>
    <col min="9734" max="9734" width="16.140625" style="82" customWidth="1"/>
    <col min="9735" max="9735" width="15.42578125" style="82" customWidth="1"/>
    <col min="9736" max="9984" width="9" style="82"/>
    <col min="9985" max="9985" width="7.85546875" style="82" customWidth="1"/>
    <col min="9986" max="9986" width="12.5703125" style="82" customWidth="1"/>
    <col min="9987" max="9987" width="19.140625" style="82" customWidth="1"/>
    <col min="9988" max="9988" width="29" style="82" customWidth="1"/>
    <col min="9989" max="9989" width="14.85546875" style="82" customWidth="1"/>
    <col min="9990" max="9990" width="16.140625" style="82" customWidth="1"/>
    <col min="9991" max="9991" width="15.42578125" style="82" customWidth="1"/>
    <col min="9992" max="10240" width="9" style="82"/>
    <col min="10241" max="10241" width="7.85546875" style="82" customWidth="1"/>
    <col min="10242" max="10242" width="12.5703125" style="82" customWidth="1"/>
    <col min="10243" max="10243" width="19.140625" style="82" customWidth="1"/>
    <col min="10244" max="10244" width="29" style="82" customWidth="1"/>
    <col min="10245" max="10245" width="14.85546875" style="82" customWidth="1"/>
    <col min="10246" max="10246" width="16.140625" style="82" customWidth="1"/>
    <col min="10247" max="10247" width="15.42578125" style="82" customWidth="1"/>
    <col min="10248" max="10496" width="9" style="82"/>
    <col min="10497" max="10497" width="7.85546875" style="82" customWidth="1"/>
    <col min="10498" max="10498" width="12.5703125" style="82" customWidth="1"/>
    <col min="10499" max="10499" width="19.140625" style="82" customWidth="1"/>
    <col min="10500" max="10500" width="29" style="82" customWidth="1"/>
    <col min="10501" max="10501" width="14.85546875" style="82" customWidth="1"/>
    <col min="10502" max="10502" width="16.140625" style="82" customWidth="1"/>
    <col min="10503" max="10503" width="15.42578125" style="82" customWidth="1"/>
    <col min="10504" max="10752" width="9" style="82"/>
    <col min="10753" max="10753" width="7.85546875" style="82" customWidth="1"/>
    <col min="10754" max="10754" width="12.5703125" style="82" customWidth="1"/>
    <col min="10755" max="10755" width="19.140625" style="82" customWidth="1"/>
    <col min="10756" max="10756" width="29" style="82" customWidth="1"/>
    <col min="10757" max="10757" width="14.85546875" style="82" customWidth="1"/>
    <col min="10758" max="10758" width="16.140625" style="82" customWidth="1"/>
    <col min="10759" max="10759" width="15.42578125" style="82" customWidth="1"/>
    <col min="10760" max="11008" width="9" style="82"/>
    <col min="11009" max="11009" width="7.85546875" style="82" customWidth="1"/>
    <col min="11010" max="11010" width="12.5703125" style="82" customWidth="1"/>
    <col min="11011" max="11011" width="19.140625" style="82" customWidth="1"/>
    <col min="11012" max="11012" width="29" style="82" customWidth="1"/>
    <col min="11013" max="11013" width="14.85546875" style="82" customWidth="1"/>
    <col min="11014" max="11014" width="16.140625" style="82" customWidth="1"/>
    <col min="11015" max="11015" width="15.42578125" style="82" customWidth="1"/>
    <col min="11016" max="11264" width="9" style="82"/>
    <col min="11265" max="11265" width="7.85546875" style="82" customWidth="1"/>
    <col min="11266" max="11266" width="12.5703125" style="82" customWidth="1"/>
    <col min="11267" max="11267" width="19.140625" style="82" customWidth="1"/>
    <col min="11268" max="11268" width="29" style="82" customWidth="1"/>
    <col min="11269" max="11269" width="14.85546875" style="82" customWidth="1"/>
    <col min="11270" max="11270" width="16.140625" style="82" customWidth="1"/>
    <col min="11271" max="11271" width="15.42578125" style="82" customWidth="1"/>
    <col min="11272" max="11520" width="9" style="82"/>
    <col min="11521" max="11521" width="7.85546875" style="82" customWidth="1"/>
    <col min="11522" max="11522" width="12.5703125" style="82" customWidth="1"/>
    <col min="11523" max="11523" width="19.140625" style="82" customWidth="1"/>
    <col min="11524" max="11524" width="29" style="82" customWidth="1"/>
    <col min="11525" max="11525" width="14.85546875" style="82" customWidth="1"/>
    <col min="11526" max="11526" width="16.140625" style="82" customWidth="1"/>
    <col min="11527" max="11527" width="15.42578125" style="82" customWidth="1"/>
    <col min="11528" max="11776" width="9" style="82"/>
    <col min="11777" max="11777" width="7.85546875" style="82" customWidth="1"/>
    <col min="11778" max="11778" width="12.5703125" style="82" customWidth="1"/>
    <col min="11779" max="11779" width="19.140625" style="82" customWidth="1"/>
    <col min="11780" max="11780" width="29" style="82" customWidth="1"/>
    <col min="11781" max="11781" width="14.85546875" style="82" customWidth="1"/>
    <col min="11782" max="11782" width="16.140625" style="82" customWidth="1"/>
    <col min="11783" max="11783" width="15.42578125" style="82" customWidth="1"/>
    <col min="11784" max="12032" width="9" style="82"/>
    <col min="12033" max="12033" width="7.85546875" style="82" customWidth="1"/>
    <col min="12034" max="12034" width="12.5703125" style="82" customWidth="1"/>
    <col min="12035" max="12035" width="19.140625" style="82" customWidth="1"/>
    <col min="12036" max="12036" width="29" style="82" customWidth="1"/>
    <col min="12037" max="12037" width="14.85546875" style="82" customWidth="1"/>
    <col min="12038" max="12038" width="16.140625" style="82" customWidth="1"/>
    <col min="12039" max="12039" width="15.42578125" style="82" customWidth="1"/>
    <col min="12040" max="12288" width="9" style="82"/>
    <col min="12289" max="12289" width="7.85546875" style="82" customWidth="1"/>
    <col min="12290" max="12290" width="12.5703125" style="82" customWidth="1"/>
    <col min="12291" max="12291" width="19.140625" style="82" customWidth="1"/>
    <col min="12292" max="12292" width="29" style="82" customWidth="1"/>
    <col min="12293" max="12293" width="14.85546875" style="82" customWidth="1"/>
    <col min="12294" max="12294" width="16.140625" style="82" customWidth="1"/>
    <col min="12295" max="12295" width="15.42578125" style="82" customWidth="1"/>
    <col min="12296" max="12544" width="9" style="82"/>
    <col min="12545" max="12545" width="7.85546875" style="82" customWidth="1"/>
    <col min="12546" max="12546" width="12.5703125" style="82" customWidth="1"/>
    <col min="12547" max="12547" width="19.140625" style="82" customWidth="1"/>
    <col min="12548" max="12548" width="29" style="82" customWidth="1"/>
    <col min="12549" max="12549" width="14.85546875" style="82" customWidth="1"/>
    <col min="12550" max="12550" width="16.140625" style="82" customWidth="1"/>
    <col min="12551" max="12551" width="15.42578125" style="82" customWidth="1"/>
    <col min="12552" max="12800" width="9" style="82"/>
    <col min="12801" max="12801" width="7.85546875" style="82" customWidth="1"/>
    <col min="12802" max="12802" width="12.5703125" style="82" customWidth="1"/>
    <col min="12803" max="12803" width="19.140625" style="82" customWidth="1"/>
    <col min="12804" max="12804" width="29" style="82" customWidth="1"/>
    <col min="12805" max="12805" width="14.85546875" style="82" customWidth="1"/>
    <col min="12806" max="12806" width="16.140625" style="82" customWidth="1"/>
    <col min="12807" max="12807" width="15.42578125" style="82" customWidth="1"/>
    <col min="12808" max="13056" width="9" style="82"/>
    <col min="13057" max="13057" width="7.85546875" style="82" customWidth="1"/>
    <col min="13058" max="13058" width="12.5703125" style="82" customWidth="1"/>
    <col min="13059" max="13059" width="19.140625" style="82" customWidth="1"/>
    <col min="13060" max="13060" width="29" style="82" customWidth="1"/>
    <col min="13061" max="13061" width="14.85546875" style="82" customWidth="1"/>
    <col min="13062" max="13062" width="16.140625" style="82" customWidth="1"/>
    <col min="13063" max="13063" width="15.42578125" style="82" customWidth="1"/>
    <col min="13064" max="13312" width="9" style="82"/>
    <col min="13313" max="13313" width="7.85546875" style="82" customWidth="1"/>
    <col min="13314" max="13314" width="12.5703125" style="82" customWidth="1"/>
    <col min="13315" max="13315" width="19.140625" style="82" customWidth="1"/>
    <col min="13316" max="13316" width="29" style="82" customWidth="1"/>
    <col min="13317" max="13317" width="14.85546875" style="82" customWidth="1"/>
    <col min="13318" max="13318" width="16.140625" style="82" customWidth="1"/>
    <col min="13319" max="13319" width="15.42578125" style="82" customWidth="1"/>
    <col min="13320" max="13568" width="9" style="82"/>
    <col min="13569" max="13569" width="7.85546875" style="82" customWidth="1"/>
    <col min="13570" max="13570" width="12.5703125" style="82" customWidth="1"/>
    <col min="13571" max="13571" width="19.140625" style="82" customWidth="1"/>
    <col min="13572" max="13572" width="29" style="82" customWidth="1"/>
    <col min="13573" max="13573" width="14.85546875" style="82" customWidth="1"/>
    <col min="13574" max="13574" width="16.140625" style="82" customWidth="1"/>
    <col min="13575" max="13575" width="15.42578125" style="82" customWidth="1"/>
    <col min="13576" max="13824" width="9" style="82"/>
    <col min="13825" max="13825" width="7.85546875" style="82" customWidth="1"/>
    <col min="13826" max="13826" width="12.5703125" style="82" customWidth="1"/>
    <col min="13827" max="13827" width="19.140625" style="82" customWidth="1"/>
    <col min="13828" max="13828" width="29" style="82" customWidth="1"/>
    <col min="13829" max="13829" width="14.85546875" style="82" customWidth="1"/>
    <col min="13830" max="13830" width="16.140625" style="82" customWidth="1"/>
    <col min="13831" max="13831" width="15.42578125" style="82" customWidth="1"/>
    <col min="13832" max="14080" width="9" style="82"/>
    <col min="14081" max="14081" width="7.85546875" style="82" customWidth="1"/>
    <col min="14082" max="14082" width="12.5703125" style="82" customWidth="1"/>
    <col min="14083" max="14083" width="19.140625" style="82" customWidth="1"/>
    <col min="14084" max="14084" width="29" style="82" customWidth="1"/>
    <col min="14085" max="14085" width="14.85546875" style="82" customWidth="1"/>
    <col min="14086" max="14086" width="16.140625" style="82" customWidth="1"/>
    <col min="14087" max="14087" width="15.42578125" style="82" customWidth="1"/>
    <col min="14088" max="14336" width="9" style="82"/>
    <col min="14337" max="14337" width="7.85546875" style="82" customWidth="1"/>
    <col min="14338" max="14338" width="12.5703125" style="82" customWidth="1"/>
    <col min="14339" max="14339" width="19.140625" style="82" customWidth="1"/>
    <col min="14340" max="14340" width="29" style="82" customWidth="1"/>
    <col min="14341" max="14341" width="14.85546875" style="82" customWidth="1"/>
    <col min="14342" max="14342" width="16.140625" style="82" customWidth="1"/>
    <col min="14343" max="14343" width="15.42578125" style="82" customWidth="1"/>
    <col min="14344" max="14592" width="9" style="82"/>
    <col min="14593" max="14593" width="7.85546875" style="82" customWidth="1"/>
    <col min="14594" max="14594" width="12.5703125" style="82" customWidth="1"/>
    <col min="14595" max="14595" width="19.140625" style="82" customWidth="1"/>
    <col min="14596" max="14596" width="29" style="82" customWidth="1"/>
    <col min="14597" max="14597" width="14.85546875" style="82" customWidth="1"/>
    <col min="14598" max="14598" width="16.140625" style="82" customWidth="1"/>
    <col min="14599" max="14599" width="15.42578125" style="82" customWidth="1"/>
    <col min="14600" max="14848" width="9" style="82"/>
    <col min="14849" max="14849" width="7.85546875" style="82" customWidth="1"/>
    <col min="14850" max="14850" width="12.5703125" style="82" customWidth="1"/>
    <col min="14851" max="14851" width="19.140625" style="82" customWidth="1"/>
    <col min="14852" max="14852" width="29" style="82" customWidth="1"/>
    <col min="14853" max="14853" width="14.85546875" style="82" customWidth="1"/>
    <col min="14854" max="14854" width="16.140625" style="82" customWidth="1"/>
    <col min="14855" max="14855" width="15.42578125" style="82" customWidth="1"/>
    <col min="14856" max="15104" width="9" style="82"/>
    <col min="15105" max="15105" width="7.85546875" style="82" customWidth="1"/>
    <col min="15106" max="15106" width="12.5703125" style="82" customWidth="1"/>
    <col min="15107" max="15107" width="19.140625" style="82" customWidth="1"/>
    <col min="15108" max="15108" width="29" style="82" customWidth="1"/>
    <col min="15109" max="15109" width="14.85546875" style="82" customWidth="1"/>
    <col min="15110" max="15110" width="16.140625" style="82" customWidth="1"/>
    <col min="15111" max="15111" width="15.42578125" style="82" customWidth="1"/>
    <col min="15112" max="15360" width="9" style="82"/>
    <col min="15361" max="15361" width="7.85546875" style="82" customWidth="1"/>
    <col min="15362" max="15362" width="12.5703125" style="82" customWidth="1"/>
    <col min="15363" max="15363" width="19.140625" style="82" customWidth="1"/>
    <col min="15364" max="15364" width="29" style="82" customWidth="1"/>
    <col min="15365" max="15365" width="14.85546875" style="82" customWidth="1"/>
    <col min="15366" max="15366" width="16.140625" style="82" customWidth="1"/>
    <col min="15367" max="15367" width="15.42578125" style="82" customWidth="1"/>
    <col min="15368" max="15616" width="9" style="82"/>
    <col min="15617" max="15617" width="7.85546875" style="82" customWidth="1"/>
    <col min="15618" max="15618" width="12.5703125" style="82" customWidth="1"/>
    <col min="15619" max="15619" width="19.140625" style="82" customWidth="1"/>
    <col min="15620" max="15620" width="29" style="82" customWidth="1"/>
    <col min="15621" max="15621" width="14.85546875" style="82" customWidth="1"/>
    <col min="15622" max="15622" width="16.140625" style="82" customWidth="1"/>
    <col min="15623" max="15623" width="15.42578125" style="82" customWidth="1"/>
    <col min="15624" max="15872" width="9" style="82"/>
    <col min="15873" max="15873" width="7.85546875" style="82" customWidth="1"/>
    <col min="15874" max="15874" width="12.5703125" style="82" customWidth="1"/>
    <col min="15875" max="15875" width="19.140625" style="82" customWidth="1"/>
    <col min="15876" max="15876" width="29" style="82" customWidth="1"/>
    <col min="15877" max="15877" width="14.85546875" style="82" customWidth="1"/>
    <col min="15878" max="15878" width="16.140625" style="82" customWidth="1"/>
    <col min="15879" max="15879" width="15.42578125" style="82" customWidth="1"/>
    <col min="15880" max="16128" width="9" style="82"/>
    <col min="16129" max="16129" width="7.85546875" style="82" customWidth="1"/>
    <col min="16130" max="16130" width="12.5703125" style="82" customWidth="1"/>
    <col min="16131" max="16131" width="19.140625" style="82" customWidth="1"/>
    <col min="16132" max="16132" width="29" style="82" customWidth="1"/>
    <col min="16133" max="16133" width="14.85546875" style="82" customWidth="1"/>
    <col min="16134" max="16134" width="16.140625" style="82" customWidth="1"/>
    <col min="16135" max="16135" width="15.42578125" style="82" customWidth="1"/>
    <col min="16136" max="16384" width="9" style="82"/>
  </cols>
  <sheetData>
    <row r="1" spans="1:8" ht="157.5" customHeight="1">
      <c r="A1" s="616"/>
      <c r="B1" s="617"/>
      <c r="C1" s="617"/>
      <c r="D1" s="80" t="s">
        <v>0</v>
      </c>
      <c r="E1" s="618"/>
      <c r="F1" s="618"/>
      <c r="G1" s="81"/>
    </row>
    <row r="2" spans="1:8">
      <c r="H2" s="83"/>
    </row>
    <row r="3" spans="1:8" ht="39.75" customHeight="1">
      <c r="A3" s="619" t="s">
        <v>1</v>
      </c>
      <c r="B3" s="620"/>
      <c r="C3" s="620"/>
      <c r="D3" s="306" t="s">
        <v>2</v>
      </c>
      <c r="E3" s="84"/>
      <c r="F3" s="84"/>
      <c r="H3" s="85"/>
    </row>
    <row r="4" spans="1:8" ht="18.600000000000001">
      <c r="A4" s="86"/>
      <c r="B4" s="87"/>
      <c r="D4" s="88"/>
      <c r="H4" s="85"/>
    </row>
    <row r="5" spans="1:8" s="90" customFormat="1" ht="18.600000000000001">
      <c r="A5" s="621" t="s">
        <v>3</v>
      </c>
      <c r="B5" s="622"/>
      <c r="C5" s="622"/>
      <c r="D5" s="305" t="s">
        <v>4</v>
      </c>
      <c r="E5" s="89"/>
      <c r="F5" s="89"/>
      <c r="H5" s="91"/>
    </row>
    <row r="6" spans="1:8" s="90" customFormat="1" ht="18.600000000000001">
      <c r="A6" s="92" t="s">
        <v>5</v>
      </c>
      <c r="B6" s="93"/>
      <c r="D6" s="305" t="s">
        <v>6</v>
      </c>
      <c r="E6" s="89"/>
      <c r="F6" s="89"/>
      <c r="H6" s="91"/>
    </row>
    <row r="7" spans="1:8" s="90" customFormat="1" ht="84.6" customHeight="1">
      <c r="A7" s="613" t="s">
        <v>7</v>
      </c>
      <c r="B7" s="614"/>
      <c r="C7" s="614"/>
      <c r="D7" s="623" t="s">
        <v>8</v>
      </c>
      <c r="E7" s="623"/>
      <c r="F7" s="623"/>
      <c r="H7" s="91"/>
    </row>
    <row r="8" spans="1:8" s="90" customFormat="1" ht="37.5" customHeight="1">
      <c r="A8" s="92" t="s">
        <v>9</v>
      </c>
      <c r="D8" s="612" t="s">
        <v>10</v>
      </c>
      <c r="E8" s="612"/>
      <c r="F8" s="89"/>
      <c r="H8" s="91"/>
    </row>
    <row r="9" spans="1:8" s="90" customFormat="1" ht="37.5" customHeight="1">
      <c r="A9" s="95" t="s">
        <v>11</v>
      </c>
      <c r="B9" s="96"/>
      <c r="C9" s="96"/>
      <c r="D9" s="393" t="s">
        <v>12</v>
      </c>
      <c r="E9" s="393"/>
      <c r="F9" s="89"/>
      <c r="H9" s="91"/>
    </row>
    <row r="10" spans="1:8" s="90" customFormat="1" ht="18.600000000000001">
      <c r="A10" s="92" t="s">
        <v>13</v>
      </c>
      <c r="B10" s="93"/>
      <c r="D10" s="310" t="s">
        <v>14</v>
      </c>
      <c r="E10" s="89"/>
      <c r="F10" s="89"/>
      <c r="H10" s="91"/>
    </row>
    <row r="11" spans="1:8" s="90" customFormat="1" ht="18.600000000000001">
      <c r="A11" s="613" t="s">
        <v>15</v>
      </c>
      <c r="B11" s="614"/>
      <c r="C11" s="614"/>
      <c r="D11" s="310" t="s">
        <v>16</v>
      </c>
      <c r="E11" s="89"/>
      <c r="F11" s="89"/>
      <c r="H11" s="91"/>
    </row>
    <row r="12" spans="1:8" s="90" customFormat="1" ht="9.9499999999999993" customHeight="1">
      <c r="A12" s="92"/>
      <c r="B12" s="93"/>
    </row>
    <row r="13" spans="1:8" s="90" customFormat="1" ht="18.600000000000001">
      <c r="B13" s="93"/>
    </row>
    <row r="14" spans="1:8" s="90" customFormat="1" ht="29.1">
      <c r="A14" s="97"/>
      <c r="B14" s="98" t="s">
        <v>17</v>
      </c>
      <c r="C14" s="98" t="s">
        <v>18</v>
      </c>
      <c r="D14" s="98" t="s">
        <v>19</v>
      </c>
      <c r="E14" s="98" t="s">
        <v>20</v>
      </c>
      <c r="F14" s="99" t="s">
        <v>21</v>
      </c>
      <c r="G14" s="100"/>
    </row>
    <row r="15" spans="1:8" s="90" customFormat="1" ht="14.45" hidden="1">
      <c r="A15" s="101" t="s">
        <v>22</v>
      </c>
      <c r="B15" s="307"/>
      <c r="C15" s="307"/>
      <c r="D15" s="307"/>
      <c r="E15" s="307"/>
      <c r="F15" s="308"/>
      <c r="G15" s="100"/>
    </row>
    <row r="16" spans="1:8" s="90" customFormat="1" ht="65.099999999999994">
      <c r="A16" s="102" t="s">
        <v>23</v>
      </c>
      <c r="B16" s="392" t="s">
        <v>24</v>
      </c>
      <c r="C16" s="392" t="s">
        <v>25</v>
      </c>
      <c r="D16" s="309" t="s">
        <v>26</v>
      </c>
      <c r="E16" s="392" t="s">
        <v>27</v>
      </c>
      <c r="F16" s="309" t="s">
        <v>28</v>
      </c>
      <c r="G16" s="103"/>
    </row>
    <row r="17" spans="1:7" s="90" customFormat="1" ht="26.1">
      <c r="A17" s="102" t="s">
        <v>29</v>
      </c>
      <c r="B17" s="392" t="s">
        <v>30</v>
      </c>
      <c r="C17" s="309">
        <v>45134</v>
      </c>
      <c r="D17" s="309" t="s">
        <v>26</v>
      </c>
      <c r="E17" s="309" t="s">
        <v>31</v>
      </c>
      <c r="F17" s="309" t="s">
        <v>32</v>
      </c>
      <c r="G17" s="103"/>
    </row>
    <row r="18" spans="1:7" s="90" customFormat="1" ht="26.1">
      <c r="A18" s="102" t="s">
        <v>33</v>
      </c>
      <c r="B18" s="309" t="s">
        <v>34</v>
      </c>
      <c r="C18" s="309" t="s">
        <v>35</v>
      </c>
      <c r="D18" s="309" t="s">
        <v>26</v>
      </c>
      <c r="E18" s="309" t="s">
        <v>36</v>
      </c>
      <c r="F18" s="309" t="s">
        <v>36</v>
      </c>
      <c r="G18" s="103"/>
    </row>
    <row r="19" spans="1:7" s="90" customFormat="1" ht="26.1">
      <c r="A19" s="102" t="s">
        <v>37</v>
      </c>
      <c r="B19" s="309" t="s">
        <v>38</v>
      </c>
      <c r="C19" s="309">
        <v>45874</v>
      </c>
      <c r="D19" s="309" t="s">
        <v>39</v>
      </c>
      <c r="E19" s="309" t="s">
        <v>31</v>
      </c>
      <c r="F19" s="309" t="s">
        <v>32</v>
      </c>
      <c r="G19" s="103"/>
    </row>
    <row r="20" spans="1:7" s="90" customFormat="1" ht="14.45">
      <c r="A20" s="102" t="s">
        <v>40</v>
      </c>
      <c r="B20" s="309"/>
      <c r="C20" s="309"/>
      <c r="D20" s="309"/>
      <c r="E20" s="309"/>
      <c r="F20" s="309"/>
      <c r="G20" s="103"/>
    </row>
    <row r="21" spans="1:7" s="90" customFormat="1" ht="18.600000000000001">
      <c r="B21" s="93"/>
    </row>
    <row r="22" spans="1:7" s="90" customFormat="1" ht="18" customHeight="1">
      <c r="A22" s="615" t="s">
        <v>41</v>
      </c>
      <c r="B22" s="615"/>
      <c r="C22" s="615"/>
      <c r="D22" s="615"/>
      <c r="E22" s="615"/>
      <c r="F22" s="615"/>
    </row>
    <row r="23" spans="1:7" ht="14.45">
      <c r="A23" s="610" t="s">
        <v>42</v>
      </c>
      <c r="B23" s="721"/>
      <c r="C23" s="721"/>
      <c r="D23" s="721"/>
      <c r="E23" s="721"/>
      <c r="F23" s="721"/>
      <c r="G23" s="81"/>
    </row>
    <row r="24" spans="1:7" ht="14.45">
      <c r="A24" s="94"/>
      <c r="B24" s="94"/>
    </row>
    <row r="25" spans="1:7" ht="14.45">
      <c r="A25" s="610" t="s">
        <v>43</v>
      </c>
      <c r="B25" s="721"/>
      <c r="C25" s="721"/>
      <c r="D25" s="721"/>
      <c r="E25" s="721"/>
      <c r="F25" s="721"/>
      <c r="G25" s="81"/>
    </row>
    <row r="26" spans="1:7" ht="14.45">
      <c r="A26" s="610" t="s">
        <v>44</v>
      </c>
      <c r="B26" s="721"/>
      <c r="C26" s="721"/>
      <c r="D26" s="721"/>
      <c r="E26" s="721"/>
      <c r="F26" s="721"/>
      <c r="G26" s="81"/>
    </row>
    <row r="27" spans="1:7" ht="14.45">
      <c r="A27" s="610" t="s">
        <v>45</v>
      </c>
      <c r="B27" s="721"/>
      <c r="C27" s="721"/>
      <c r="D27" s="721"/>
      <c r="E27" s="721"/>
      <c r="F27" s="721"/>
      <c r="G27" s="81"/>
    </row>
    <row r="28" spans="1:7" ht="14.45">
      <c r="A28" s="104"/>
      <c r="B28" s="104"/>
    </row>
    <row r="29" spans="1:7" ht="14.45">
      <c r="A29" s="611" t="s">
        <v>46</v>
      </c>
      <c r="B29" s="721"/>
      <c r="C29" s="721"/>
      <c r="D29" s="721"/>
      <c r="E29" s="721"/>
      <c r="F29" s="721"/>
      <c r="G29" s="81"/>
    </row>
    <row r="30" spans="1:7" ht="14.45">
      <c r="A30" s="611" t="s">
        <v>47</v>
      </c>
      <c r="B30" s="721"/>
      <c r="C30" s="721"/>
      <c r="D30" s="721"/>
      <c r="E30" s="721"/>
      <c r="F30" s="721"/>
      <c r="G30" s="81"/>
    </row>
    <row r="31" spans="1:7" ht="13.5" customHeight="1"/>
    <row r="32" spans="1:7">
      <c r="A32" s="82" t="s">
        <v>48</v>
      </c>
    </row>
  </sheetData>
  <sheetProtection password="CD46" sheet="1" objects="1" scenarios="1" formatCells="0" formatColumns="0" formatRows="0" insertColumns="0" insertRows="0" insertHyperlinks="0" deleteColumns="0" deleteRows="0" selectLockedCells="1"/>
  <mergeCells count="15">
    <mergeCell ref="A1:C1"/>
    <mergeCell ref="E1:F1"/>
    <mergeCell ref="A3:C3"/>
    <mergeCell ref="A5:C5"/>
    <mergeCell ref="A7:C7"/>
    <mergeCell ref="D7:F7"/>
    <mergeCell ref="A27:F27"/>
    <mergeCell ref="A29:F29"/>
    <mergeCell ref="A30:F30"/>
    <mergeCell ref="D8:E8"/>
    <mergeCell ref="A11:C11"/>
    <mergeCell ref="A22:F22"/>
    <mergeCell ref="A23:F23"/>
    <mergeCell ref="A25:F25"/>
    <mergeCell ref="A26:F26"/>
  </mergeCells>
  <pageMargins left="0.75" right="0.75" top="1" bottom="1" header="0.5" footer="0.5"/>
  <pageSetup paperSize="9" scale="82" orientation="portrait" horizont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0DC6C-2B8D-448C-959B-09E1582C39B1}">
  <sheetPr>
    <tabColor theme="8" tint="-0.499984740745262"/>
  </sheetPr>
  <dimension ref="A1:H17"/>
  <sheetViews>
    <sheetView zoomScaleNormal="100" workbookViewId="0">
      <selection activeCell="B1" sqref="B1"/>
    </sheetView>
  </sheetViews>
  <sheetFormatPr defaultColWidth="8.85546875" defaultRowHeight="14.45"/>
  <cols>
    <col min="1" max="1" width="7.140625" style="328" customWidth="1"/>
    <col min="2" max="2" width="57.5703125" style="328" bestFit="1" customWidth="1"/>
    <col min="3" max="3" width="58.5703125" style="328" bestFit="1" customWidth="1"/>
    <col min="4" max="16384" width="8.85546875" style="328"/>
  </cols>
  <sheetData>
    <row r="1" spans="1:8" ht="18.95">
      <c r="A1" s="324" t="s">
        <v>1554</v>
      </c>
      <c r="B1" s="325"/>
      <c r="C1" s="325"/>
      <c r="D1" s="326"/>
      <c r="E1" s="327"/>
      <c r="F1" s="326"/>
      <c r="G1" s="326"/>
      <c r="H1" s="326"/>
    </row>
    <row r="2" spans="1:8" ht="18.95">
      <c r="A2" s="324"/>
      <c r="B2" s="325"/>
      <c r="C2" s="325"/>
      <c r="D2" s="326"/>
      <c r="E2" s="327"/>
      <c r="F2" s="326"/>
      <c r="G2" s="326"/>
      <c r="H2" s="326"/>
    </row>
    <row r="3" spans="1:8" ht="33.6" customHeight="1">
      <c r="A3" s="655" t="s">
        <v>1555</v>
      </c>
      <c r="B3" s="656"/>
      <c r="C3" s="656"/>
      <c r="D3" s="329"/>
      <c r="E3" s="330"/>
      <c r="F3" s="329"/>
      <c r="G3" s="329"/>
      <c r="H3" s="329"/>
    </row>
    <row r="4" spans="1:8">
      <c r="A4" s="70" t="s">
        <v>806</v>
      </c>
      <c r="B4" s="70" t="s">
        <v>1556</v>
      </c>
      <c r="C4" s="70" t="s">
        <v>1557</v>
      </c>
      <c r="D4" s="71" t="s">
        <v>776</v>
      </c>
      <c r="E4" s="71" t="s">
        <v>29</v>
      </c>
      <c r="F4" s="71" t="s">
        <v>33</v>
      </c>
      <c r="G4" s="71" t="s">
        <v>37</v>
      </c>
      <c r="H4" s="71" t="s">
        <v>40</v>
      </c>
    </row>
    <row r="5" spans="1:8" ht="24" customHeight="1">
      <c r="A5" s="52">
        <v>3</v>
      </c>
      <c r="B5" s="26" t="s">
        <v>808</v>
      </c>
      <c r="C5" s="26" t="s">
        <v>1558</v>
      </c>
      <c r="D5" s="72" t="s">
        <v>1559</v>
      </c>
      <c r="E5" s="72" t="s">
        <v>1559</v>
      </c>
      <c r="F5" s="72" t="s">
        <v>1559</v>
      </c>
      <c r="G5" s="72"/>
      <c r="H5" s="73"/>
    </row>
    <row r="6" spans="1:8" ht="24" customHeight="1">
      <c r="A6" s="52">
        <v>4</v>
      </c>
      <c r="B6" s="26" t="s">
        <v>1560</v>
      </c>
      <c r="C6" s="26" t="s">
        <v>1561</v>
      </c>
      <c r="D6" s="72" t="s">
        <v>1559</v>
      </c>
      <c r="E6" s="72"/>
      <c r="F6" s="72" t="s">
        <v>1559</v>
      </c>
      <c r="G6" s="72" t="s">
        <v>1559</v>
      </c>
      <c r="H6" s="72" t="s">
        <v>1559</v>
      </c>
    </row>
    <row r="7" spans="1:8" ht="24" customHeight="1">
      <c r="A7" s="52" t="s">
        <v>1424</v>
      </c>
      <c r="B7" s="26" t="s">
        <v>1562</v>
      </c>
      <c r="C7" s="26" t="s">
        <v>1563</v>
      </c>
      <c r="D7" s="72" t="s">
        <v>1559</v>
      </c>
      <c r="E7" s="72" t="s">
        <v>1559</v>
      </c>
      <c r="F7" s="72"/>
      <c r="G7" s="72" t="s">
        <v>1559</v>
      </c>
      <c r="H7" s="72"/>
    </row>
    <row r="8" spans="1:8" ht="24" customHeight="1">
      <c r="A8" s="331" t="s">
        <v>1437</v>
      </c>
      <c r="B8" s="332" t="s">
        <v>1564</v>
      </c>
      <c r="C8" s="332" t="s">
        <v>1565</v>
      </c>
      <c r="D8" s="72" t="s">
        <v>1559</v>
      </c>
      <c r="E8" s="333"/>
      <c r="F8" s="72" t="s">
        <v>1559</v>
      </c>
      <c r="G8" s="72" t="s">
        <v>1559</v>
      </c>
      <c r="H8" s="72" t="s">
        <v>1559</v>
      </c>
    </row>
    <row r="9" spans="1:8">
      <c r="A9" s="70" t="s">
        <v>1566</v>
      </c>
      <c r="B9" s="70" t="s">
        <v>1567</v>
      </c>
      <c r="C9" s="70" t="s">
        <v>1567</v>
      </c>
      <c r="D9" s="71" t="s">
        <v>776</v>
      </c>
      <c r="E9" s="71" t="s">
        <v>29</v>
      </c>
      <c r="F9" s="71" t="s">
        <v>33</v>
      </c>
      <c r="G9" s="71" t="s">
        <v>37</v>
      </c>
      <c r="H9" s="71" t="s">
        <v>40</v>
      </c>
    </row>
    <row r="10" spans="1:8" s="337" customFormat="1" ht="24" customHeight="1">
      <c r="A10" s="64">
        <v>3</v>
      </c>
      <c r="B10" s="334" t="s">
        <v>1568</v>
      </c>
      <c r="C10" s="334" t="s">
        <v>1569</v>
      </c>
      <c r="D10" s="335"/>
      <c r="E10" s="335"/>
      <c r="F10" s="335"/>
      <c r="G10" s="335"/>
      <c r="H10" s="336"/>
    </row>
    <row r="11" spans="1:8" s="337" customFormat="1" ht="24" customHeight="1">
      <c r="A11" s="64">
        <v>4</v>
      </c>
      <c r="B11" s="334" t="s">
        <v>1570</v>
      </c>
      <c r="C11" s="334" t="s">
        <v>1571</v>
      </c>
      <c r="D11" s="335"/>
      <c r="E11" s="335"/>
      <c r="F11" s="335"/>
      <c r="G11" s="335"/>
      <c r="H11" s="335"/>
    </row>
    <row r="12" spans="1:8">
      <c r="A12" s="70" t="s">
        <v>1447</v>
      </c>
      <c r="B12" s="70" t="s">
        <v>1448</v>
      </c>
      <c r="C12" s="70" t="s">
        <v>1572</v>
      </c>
      <c r="D12" s="71" t="s">
        <v>776</v>
      </c>
      <c r="E12" s="71" t="s">
        <v>29</v>
      </c>
      <c r="F12" s="71" t="s">
        <v>33</v>
      </c>
      <c r="G12" s="71" t="s">
        <v>37</v>
      </c>
      <c r="H12" s="71" t="s">
        <v>40</v>
      </c>
    </row>
    <row r="13" spans="1:8" s="574" customFormat="1" ht="27" customHeight="1">
      <c r="A13" s="64">
        <v>3</v>
      </c>
      <c r="B13" s="334" t="s">
        <v>1573</v>
      </c>
      <c r="C13" s="334" t="s">
        <v>1574</v>
      </c>
      <c r="D13" s="335"/>
      <c r="E13" s="335"/>
      <c r="F13" s="335"/>
      <c r="G13" s="335"/>
      <c r="H13" s="335"/>
    </row>
    <row r="14" spans="1:8" ht="27" customHeight="1">
      <c r="A14" s="52">
        <v>4</v>
      </c>
      <c r="B14" s="26" t="s">
        <v>1575</v>
      </c>
      <c r="C14" s="26" t="s">
        <v>1576</v>
      </c>
      <c r="D14" s="72" t="s">
        <v>1559</v>
      </c>
      <c r="E14" s="72" t="s">
        <v>1559</v>
      </c>
      <c r="F14" s="72"/>
      <c r="G14" s="72" t="s">
        <v>1559</v>
      </c>
      <c r="H14" s="72"/>
    </row>
    <row r="15" spans="1:8" ht="27" hidden="1" customHeight="1">
      <c r="A15" s="52" t="s">
        <v>1424</v>
      </c>
      <c r="B15" s="26" t="s">
        <v>1577</v>
      </c>
      <c r="C15" s="26" t="s">
        <v>1578</v>
      </c>
      <c r="D15" s="72"/>
      <c r="E15" s="72"/>
      <c r="F15" s="72"/>
      <c r="G15" s="72"/>
      <c r="H15" s="72"/>
    </row>
    <row r="16" spans="1:8" s="574" customFormat="1" ht="27" hidden="1" customHeight="1">
      <c r="A16" s="64" t="s">
        <v>1437</v>
      </c>
      <c r="B16" s="334" t="s">
        <v>1579</v>
      </c>
      <c r="C16" s="334" t="s">
        <v>1580</v>
      </c>
      <c r="D16" s="335"/>
      <c r="E16" s="335"/>
      <c r="F16" s="335"/>
      <c r="G16" s="335"/>
      <c r="H16" s="335"/>
    </row>
    <row r="17" spans="1:8" ht="27" hidden="1" customHeight="1">
      <c r="A17" s="52" t="s">
        <v>1437</v>
      </c>
      <c r="B17" s="26" t="s">
        <v>1581</v>
      </c>
      <c r="C17" s="26" t="s">
        <v>1582</v>
      </c>
      <c r="D17" s="72"/>
      <c r="E17" s="72"/>
      <c r="F17" s="72"/>
      <c r="G17" s="72"/>
      <c r="H17" s="72"/>
    </row>
  </sheetData>
  <mergeCells count="1">
    <mergeCell ref="A3:C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013D1-079A-4860-8414-9B9FD1BFB299}">
  <dimension ref="A1:K36"/>
  <sheetViews>
    <sheetView zoomScaleNormal="100" workbookViewId="0">
      <selection activeCell="B1" sqref="B1"/>
    </sheetView>
  </sheetViews>
  <sheetFormatPr defaultColWidth="9.140625" defaultRowHeight="14.45"/>
  <cols>
    <col min="1" max="1" width="8.140625" style="117" customWidth="1"/>
    <col min="2" max="2" width="13.140625" style="117" customWidth="1"/>
    <col min="3" max="3" width="5.140625" style="117" customWidth="1"/>
    <col min="4" max="4" width="11" style="117" customWidth="1"/>
    <col min="5" max="5" width="11.85546875" style="117" customWidth="1"/>
    <col min="6" max="6" width="9.140625" style="117" customWidth="1"/>
    <col min="7" max="7" width="13.140625" style="117" customWidth="1"/>
    <col min="8" max="11" width="45.85546875" style="117" customWidth="1"/>
    <col min="12" max="256" width="9.140625" style="200"/>
    <col min="257" max="257" width="8.140625" style="200" customWidth="1"/>
    <col min="258" max="258" width="13.140625" style="200" customWidth="1"/>
    <col min="259" max="259" width="5.140625" style="200" customWidth="1"/>
    <col min="260" max="260" width="11" style="200" customWidth="1"/>
    <col min="261" max="261" width="11.85546875" style="200" customWidth="1"/>
    <col min="262" max="262" width="9.140625" style="200" customWidth="1"/>
    <col min="263" max="263" width="10.140625" style="200" customWidth="1"/>
    <col min="264" max="267" width="45.85546875" style="200" customWidth="1"/>
    <col min="268" max="512" width="9.140625" style="200"/>
    <col min="513" max="513" width="8.140625" style="200" customWidth="1"/>
    <col min="514" max="514" width="13.140625" style="200" customWidth="1"/>
    <col min="515" max="515" width="5.140625" style="200" customWidth="1"/>
    <col min="516" max="516" width="11" style="200" customWidth="1"/>
    <col min="517" max="517" width="11.85546875" style="200" customWidth="1"/>
    <col min="518" max="518" width="9.140625" style="200" customWidth="1"/>
    <col min="519" max="519" width="10.140625" style="200" customWidth="1"/>
    <col min="520" max="523" width="45.85546875" style="200" customWidth="1"/>
    <col min="524" max="768" width="9.140625" style="200"/>
    <col min="769" max="769" width="8.140625" style="200" customWidth="1"/>
    <col min="770" max="770" width="13.140625" style="200" customWidth="1"/>
    <col min="771" max="771" width="5.140625" style="200" customWidth="1"/>
    <col min="772" max="772" width="11" style="200" customWidth="1"/>
    <col min="773" max="773" width="11.85546875" style="200" customWidth="1"/>
    <col min="774" max="774" width="9.140625" style="200" customWidth="1"/>
    <col min="775" max="775" width="10.140625" style="200" customWidth="1"/>
    <col min="776" max="779" width="45.85546875" style="200" customWidth="1"/>
    <col min="780" max="1024" width="9.140625" style="200"/>
    <col min="1025" max="1025" width="8.140625" style="200" customWidth="1"/>
    <col min="1026" max="1026" width="13.140625" style="200" customWidth="1"/>
    <col min="1027" max="1027" width="5.140625" style="200" customWidth="1"/>
    <col min="1028" max="1028" width="11" style="200" customWidth="1"/>
    <col min="1029" max="1029" width="11.85546875" style="200" customWidth="1"/>
    <col min="1030" max="1030" width="9.140625" style="200" customWidth="1"/>
    <col min="1031" max="1031" width="10.140625" style="200" customWidth="1"/>
    <col min="1032" max="1035" width="45.85546875" style="200" customWidth="1"/>
    <col min="1036" max="1280" width="9.140625" style="200"/>
    <col min="1281" max="1281" width="8.140625" style="200" customWidth="1"/>
    <col min="1282" max="1282" width="13.140625" style="200" customWidth="1"/>
    <col min="1283" max="1283" width="5.140625" style="200" customWidth="1"/>
    <col min="1284" max="1284" width="11" style="200" customWidth="1"/>
    <col min="1285" max="1285" width="11.85546875" style="200" customWidth="1"/>
    <col min="1286" max="1286" width="9.140625" style="200" customWidth="1"/>
    <col min="1287" max="1287" width="10.140625" style="200" customWidth="1"/>
    <col min="1288" max="1291" width="45.85546875" style="200" customWidth="1"/>
    <col min="1292" max="1536" width="9.140625" style="200"/>
    <col min="1537" max="1537" width="8.140625" style="200" customWidth="1"/>
    <col min="1538" max="1538" width="13.140625" style="200" customWidth="1"/>
    <col min="1539" max="1539" width="5.140625" style="200" customWidth="1"/>
    <col min="1540" max="1540" width="11" style="200" customWidth="1"/>
    <col min="1541" max="1541" width="11.85546875" style="200" customWidth="1"/>
    <col min="1542" max="1542" width="9.140625" style="200" customWidth="1"/>
    <col min="1543" max="1543" width="10.140625" style="200" customWidth="1"/>
    <col min="1544" max="1547" width="45.85546875" style="200" customWidth="1"/>
    <col min="1548" max="1792" width="9.140625" style="200"/>
    <col min="1793" max="1793" width="8.140625" style="200" customWidth="1"/>
    <col min="1794" max="1794" width="13.140625" style="200" customWidth="1"/>
    <col min="1795" max="1795" width="5.140625" style="200" customWidth="1"/>
    <col min="1796" max="1796" width="11" style="200" customWidth="1"/>
    <col min="1797" max="1797" width="11.85546875" style="200" customWidth="1"/>
    <col min="1798" max="1798" width="9.140625" style="200" customWidth="1"/>
    <col min="1799" max="1799" width="10.140625" style="200" customWidth="1"/>
    <col min="1800" max="1803" width="45.85546875" style="200" customWidth="1"/>
    <col min="1804" max="2048" width="9.140625" style="200"/>
    <col min="2049" max="2049" width="8.140625" style="200" customWidth="1"/>
    <col min="2050" max="2050" width="13.140625" style="200" customWidth="1"/>
    <col min="2051" max="2051" width="5.140625" style="200" customWidth="1"/>
    <col min="2052" max="2052" width="11" style="200" customWidth="1"/>
    <col min="2053" max="2053" width="11.85546875" style="200" customWidth="1"/>
    <col min="2054" max="2054" width="9.140625" style="200" customWidth="1"/>
    <col min="2055" max="2055" width="10.140625" style="200" customWidth="1"/>
    <col min="2056" max="2059" width="45.85546875" style="200" customWidth="1"/>
    <col min="2060" max="2304" width="9.140625" style="200"/>
    <col min="2305" max="2305" width="8.140625" style="200" customWidth="1"/>
    <col min="2306" max="2306" width="13.140625" style="200" customWidth="1"/>
    <col min="2307" max="2307" width="5.140625" style="200" customWidth="1"/>
    <col min="2308" max="2308" width="11" style="200" customWidth="1"/>
    <col min="2309" max="2309" width="11.85546875" style="200" customWidth="1"/>
    <col min="2310" max="2310" width="9.140625" style="200" customWidth="1"/>
    <col min="2311" max="2311" width="10.140625" style="200" customWidth="1"/>
    <col min="2312" max="2315" width="45.85546875" style="200" customWidth="1"/>
    <col min="2316" max="2560" width="9.140625" style="200"/>
    <col min="2561" max="2561" width="8.140625" style="200" customWidth="1"/>
    <col min="2562" max="2562" width="13.140625" style="200" customWidth="1"/>
    <col min="2563" max="2563" width="5.140625" style="200" customWidth="1"/>
    <col min="2564" max="2564" width="11" style="200" customWidth="1"/>
    <col min="2565" max="2565" width="11.85546875" style="200" customWidth="1"/>
    <col min="2566" max="2566" width="9.140625" style="200" customWidth="1"/>
    <col min="2567" max="2567" width="10.140625" style="200" customWidth="1"/>
    <col min="2568" max="2571" width="45.85546875" style="200" customWidth="1"/>
    <col min="2572" max="2816" width="9.140625" style="200"/>
    <col min="2817" max="2817" width="8.140625" style="200" customWidth="1"/>
    <col min="2818" max="2818" width="13.140625" style="200" customWidth="1"/>
    <col min="2819" max="2819" width="5.140625" style="200" customWidth="1"/>
    <col min="2820" max="2820" width="11" style="200" customWidth="1"/>
    <col min="2821" max="2821" width="11.85546875" style="200" customWidth="1"/>
    <col min="2822" max="2822" width="9.140625" style="200" customWidth="1"/>
    <col min="2823" max="2823" width="10.140625" style="200" customWidth="1"/>
    <col min="2824" max="2827" width="45.85546875" style="200" customWidth="1"/>
    <col min="2828" max="3072" width="9.140625" style="200"/>
    <col min="3073" max="3073" width="8.140625" style="200" customWidth="1"/>
    <col min="3074" max="3074" width="13.140625" style="200" customWidth="1"/>
    <col min="3075" max="3075" width="5.140625" style="200" customWidth="1"/>
    <col min="3076" max="3076" width="11" style="200" customWidth="1"/>
    <col min="3077" max="3077" width="11.85546875" style="200" customWidth="1"/>
    <col min="3078" max="3078" width="9.140625" style="200" customWidth="1"/>
    <col min="3079" max="3079" width="10.140625" style="200" customWidth="1"/>
    <col min="3080" max="3083" width="45.85546875" style="200" customWidth="1"/>
    <col min="3084" max="3328" width="9.140625" style="200"/>
    <col min="3329" max="3329" width="8.140625" style="200" customWidth="1"/>
    <col min="3330" max="3330" width="13.140625" style="200" customWidth="1"/>
    <col min="3331" max="3331" width="5.140625" style="200" customWidth="1"/>
    <col min="3332" max="3332" width="11" style="200" customWidth="1"/>
    <col min="3333" max="3333" width="11.85546875" style="200" customWidth="1"/>
    <col min="3334" max="3334" width="9.140625" style="200" customWidth="1"/>
    <col min="3335" max="3335" width="10.140625" style="200" customWidth="1"/>
    <col min="3336" max="3339" width="45.85546875" style="200" customWidth="1"/>
    <col min="3340" max="3584" width="9.140625" style="200"/>
    <col min="3585" max="3585" width="8.140625" style="200" customWidth="1"/>
    <col min="3586" max="3586" width="13.140625" style="200" customWidth="1"/>
    <col min="3587" max="3587" width="5.140625" style="200" customWidth="1"/>
    <col min="3588" max="3588" width="11" style="200" customWidth="1"/>
    <col min="3589" max="3589" width="11.85546875" style="200" customWidth="1"/>
    <col min="3590" max="3590" width="9.140625" style="200" customWidth="1"/>
    <col min="3591" max="3591" width="10.140625" style="200" customWidth="1"/>
    <col min="3592" max="3595" width="45.85546875" style="200" customWidth="1"/>
    <col min="3596" max="3840" width="9.140625" style="200"/>
    <col min="3841" max="3841" width="8.140625" style="200" customWidth="1"/>
    <col min="3842" max="3842" width="13.140625" style="200" customWidth="1"/>
    <col min="3843" max="3843" width="5.140625" style="200" customWidth="1"/>
    <col min="3844" max="3844" width="11" style="200" customWidth="1"/>
    <col min="3845" max="3845" width="11.85546875" style="200" customWidth="1"/>
    <col min="3846" max="3846" width="9.140625" style="200" customWidth="1"/>
    <col min="3847" max="3847" width="10.140625" style="200" customWidth="1"/>
    <col min="3848" max="3851" width="45.85546875" style="200" customWidth="1"/>
    <col min="3852" max="4096" width="9.140625" style="200"/>
    <col min="4097" max="4097" width="8.140625" style="200" customWidth="1"/>
    <col min="4098" max="4098" width="13.140625" style="200" customWidth="1"/>
    <col min="4099" max="4099" width="5.140625" style="200" customWidth="1"/>
    <col min="4100" max="4100" width="11" style="200" customWidth="1"/>
    <col min="4101" max="4101" width="11.85546875" style="200" customWidth="1"/>
    <col min="4102" max="4102" width="9.140625" style="200" customWidth="1"/>
    <col min="4103" max="4103" width="10.140625" style="200" customWidth="1"/>
    <col min="4104" max="4107" width="45.85546875" style="200" customWidth="1"/>
    <col min="4108" max="4352" width="9.140625" style="200"/>
    <col min="4353" max="4353" width="8.140625" style="200" customWidth="1"/>
    <col min="4354" max="4354" width="13.140625" style="200" customWidth="1"/>
    <col min="4355" max="4355" width="5.140625" style="200" customWidth="1"/>
    <col min="4356" max="4356" width="11" style="200" customWidth="1"/>
    <col min="4357" max="4357" width="11.85546875" style="200" customWidth="1"/>
    <col min="4358" max="4358" width="9.140625" style="200" customWidth="1"/>
    <col min="4359" max="4359" width="10.140625" style="200" customWidth="1"/>
    <col min="4360" max="4363" width="45.85546875" style="200" customWidth="1"/>
    <col min="4364" max="4608" width="9.140625" style="200"/>
    <col min="4609" max="4609" width="8.140625" style="200" customWidth="1"/>
    <col min="4610" max="4610" width="13.140625" style="200" customWidth="1"/>
    <col min="4611" max="4611" width="5.140625" style="200" customWidth="1"/>
    <col min="4612" max="4612" width="11" style="200" customWidth="1"/>
    <col min="4613" max="4613" width="11.85546875" style="200" customWidth="1"/>
    <col min="4614" max="4614" width="9.140625" style="200" customWidth="1"/>
    <col min="4615" max="4615" width="10.140625" style="200" customWidth="1"/>
    <col min="4616" max="4619" width="45.85546875" style="200" customWidth="1"/>
    <col min="4620" max="4864" width="9.140625" style="200"/>
    <col min="4865" max="4865" width="8.140625" style="200" customWidth="1"/>
    <col min="4866" max="4866" width="13.140625" style="200" customWidth="1"/>
    <col min="4867" max="4867" width="5.140625" style="200" customWidth="1"/>
    <col min="4868" max="4868" width="11" style="200" customWidth="1"/>
    <col min="4869" max="4869" width="11.85546875" style="200" customWidth="1"/>
    <col min="4870" max="4870" width="9.140625" style="200" customWidth="1"/>
    <col min="4871" max="4871" width="10.140625" style="200" customWidth="1"/>
    <col min="4872" max="4875" width="45.85546875" style="200" customWidth="1"/>
    <col min="4876" max="5120" width="9.140625" style="200"/>
    <col min="5121" max="5121" width="8.140625" style="200" customWidth="1"/>
    <col min="5122" max="5122" width="13.140625" style="200" customWidth="1"/>
    <col min="5123" max="5123" width="5.140625" style="200" customWidth="1"/>
    <col min="5124" max="5124" width="11" style="200" customWidth="1"/>
    <col min="5125" max="5125" width="11.85546875" style="200" customWidth="1"/>
    <col min="5126" max="5126" width="9.140625" style="200" customWidth="1"/>
    <col min="5127" max="5127" width="10.140625" style="200" customWidth="1"/>
    <col min="5128" max="5131" width="45.85546875" style="200" customWidth="1"/>
    <col min="5132" max="5376" width="9.140625" style="200"/>
    <col min="5377" max="5377" width="8.140625" style="200" customWidth="1"/>
    <col min="5378" max="5378" width="13.140625" style="200" customWidth="1"/>
    <col min="5379" max="5379" width="5.140625" style="200" customWidth="1"/>
    <col min="5380" max="5380" width="11" style="200" customWidth="1"/>
    <col min="5381" max="5381" width="11.85546875" style="200" customWidth="1"/>
    <col min="5382" max="5382" width="9.140625" style="200" customWidth="1"/>
    <col min="5383" max="5383" width="10.140625" style="200" customWidth="1"/>
    <col min="5384" max="5387" width="45.85546875" style="200" customWidth="1"/>
    <col min="5388" max="5632" width="9.140625" style="200"/>
    <col min="5633" max="5633" width="8.140625" style="200" customWidth="1"/>
    <col min="5634" max="5634" width="13.140625" style="200" customWidth="1"/>
    <col min="5635" max="5635" width="5.140625" style="200" customWidth="1"/>
    <col min="5636" max="5636" width="11" style="200" customWidth="1"/>
    <col min="5637" max="5637" width="11.85546875" style="200" customWidth="1"/>
    <col min="5638" max="5638" width="9.140625" style="200" customWidth="1"/>
    <col min="5639" max="5639" width="10.140625" style="200" customWidth="1"/>
    <col min="5640" max="5643" width="45.85546875" style="200" customWidth="1"/>
    <col min="5644" max="5888" width="9.140625" style="200"/>
    <col min="5889" max="5889" width="8.140625" style="200" customWidth="1"/>
    <col min="5890" max="5890" width="13.140625" style="200" customWidth="1"/>
    <col min="5891" max="5891" width="5.140625" style="200" customWidth="1"/>
    <col min="5892" max="5892" width="11" style="200" customWidth="1"/>
    <col min="5893" max="5893" width="11.85546875" style="200" customWidth="1"/>
    <col min="5894" max="5894" width="9.140625" style="200" customWidth="1"/>
    <col min="5895" max="5895" width="10.140625" style="200" customWidth="1"/>
    <col min="5896" max="5899" width="45.85546875" style="200" customWidth="1"/>
    <col min="5900" max="6144" width="9.140625" style="200"/>
    <col min="6145" max="6145" width="8.140625" style="200" customWidth="1"/>
    <col min="6146" max="6146" width="13.140625" style="200" customWidth="1"/>
    <col min="6147" max="6147" width="5.140625" style="200" customWidth="1"/>
    <col min="6148" max="6148" width="11" style="200" customWidth="1"/>
    <col min="6149" max="6149" width="11.85546875" style="200" customWidth="1"/>
    <col min="6150" max="6150" width="9.140625" style="200" customWidth="1"/>
    <col min="6151" max="6151" width="10.140625" style="200" customWidth="1"/>
    <col min="6152" max="6155" width="45.85546875" style="200" customWidth="1"/>
    <col min="6156" max="6400" width="9.140625" style="200"/>
    <col min="6401" max="6401" width="8.140625" style="200" customWidth="1"/>
    <col min="6402" max="6402" width="13.140625" style="200" customWidth="1"/>
    <col min="6403" max="6403" width="5.140625" style="200" customWidth="1"/>
    <col min="6404" max="6404" width="11" style="200" customWidth="1"/>
    <col min="6405" max="6405" width="11.85546875" style="200" customWidth="1"/>
    <col min="6406" max="6406" width="9.140625" style="200" customWidth="1"/>
    <col min="6407" max="6407" width="10.140625" style="200" customWidth="1"/>
    <col min="6408" max="6411" width="45.85546875" style="200" customWidth="1"/>
    <col min="6412" max="6656" width="9.140625" style="200"/>
    <col min="6657" max="6657" width="8.140625" style="200" customWidth="1"/>
    <col min="6658" max="6658" width="13.140625" style="200" customWidth="1"/>
    <col min="6659" max="6659" width="5.140625" style="200" customWidth="1"/>
    <col min="6660" max="6660" width="11" style="200" customWidth="1"/>
    <col min="6661" max="6661" width="11.85546875" style="200" customWidth="1"/>
    <col min="6662" max="6662" width="9.140625" style="200" customWidth="1"/>
    <col min="6663" max="6663" width="10.140625" style="200" customWidth="1"/>
    <col min="6664" max="6667" width="45.85546875" style="200" customWidth="1"/>
    <col min="6668" max="6912" width="9.140625" style="200"/>
    <col min="6913" max="6913" width="8.140625" style="200" customWidth="1"/>
    <col min="6914" max="6914" width="13.140625" style="200" customWidth="1"/>
    <col min="6915" max="6915" width="5.140625" style="200" customWidth="1"/>
    <col min="6916" max="6916" width="11" style="200" customWidth="1"/>
    <col min="6917" max="6917" width="11.85546875" style="200" customWidth="1"/>
    <col min="6918" max="6918" width="9.140625" style="200" customWidth="1"/>
    <col min="6919" max="6919" width="10.140625" style="200" customWidth="1"/>
    <col min="6920" max="6923" width="45.85546875" style="200" customWidth="1"/>
    <col min="6924" max="7168" width="9.140625" style="200"/>
    <col min="7169" max="7169" width="8.140625" style="200" customWidth="1"/>
    <col min="7170" max="7170" width="13.140625" style="200" customWidth="1"/>
    <col min="7171" max="7171" width="5.140625" style="200" customWidth="1"/>
    <col min="7172" max="7172" width="11" style="200" customWidth="1"/>
    <col min="7173" max="7173" width="11.85546875" style="200" customWidth="1"/>
    <col min="7174" max="7174" width="9.140625" style="200" customWidth="1"/>
    <col min="7175" max="7175" width="10.140625" style="200" customWidth="1"/>
    <col min="7176" max="7179" width="45.85546875" style="200" customWidth="1"/>
    <col min="7180" max="7424" width="9.140625" style="200"/>
    <col min="7425" max="7425" width="8.140625" style="200" customWidth="1"/>
    <col min="7426" max="7426" width="13.140625" style="200" customWidth="1"/>
    <col min="7427" max="7427" width="5.140625" style="200" customWidth="1"/>
    <col min="7428" max="7428" width="11" style="200" customWidth="1"/>
    <col min="7429" max="7429" width="11.85546875" style="200" customWidth="1"/>
    <col min="7430" max="7430" width="9.140625" style="200" customWidth="1"/>
    <col min="7431" max="7431" width="10.140625" style="200" customWidth="1"/>
    <col min="7432" max="7435" width="45.85546875" style="200" customWidth="1"/>
    <col min="7436" max="7680" width="9.140625" style="200"/>
    <col min="7681" max="7681" width="8.140625" style="200" customWidth="1"/>
    <col min="7682" max="7682" width="13.140625" style="200" customWidth="1"/>
    <col min="7683" max="7683" width="5.140625" style="200" customWidth="1"/>
    <col min="7684" max="7684" width="11" style="200" customWidth="1"/>
    <col min="7685" max="7685" width="11.85546875" style="200" customWidth="1"/>
    <col min="7686" max="7686" width="9.140625" style="200" customWidth="1"/>
    <col min="7687" max="7687" width="10.140625" style="200" customWidth="1"/>
    <col min="7688" max="7691" width="45.85546875" style="200" customWidth="1"/>
    <col min="7692" max="7936" width="9.140625" style="200"/>
    <col min="7937" max="7937" width="8.140625" style="200" customWidth="1"/>
    <col min="7938" max="7938" width="13.140625" style="200" customWidth="1"/>
    <col min="7939" max="7939" width="5.140625" style="200" customWidth="1"/>
    <col min="7940" max="7940" width="11" style="200" customWidth="1"/>
    <col min="7941" max="7941" width="11.85546875" style="200" customWidth="1"/>
    <col min="7942" max="7942" width="9.140625" style="200" customWidth="1"/>
    <col min="7943" max="7943" width="10.140625" style="200" customWidth="1"/>
    <col min="7944" max="7947" width="45.85546875" style="200" customWidth="1"/>
    <col min="7948" max="8192" width="9.140625" style="200"/>
    <col min="8193" max="8193" width="8.140625" style="200" customWidth="1"/>
    <col min="8194" max="8194" width="13.140625" style="200" customWidth="1"/>
    <col min="8195" max="8195" width="5.140625" style="200" customWidth="1"/>
    <col min="8196" max="8196" width="11" style="200" customWidth="1"/>
    <col min="8197" max="8197" width="11.85546875" style="200" customWidth="1"/>
    <col min="8198" max="8198" width="9.140625" style="200" customWidth="1"/>
    <col min="8199" max="8199" width="10.140625" style="200" customWidth="1"/>
    <col min="8200" max="8203" width="45.85546875" style="200" customWidth="1"/>
    <col min="8204" max="8448" width="9.140625" style="200"/>
    <col min="8449" max="8449" width="8.140625" style="200" customWidth="1"/>
    <col min="8450" max="8450" width="13.140625" style="200" customWidth="1"/>
    <col min="8451" max="8451" width="5.140625" style="200" customWidth="1"/>
    <col min="8452" max="8452" width="11" style="200" customWidth="1"/>
    <col min="8453" max="8453" width="11.85546875" style="200" customWidth="1"/>
    <col min="8454" max="8454" width="9.140625" style="200" customWidth="1"/>
    <col min="8455" max="8455" width="10.140625" style="200" customWidth="1"/>
    <col min="8456" max="8459" width="45.85546875" style="200" customWidth="1"/>
    <col min="8460" max="8704" width="9.140625" style="200"/>
    <col min="8705" max="8705" width="8.140625" style="200" customWidth="1"/>
    <col min="8706" max="8706" width="13.140625" style="200" customWidth="1"/>
    <col min="8707" max="8707" width="5.140625" style="200" customWidth="1"/>
    <col min="8708" max="8708" width="11" style="200" customWidth="1"/>
    <col min="8709" max="8709" width="11.85546875" style="200" customWidth="1"/>
    <col min="8710" max="8710" width="9.140625" style="200" customWidth="1"/>
    <col min="8711" max="8711" width="10.140625" style="200" customWidth="1"/>
    <col min="8712" max="8715" width="45.85546875" style="200" customWidth="1"/>
    <col min="8716" max="8960" width="9.140625" style="200"/>
    <col min="8961" max="8961" width="8.140625" style="200" customWidth="1"/>
    <col min="8962" max="8962" width="13.140625" style="200" customWidth="1"/>
    <col min="8963" max="8963" width="5.140625" style="200" customWidth="1"/>
    <col min="8964" max="8964" width="11" style="200" customWidth="1"/>
    <col min="8965" max="8965" width="11.85546875" style="200" customWidth="1"/>
    <col min="8966" max="8966" width="9.140625" style="200" customWidth="1"/>
    <col min="8967" max="8967" width="10.140625" style="200" customWidth="1"/>
    <col min="8968" max="8971" width="45.85546875" style="200" customWidth="1"/>
    <col min="8972" max="9216" width="9.140625" style="200"/>
    <col min="9217" max="9217" width="8.140625" style="200" customWidth="1"/>
    <col min="9218" max="9218" width="13.140625" style="200" customWidth="1"/>
    <col min="9219" max="9219" width="5.140625" style="200" customWidth="1"/>
    <col min="9220" max="9220" width="11" style="200" customWidth="1"/>
    <col min="9221" max="9221" width="11.85546875" style="200" customWidth="1"/>
    <col min="9222" max="9222" width="9.140625" style="200" customWidth="1"/>
    <col min="9223" max="9223" width="10.140625" style="200" customWidth="1"/>
    <col min="9224" max="9227" width="45.85546875" style="200" customWidth="1"/>
    <col min="9228" max="9472" width="9.140625" style="200"/>
    <col min="9473" max="9473" width="8.140625" style="200" customWidth="1"/>
    <col min="9474" max="9474" width="13.140625" style="200" customWidth="1"/>
    <col min="9475" max="9475" width="5.140625" style="200" customWidth="1"/>
    <col min="9476" max="9476" width="11" style="200" customWidth="1"/>
    <col min="9477" max="9477" width="11.85546875" style="200" customWidth="1"/>
    <col min="9478" max="9478" width="9.140625" style="200" customWidth="1"/>
    <col min="9479" max="9479" width="10.140625" style="200" customWidth="1"/>
    <col min="9480" max="9483" width="45.85546875" style="200" customWidth="1"/>
    <col min="9484" max="9728" width="9.140625" style="200"/>
    <col min="9729" max="9729" width="8.140625" style="200" customWidth="1"/>
    <col min="9730" max="9730" width="13.140625" style="200" customWidth="1"/>
    <col min="9731" max="9731" width="5.140625" style="200" customWidth="1"/>
    <col min="9732" max="9732" width="11" style="200" customWidth="1"/>
    <col min="9733" max="9733" width="11.85546875" style="200" customWidth="1"/>
    <col min="9734" max="9734" width="9.140625" style="200" customWidth="1"/>
    <col min="9735" max="9735" width="10.140625" style="200" customWidth="1"/>
    <col min="9736" max="9739" width="45.85546875" style="200" customWidth="1"/>
    <col min="9740" max="9984" width="9.140625" style="200"/>
    <col min="9985" max="9985" width="8.140625" style="200" customWidth="1"/>
    <col min="9986" max="9986" width="13.140625" style="200" customWidth="1"/>
    <col min="9987" max="9987" width="5.140625" style="200" customWidth="1"/>
    <col min="9988" max="9988" width="11" style="200" customWidth="1"/>
    <col min="9989" max="9989" width="11.85546875" style="200" customWidth="1"/>
    <col min="9990" max="9990" width="9.140625" style="200" customWidth="1"/>
    <col min="9991" max="9991" width="10.140625" style="200" customWidth="1"/>
    <col min="9992" max="9995" width="45.85546875" style="200" customWidth="1"/>
    <col min="9996" max="10240" width="9.140625" style="200"/>
    <col min="10241" max="10241" width="8.140625" style="200" customWidth="1"/>
    <col min="10242" max="10242" width="13.140625" style="200" customWidth="1"/>
    <col min="10243" max="10243" width="5.140625" style="200" customWidth="1"/>
    <col min="10244" max="10244" width="11" style="200" customWidth="1"/>
    <col min="10245" max="10245" width="11.85546875" style="200" customWidth="1"/>
    <col min="10246" max="10246" width="9.140625" style="200" customWidth="1"/>
    <col min="10247" max="10247" width="10.140625" style="200" customWidth="1"/>
    <col min="10248" max="10251" width="45.85546875" style="200" customWidth="1"/>
    <col min="10252" max="10496" width="9.140625" style="200"/>
    <col min="10497" max="10497" width="8.140625" style="200" customWidth="1"/>
    <col min="10498" max="10498" width="13.140625" style="200" customWidth="1"/>
    <col min="10499" max="10499" width="5.140625" style="200" customWidth="1"/>
    <col min="10500" max="10500" width="11" style="200" customWidth="1"/>
    <col min="10501" max="10501" width="11.85546875" style="200" customWidth="1"/>
    <col min="10502" max="10502" width="9.140625" style="200" customWidth="1"/>
    <col min="10503" max="10503" width="10.140625" style="200" customWidth="1"/>
    <col min="10504" max="10507" width="45.85546875" style="200" customWidth="1"/>
    <col min="10508" max="10752" width="9.140625" style="200"/>
    <col min="10753" max="10753" width="8.140625" style="200" customWidth="1"/>
    <col min="10754" max="10754" width="13.140625" style="200" customWidth="1"/>
    <col min="10755" max="10755" width="5.140625" style="200" customWidth="1"/>
    <col min="10756" max="10756" width="11" style="200" customWidth="1"/>
    <col min="10757" max="10757" width="11.85546875" style="200" customWidth="1"/>
    <col min="10758" max="10758" width="9.140625" style="200" customWidth="1"/>
    <col min="10759" max="10759" width="10.140625" style="200" customWidth="1"/>
    <col min="10760" max="10763" width="45.85546875" style="200" customWidth="1"/>
    <col min="10764" max="11008" width="9.140625" style="200"/>
    <col min="11009" max="11009" width="8.140625" style="200" customWidth="1"/>
    <col min="11010" max="11010" width="13.140625" style="200" customWidth="1"/>
    <col min="11011" max="11011" width="5.140625" style="200" customWidth="1"/>
    <col min="11012" max="11012" width="11" style="200" customWidth="1"/>
    <col min="11013" max="11013" width="11.85546875" style="200" customWidth="1"/>
    <col min="11014" max="11014" width="9.140625" style="200" customWidth="1"/>
    <col min="11015" max="11015" width="10.140625" style="200" customWidth="1"/>
    <col min="11016" max="11019" width="45.85546875" style="200" customWidth="1"/>
    <col min="11020" max="11264" width="9.140625" style="200"/>
    <col min="11265" max="11265" width="8.140625" style="200" customWidth="1"/>
    <col min="11266" max="11266" width="13.140625" style="200" customWidth="1"/>
    <col min="11267" max="11267" width="5.140625" style="200" customWidth="1"/>
    <col min="11268" max="11268" width="11" style="200" customWidth="1"/>
    <col min="11269" max="11269" width="11.85546875" style="200" customWidth="1"/>
    <col min="11270" max="11270" width="9.140625" style="200" customWidth="1"/>
    <col min="11271" max="11271" width="10.140625" style="200" customWidth="1"/>
    <col min="11272" max="11275" width="45.85546875" style="200" customWidth="1"/>
    <col min="11276" max="11520" width="9.140625" style="200"/>
    <col min="11521" max="11521" width="8.140625" style="200" customWidth="1"/>
    <col min="11522" max="11522" width="13.140625" style="200" customWidth="1"/>
    <col min="11523" max="11523" width="5.140625" style="200" customWidth="1"/>
    <col min="11524" max="11524" width="11" style="200" customWidth="1"/>
    <col min="11525" max="11525" width="11.85546875" style="200" customWidth="1"/>
    <col min="11526" max="11526" width="9.140625" style="200" customWidth="1"/>
    <col min="11527" max="11527" width="10.140625" style="200" customWidth="1"/>
    <col min="11528" max="11531" width="45.85546875" style="200" customWidth="1"/>
    <col min="11532" max="11776" width="9.140625" style="200"/>
    <col min="11777" max="11777" width="8.140625" style="200" customWidth="1"/>
    <col min="11778" max="11778" width="13.140625" style="200" customWidth="1"/>
    <col min="11779" max="11779" width="5.140625" style="200" customWidth="1"/>
    <col min="11780" max="11780" width="11" style="200" customWidth="1"/>
    <col min="11781" max="11781" width="11.85546875" style="200" customWidth="1"/>
    <col min="11782" max="11782" width="9.140625" style="200" customWidth="1"/>
    <col min="11783" max="11783" width="10.140625" style="200" customWidth="1"/>
    <col min="11784" max="11787" width="45.85546875" style="200" customWidth="1"/>
    <col min="11788" max="12032" width="9.140625" style="200"/>
    <col min="12033" max="12033" width="8.140625" style="200" customWidth="1"/>
    <col min="12034" max="12034" width="13.140625" style="200" customWidth="1"/>
    <col min="12035" max="12035" width="5.140625" style="200" customWidth="1"/>
    <col min="12036" max="12036" width="11" style="200" customWidth="1"/>
    <col min="12037" max="12037" width="11.85546875" style="200" customWidth="1"/>
    <col min="12038" max="12038" width="9.140625" style="200" customWidth="1"/>
    <col min="12039" max="12039" width="10.140625" style="200" customWidth="1"/>
    <col min="12040" max="12043" width="45.85546875" style="200" customWidth="1"/>
    <col min="12044" max="12288" width="9.140625" style="200"/>
    <col min="12289" max="12289" width="8.140625" style="200" customWidth="1"/>
    <col min="12290" max="12290" width="13.140625" style="200" customWidth="1"/>
    <col min="12291" max="12291" width="5.140625" style="200" customWidth="1"/>
    <col min="12292" max="12292" width="11" style="200" customWidth="1"/>
    <col min="12293" max="12293" width="11.85546875" style="200" customWidth="1"/>
    <col min="12294" max="12294" width="9.140625" style="200" customWidth="1"/>
    <col min="12295" max="12295" width="10.140625" style="200" customWidth="1"/>
    <col min="12296" max="12299" width="45.85546875" style="200" customWidth="1"/>
    <col min="12300" max="12544" width="9.140625" style="200"/>
    <col min="12545" max="12545" width="8.140625" style="200" customWidth="1"/>
    <col min="12546" max="12546" width="13.140625" style="200" customWidth="1"/>
    <col min="12547" max="12547" width="5.140625" style="200" customWidth="1"/>
    <col min="12548" max="12548" width="11" style="200" customWidth="1"/>
    <col min="12549" max="12549" width="11.85546875" style="200" customWidth="1"/>
    <col min="12550" max="12550" width="9.140625" style="200" customWidth="1"/>
    <col min="12551" max="12551" width="10.140625" style="200" customWidth="1"/>
    <col min="12552" max="12555" width="45.85546875" style="200" customWidth="1"/>
    <col min="12556" max="12800" width="9.140625" style="200"/>
    <col min="12801" max="12801" width="8.140625" style="200" customWidth="1"/>
    <col min="12802" max="12802" width="13.140625" style="200" customWidth="1"/>
    <col min="12803" max="12803" width="5.140625" style="200" customWidth="1"/>
    <col min="12804" max="12804" width="11" style="200" customWidth="1"/>
    <col min="12805" max="12805" width="11.85546875" style="200" customWidth="1"/>
    <col min="12806" max="12806" width="9.140625" style="200" customWidth="1"/>
    <col min="12807" max="12807" width="10.140625" style="200" customWidth="1"/>
    <col min="12808" max="12811" width="45.85546875" style="200" customWidth="1"/>
    <col min="12812" max="13056" width="9.140625" style="200"/>
    <col min="13057" max="13057" width="8.140625" style="200" customWidth="1"/>
    <col min="13058" max="13058" width="13.140625" style="200" customWidth="1"/>
    <col min="13059" max="13059" width="5.140625" style="200" customWidth="1"/>
    <col min="13060" max="13060" width="11" style="200" customWidth="1"/>
    <col min="13061" max="13061" width="11.85546875" style="200" customWidth="1"/>
    <col min="13062" max="13062" width="9.140625" style="200" customWidth="1"/>
    <col min="13063" max="13063" width="10.140625" style="200" customWidth="1"/>
    <col min="13064" max="13067" width="45.85546875" style="200" customWidth="1"/>
    <col min="13068" max="13312" width="9.140625" style="200"/>
    <col min="13313" max="13313" width="8.140625" style="200" customWidth="1"/>
    <col min="13314" max="13314" width="13.140625" style="200" customWidth="1"/>
    <col min="13315" max="13315" width="5.140625" style="200" customWidth="1"/>
    <col min="13316" max="13316" width="11" style="200" customWidth="1"/>
    <col min="13317" max="13317" width="11.85546875" style="200" customWidth="1"/>
    <col min="13318" max="13318" width="9.140625" style="200" customWidth="1"/>
    <col min="13319" max="13319" width="10.140625" style="200" customWidth="1"/>
    <col min="13320" max="13323" width="45.85546875" style="200" customWidth="1"/>
    <col min="13324" max="13568" width="9.140625" style="200"/>
    <col min="13569" max="13569" width="8.140625" style="200" customWidth="1"/>
    <col min="13570" max="13570" width="13.140625" style="200" customWidth="1"/>
    <col min="13571" max="13571" width="5.140625" style="200" customWidth="1"/>
    <col min="13572" max="13572" width="11" style="200" customWidth="1"/>
    <col min="13573" max="13573" width="11.85546875" style="200" customWidth="1"/>
    <col min="13574" max="13574" width="9.140625" style="200" customWidth="1"/>
    <col min="13575" max="13575" width="10.140625" style="200" customWidth="1"/>
    <col min="13576" max="13579" width="45.85546875" style="200" customWidth="1"/>
    <col min="13580" max="13824" width="9.140625" style="200"/>
    <col min="13825" max="13825" width="8.140625" style="200" customWidth="1"/>
    <col min="13826" max="13826" width="13.140625" style="200" customWidth="1"/>
    <col min="13827" max="13827" width="5.140625" style="200" customWidth="1"/>
    <col min="13828" max="13828" width="11" style="200" customWidth="1"/>
    <col min="13829" max="13829" width="11.85546875" style="200" customWidth="1"/>
    <col min="13830" max="13830" width="9.140625" style="200" customWidth="1"/>
    <col min="13831" max="13831" width="10.140625" style="200" customWidth="1"/>
    <col min="13832" max="13835" width="45.85546875" style="200" customWidth="1"/>
    <col min="13836" max="14080" width="9.140625" style="200"/>
    <col min="14081" max="14081" width="8.140625" style="200" customWidth="1"/>
    <col min="14082" max="14082" width="13.140625" style="200" customWidth="1"/>
    <col min="14083" max="14083" width="5.140625" style="200" customWidth="1"/>
    <col min="14084" max="14084" width="11" style="200" customWidth="1"/>
    <col min="14085" max="14085" width="11.85546875" style="200" customWidth="1"/>
    <col min="14086" max="14086" width="9.140625" style="200" customWidth="1"/>
    <col min="14087" max="14087" width="10.140625" style="200" customWidth="1"/>
    <col min="14088" max="14091" width="45.85546875" style="200" customWidth="1"/>
    <col min="14092" max="14336" width="9.140625" style="200"/>
    <col min="14337" max="14337" width="8.140625" style="200" customWidth="1"/>
    <col min="14338" max="14338" width="13.140625" style="200" customWidth="1"/>
    <col min="14339" max="14339" width="5.140625" style="200" customWidth="1"/>
    <col min="14340" max="14340" width="11" style="200" customWidth="1"/>
    <col min="14341" max="14341" width="11.85546875" style="200" customWidth="1"/>
    <col min="14342" max="14342" width="9.140625" style="200" customWidth="1"/>
    <col min="14343" max="14343" width="10.140625" style="200" customWidth="1"/>
    <col min="14344" max="14347" width="45.85546875" style="200" customWidth="1"/>
    <col min="14348" max="14592" width="9.140625" style="200"/>
    <col min="14593" max="14593" width="8.140625" style="200" customWidth="1"/>
    <col min="14594" max="14594" width="13.140625" style="200" customWidth="1"/>
    <col min="14595" max="14595" width="5.140625" style="200" customWidth="1"/>
    <col min="14596" max="14596" width="11" style="200" customWidth="1"/>
    <col min="14597" max="14597" width="11.85546875" style="200" customWidth="1"/>
    <col min="14598" max="14598" width="9.140625" style="200" customWidth="1"/>
    <col min="14599" max="14599" width="10.140625" style="200" customWidth="1"/>
    <col min="14600" max="14603" width="45.85546875" style="200" customWidth="1"/>
    <col min="14604" max="14848" width="9.140625" style="200"/>
    <col min="14849" max="14849" width="8.140625" style="200" customWidth="1"/>
    <col min="14850" max="14850" width="13.140625" style="200" customWidth="1"/>
    <col min="14851" max="14851" width="5.140625" style="200" customWidth="1"/>
    <col min="14852" max="14852" width="11" style="200" customWidth="1"/>
    <col min="14853" max="14853" width="11.85546875" style="200" customWidth="1"/>
    <col min="14854" max="14854" width="9.140625" style="200" customWidth="1"/>
    <col min="14855" max="14855" width="10.140625" style="200" customWidth="1"/>
    <col min="14856" max="14859" width="45.85546875" style="200" customWidth="1"/>
    <col min="14860" max="15104" width="9.140625" style="200"/>
    <col min="15105" max="15105" width="8.140625" style="200" customWidth="1"/>
    <col min="15106" max="15106" width="13.140625" style="200" customWidth="1"/>
    <col min="15107" max="15107" width="5.140625" style="200" customWidth="1"/>
    <col min="15108" max="15108" width="11" style="200" customWidth="1"/>
    <col min="15109" max="15109" width="11.85546875" style="200" customWidth="1"/>
    <col min="15110" max="15110" width="9.140625" style="200" customWidth="1"/>
    <col min="15111" max="15111" width="10.140625" style="200" customWidth="1"/>
    <col min="15112" max="15115" width="45.85546875" style="200" customWidth="1"/>
    <col min="15116" max="15360" width="9.140625" style="200"/>
    <col min="15361" max="15361" width="8.140625" style="200" customWidth="1"/>
    <col min="15362" max="15362" width="13.140625" style="200" customWidth="1"/>
    <col min="15363" max="15363" width="5.140625" style="200" customWidth="1"/>
    <col min="15364" max="15364" width="11" style="200" customWidth="1"/>
    <col min="15365" max="15365" width="11.85546875" style="200" customWidth="1"/>
    <col min="15366" max="15366" width="9.140625" style="200" customWidth="1"/>
    <col min="15367" max="15367" width="10.140625" style="200" customWidth="1"/>
    <col min="15368" max="15371" width="45.85546875" style="200" customWidth="1"/>
    <col min="15372" max="15616" width="9.140625" style="200"/>
    <col min="15617" max="15617" width="8.140625" style="200" customWidth="1"/>
    <col min="15618" max="15618" width="13.140625" style="200" customWidth="1"/>
    <col min="15619" max="15619" width="5.140625" style="200" customWidth="1"/>
    <col min="15620" max="15620" width="11" style="200" customWidth="1"/>
    <col min="15621" max="15621" width="11.85546875" style="200" customWidth="1"/>
    <col min="15622" max="15622" width="9.140625" style="200" customWidth="1"/>
    <col min="15623" max="15623" width="10.140625" style="200" customWidth="1"/>
    <col min="15624" max="15627" width="45.85546875" style="200" customWidth="1"/>
    <col min="15628" max="15872" width="9.140625" style="200"/>
    <col min="15873" max="15873" width="8.140625" style="200" customWidth="1"/>
    <col min="15874" max="15874" width="13.140625" style="200" customWidth="1"/>
    <col min="15875" max="15875" width="5.140625" style="200" customWidth="1"/>
    <col min="15876" max="15876" width="11" style="200" customWidth="1"/>
    <col min="15877" max="15877" width="11.85546875" style="200" customWidth="1"/>
    <col min="15878" max="15878" width="9.140625" style="200" customWidth="1"/>
    <col min="15879" max="15879" width="10.140625" style="200" customWidth="1"/>
    <col min="15880" max="15883" width="45.85546875" style="200" customWidth="1"/>
    <col min="15884" max="16128" width="9.140625" style="200"/>
    <col min="16129" max="16129" width="8.140625" style="200" customWidth="1"/>
    <col min="16130" max="16130" width="13.140625" style="200" customWidth="1"/>
    <col min="16131" max="16131" width="5.140625" style="200" customWidth="1"/>
    <col min="16132" max="16132" width="11" style="200" customWidth="1"/>
    <col min="16133" max="16133" width="11.85546875" style="200" customWidth="1"/>
    <col min="16134" max="16134" width="9.140625" style="200" customWidth="1"/>
    <col min="16135" max="16135" width="10.140625" style="200" customWidth="1"/>
    <col min="16136" max="16139" width="45.85546875" style="200" customWidth="1"/>
    <col min="16140" max="16384" width="9.140625" style="200"/>
  </cols>
  <sheetData>
    <row r="1" spans="1:11" ht="15" customHeight="1">
      <c r="A1" s="447" t="s">
        <v>1583</v>
      </c>
      <c r="B1" s="448"/>
      <c r="C1" s="449"/>
      <c r="D1" s="449"/>
      <c r="E1" s="449"/>
      <c r="F1" s="449"/>
      <c r="G1" s="449"/>
      <c r="H1" s="449"/>
      <c r="I1" s="450"/>
      <c r="J1" s="449"/>
      <c r="K1" s="450"/>
    </row>
    <row r="2" spans="1:11" ht="76.5" customHeight="1">
      <c r="A2" s="451" t="s">
        <v>1584</v>
      </c>
      <c r="B2" s="452" t="s">
        <v>1585</v>
      </c>
      <c r="C2" s="453" t="s">
        <v>1586</v>
      </c>
      <c r="D2" s="454" t="s">
        <v>1587</v>
      </c>
      <c r="E2" s="454" t="s">
        <v>1588</v>
      </c>
      <c r="F2" s="454" t="s">
        <v>298</v>
      </c>
      <c r="G2" s="454" t="s">
        <v>1589</v>
      </c>
      <c r="H2" s="454" t="s">
        <v>1590</v>
      </c>
      <c r="I2" s="454" t="s">
        <v>1591</v>
      </c>
      <c r="J2" s="454" t="s">
        <v>1592</v>
      </c>
      <c r="K2" s="454" t="s">
        <v>1593</v>
      </c>
    </row>
    <row r="3" spans="1:11" s="39" customFormat="1" ht="18.600000000000001" customHeight="1">
      <c r="A3" s="525" t="s">
        <v>37</v>
      </c>
      <c r="B3" s="525" t="s">
        <v>1594</v>
      </c>
      <c r="C3" s="525"/>
      <c r="D3" s="525"/>
      <c r="E3" s="526"/>
      <c r="F3" s="525"/>
      <c r="G3" s="525"/>
      <c r="H3" s="526"/>
      <c r="I3" s="526"/>
      <c r="J3" s="526"/>
      <c r="K3" s="526"/>
    </row>
    <row r="4" spans="1:11">
      <c r="A4" s="455"/>
      <c r="B4" s="455"/>
      <c r="C4" s="455"/>
      <c r="D4" s="455"/>
      <c r="E4" s="455"/>
      <c r="F4" s="455"/>
      <c r="G4" s="455"/>
      <c r="H4" s="456"/>
      <c r="I4" s="456"/>
      <c r="J4" s="456"/>
      <c r="K4" s="456"/>
    </row>
    <row r="5" spans="1:11">
      <c r="A5" s="455"/>
      <c r="B5" s="73"/>
      <c r="C5" s="73"/>
      <c r="D5" s="73"/>
      <c r="E5" s="73"/>
      <c r="F5" s="73"/>
      <c r="G5" s="73"/>
      <c r="H5" s="457"/>
      <c r="I5" s="457"/>
      <c r="J5" s="457"/>
      <c r="K5" s="457"/>
    </row>
    <row r="6" spans="1:11">
      <c r="A6" s="73"/>
      <c r="B6" s="73"/>
      <c r="C6" s="73"/>
      <c r="D6" s="73"/>
      <c r="E6" s="73"/>
      <c r="F6" s="73"/>
      <c r="G6" s="73"/>
      <c r="H6" s="457"/>
      <c r="I6" s="457"/>
      <c r="J6" s="457"/>
      <c r="K6" s="457"/>
    </row>
    <row r="7" spans="1:11">
      <c r="A7" s="73"/>
      <c r="B7" s="73"/>
      <c r="C7" s="73"/>
      <c r="D7" s="73"/>
      <c r="E7" s="73"/>
      <c r="F7" s="73"/>
      <c r="G7" s="73"/>
      <c r="H7" s="457"/>
      <c r="I7" s="457"/>
      <c r="J7" s="457"/>
      <c r="K7" s="457"/>
    </row>
    <row r="8" spans="1:11">
      <c r="A8" s="73"/>
      <c r="B8" s="73"/>
      <c r="C8" s="73"/>
      <c r="D8" s="73"/>
      <c r="E8" s="73"/>
      <c r="F8" s="73"/>
      <c r="G8" s="73"/>
      <c r="H8" s="457"/>
      <c r="I8" s="457"/>
      <c r="J8" s="457"/>
      <c r="K8" s="457"/>
    </row>
    <row r="9" spans="1:11">
      <c r="A9" s="73"/>
      <c r="B9" s="73"/>
      <c r="C9" s="73"/>
      <c r="D9" s="73"/>
      <c r="E9" s="73"/>
      <c r="F9" s="73"/>
      <c r="G9" s="73"/>
      <c r="H9" s="457"/>
      <c r="I9" s="457"/>
      <c r="J9" s="457"/>
      <c r="K9" s="457"/>
    </row>
    <row r="10" spans="1:11">
      <c r="A10" s="73"/>
      <c r="B10" s="73"/>
      <c r="C10" s="73"/>
      <c r="D10" s="73"/>
      <c r="E10" s="73"/>
      <c r="F10" s="73"/>
      <c r="G10" s="73"/>
      <c r="H10" s="457"/>
      <c r="I10" s="457"/>
      <c r="J10" s="457"/>
      <c r="K10" s="457"/>
    </row>
    <row r="11" spans="1:11">
      <c r="A11" s="73"/>
      <c r="B11" s="73"/>
      <c r="C11" s="73"/>
      <c r="D11" s="73"/>
      <c r="E11" s="73"/>
      <c r="F11" s="73"/>
      <c r="G11" s="73"/>
      <c r="H11" s="457"/>
      <c r="I11" s="457"/>
      <c r="J11" s="457"/>
      <c r="K11" s="457"/>
    </row>
    <row r="12" spans="1:11">
      <c r="A12" s="73"/>
      <c r="B12" s="73"/>
      <c r="C12" s="73"/>
      <c r="D12" s="73"/>
      <c r="E12" s="73"/>
      <c r="F12" s="73"/>
      <c r="G12" s="73"/>
      <c r="H12" s="457"/>
      <c r="I12" s="457"/>
      <c r="J12" s="457"/>
      <c r="K12" s="457"/>
    </row>
    <row r="13" spans="1:11">
      <c r="A13" s="73"/>
      <c r="B13" s="73"/>
      <c r="C13" s="73"/>
      <c r="D13" s="73"/>
      <c r="E13" s="73"/>
      <c r="F13" s="73"/>
      <c r="G13" s="73"/>
      <c r="H13" s="457"/>
      <c r="I13" s="457"/>
      <c r="J13" s="457"/>
      <c r="K13" s="457"/>
    </row>
    <row r="14" spans="1:11">
      <c r="A14" s="73"/>
      <c r="B14" s="73"/>
      <c r="C14" s="73"/>
      <c r="D14" s="73"/>
      <c r="E14" s="73"/>
      <c r="F14" s="73"/>
      <c r="G14" s="73"/>
      <c r="H14" s="457"/>
      <c r="I14" s="457"/>
      <c r="J14" s="457"/>
      <c r="K14" s="457"/>
    </row>
    <row r="15" spans="1:11">
      <c r="A15" s="73"/>
      <c r="B15" s="73"/>
      <c r="C15" s="73"/>
      <c r="D15" s="73"/>
      <c r="E15" s="73"/>
      <c r="F15" s="73"/>
      <c r="G15" s="73"/>
      <c r="H15" s="457"/>
      <c r="I15" s="457"/>
      <c r="J15" s="457"/>
      <c r="K15" s="457"/>
    </row>
    <row r="16" spans="1:11">
      <c r="A16" s="73"/>
      <c r="B16" s="73"/>
      <c r="C16" s="73"/>
      <c r="D16" s="73"/>
      <c r="E16" s="73"/>
      <c r="F16" s="73"/>
      <c r="G16" s="73"/>
      <c r="H16" s="457"/>
      <c r="I16" s="457"/>
      <c r="J16" s="457"/>
      <c r="K16" s="457"/>
    </row>
    <row r="17" spans="1:11">
      <c r="A17" s="73"/>
      <c r="B17" s="73"/>
      <c r="C17" s="73"/>
      <c r="D17" s="73"/>
      <c r="E17" s="73"/>
      <c r="F17" s="73"/>
      <c r="G17" s="73"/>
      <c r="H17" s="457"/>
      <c r="I17" s="457"/>
      <c r="J17" s="457"/>
      <c r="K17" s="457"/>
    </row>
    <row r="18" spans="1:11">
      <c r="A18" s="73"/>
      <c r="B18" s="73"/>
      <c r="C18" s="73"/>
      <c r="D18" s="73"/>
      <c r="E18" s="73"/>
      <c r="F18" s="73"/>
      <c r="G18" s="73"/>
      <c r="H18" s="457"/>
      <c r="I18" s="457"/>
      <c r="J18" s="457"/>
      <c r="K18" s="457"/>
    </row>
    <row r="19" spans="1:11">
      <c r="A19" s="73"/>
      <c r="B19" s="73"/>
      <c r="C19" s="73"/>
      <c r="D19" s="73"/>
      <c r="E19" s="73"/>
      <c r="F19" s="73"/>
      <c r="G19" s="73"/>
      <c r="H19" s="457"/>
      <c r="I19" s="457"/>
      <c r="J19" s="457"/>
      <c r="K19" s="457"/>
    </row>
    <row r="20" spans="1:11">
      <c r="A20" s="73"/>
      <c r="B20" s="73"/>
      <c r="C20" s="73"/>
      <c r="D20" s="73"/>
      <c r="E20" s="73"/>
      <c r="F20" s="73"/>
      <c r="G20" s="73"/>
      <c r="H20" s="457"/>
      <c r="I20" s="457"/>
      <c r="J20" s="457"/>
      <c r="K20" s="457"/>
    </row>
    <row r="21" spans="1:11">
      <c r="A21" s="73"/>
      <c r="B21" s="73"/>
      <c r="C21" s="73"/>
      <c r="D21" s="73"/>
      <c r="E21" s="73"/>
      <c r="F21" s="73"/>
      <c r="G21" s="73"/>
      <c r="H21" s="457"/>
      <c r="I21" s="457"/>
      <c r="J21" s="457"/>
      <c r="K21" s="457"/>
    </row>
    <row r="22" spans="1:11">
      <c r="A22" s="73"/>
      <c r="B22" s="73"/>
      <c r="C22" s="73"/>
      <c r="D22" s="73"/>
      <c r="E22" s="73"/>
      <c r="F22" s="73"/>
      <c r="G22" s="73"/>
      <c r="H22" s="457"/>
      <c r="I22" s="457"/>
      <c r="J22" s="457"/>
      <c r="K22" s="457"/>
    </row>
    <row r="23" spans="1:11">
      <c r="A23" s="73"/>
      <c r="B23" s="73"/>
      <c r="C23" s="73"/>
      <c r="D23" s="73"/>
      <c r="E23" s="73"/>
      <c r="F23" s="73"/>
      <c r="G23" s="73"/>
      <c r="H23" s="457"/>
      <c r="I23" s="457"/>
      <c r="J23" s="457"/>
      <c r="K23" s="457"/>
    </row>
    <row r="24" spans="1:11">
      <c r="A24" s="73"/>
      <c r="B24" s="73"/>
      <c r="C24" s="73"/>
      <c r="D24" s="73"/>
      <c r="E24" s="73"/>
      <c r="F24" s="73"/>
      <c r="G24" s="73"/>
      <c r="H24" s="457"/>
      <c r="I24" s="457"/>
      <c r="J24" s="457"/>
      <c r="K24" s="457"/>
    </row>
    <row r="25" spans="1:11">
      <c r="A25" s="73"/>
      <c r="B25" s="73"/>
      <c r="C25" s="73"/>
      <c r="D25" s="73"/>
      <c r="E25" s="73"/>
      <c r="F25" s="73"/>
      <c r="G25" s="73"/>
      <c r="H25" s="457"/>
      <c r="I25" s="457"/>
      <c r="J25" s="457"/>
      <c r="K25" s="457"/>
    </row>
    <row r="26" spans="1:11">
      <c r="A26" s="73"/>
      <c r="B26" s="73"/>
      <c r="C26" s="73"/>
      <c r="D26" s="73"/>
      <c r="E26" s="73"/>
      <c r="F26" s="73"/>
      <c r="G26" s="73"/>
      <c r="H26" s="457"/>
      <c r="I26" s="457"/>
      <c r="J26" s="457"/>
      <c r="K26" s="457"/>
    </row>
    <row r="27" spans="1:11">
      <c r="A27" s="73"/>
      <c r="B27" s="73"/>
      <c r="C27" s="73"/>
      <c r="D27" s="73"/>
      <c r="E27" s="73"/>
      <c r="F27" s="73"/>
      <c r="G27" s="73"/>
      <c r="H27" s="457"/>
      <c r="I27" s="457"/>
      <c r="J27" s="457"/>
      <c r="K27" s="457"/>
    </row>
    <row r="28" spans="1:11">
      <c r="A28" s="73"/>
      <c r="B28" s="73"/>
      <c r="C28" s="73"/>
      <c r="D28" s="73"/>
      <c r="E28" s="73"/>
      <c r="F28" s="73"/>
      <c r="G28" s="73"/>
      <c r="H28" s="457"/>
      <c r="I28" s="457"/>
      <c r="J28" s="457"/>
      <c r="K28" s="457"/>
    </row>
    <row r="29" spans="1:11">
      <c r="A29" s="73"/>
      <c r="B29" s="73"/>
      <c r="C29" s="73"/>
      <c r="D29" s="73"/>
      <c r="E29" s="73"/>
      <c r="F29" s="73"/>
      <c r="G29" s="73"/>
      <c r="H29" s="457"/>
      <c r="I29" s="457"/>
      <c r="J29" s="457"/>
      <c r="K29" s="457"/>
    </row>
    <row r="30" spans="1:11">
      <c r="A30" s="73"/>
      <c r="B30" s="73"/>
      <c r="C30" s="73"/>
      <c r="D30" s="73"/>
      <c r="E30" s="73"/>
      <c r="F30" s="73"/>
      <c r="G30" s="73"/>
      <c r="H30" s="457"/>
      <c r="I30" s="73"/>
      <c r="J30" s="457"/>
      <c r="K30" s="73"/>
    </row>
    <row r="31" spans="1:11">
      <c r="A31" s="73"/>
      <c r="B31" s="73"/>
      <c r="C31" s="73"/>
      <c r="D31" s="73"/>
      <c r="E31" s="73"/>
      <c r="F31" s="73"/>
      <c r="G31" s="73"/>
      <c r="H31" s="457"/>
      <c r="I31" s="73"/>
      <c r="J31" s="457"/>
      <c r="K31" s="73"/>
    </row>
    <row r="32" spans="1:11">
      <c r="A32" s="73"/>
      <c r="B32" s="73"/>
      <c r="C32" s="73"/>
      <c r="D32" s="73"/>
      <c r="E32" s="73"/>
      <c r="F32" s="73"/>
      <c r="G32" s="73"/>
      <c r="H32" s="457"/>
      <c r="I32" s="73"/>
      <c r="J32" s="457"/>
      <c r="K32" s="73"/>
    </row>
    <row r="33" spans="8:10">
      <c r="H33" s="458"/>
      <c r="J33" s="458"/>
    </row>
    <row r="34" spans="8:10">
      <c r="H34" s="458"/>
      <c r="J34" s="458"/>
    </row>
    <row r="35" spans="8:10">
      <c r="H35" s="458"/>
      <c r="J35" s="458"/>
    </row>
    <row r="36" spans="8:10">
      <c r="H36" s="458"/>
      <c r="J36" s="458"/>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558BA-9413-436D-90AC-102F9B1D35E3}">
  <dimension ref="A1:D40"/>
  <sheetViews>
    <sheetView zoomScaleNormal="100" zoomScaleSheetLayoutView="100" workbookViewId="0"/>
  </sheetViews>
  <sheetFormatPr defaultColWidth="9.140625" defaultRowHeight="14.45"/>
  <cols>
    <col min="1" max="1" width="24.42578125" style="81" customWidth="1"/>
    <col min="2" max="2" width="27.42578125" style="81" customWidth="1"/>
    <col min="3" max="3" width="20.140625" style="81" customWidth="1"/>
    <col min="4" max="256" width="9.140625" style="81"/>
    <col min="257" max="257" width="24.42578125" style="81" customWidth="1"/>
    <col min="258" max="258" width="27.42578125" style="81" customWidth="1"/>
    <col min="259" max="259" width="20.140625" style="81" customWidth="1"/>
    <col min="260" max="512" width="9.140625" style="81"/>
    <col min="513" max="513" width="24.42578125" style="81" customWidth="1"/>
    <col min="514" max="514" width="27.42578125" style="81" customWidth="1"/>
    <col min="515" max="515" width="20.140625" style="81" customWidth="1"/>
    <col min="516" max="768" width="9.140625" style="81"/>
    <col min="769" max="769" width="24.42578125" style="81" customWidth="1"/>
    <col min="770" max="770" width="27.42578125" style="81" customWidth="1"/>
    <col min="771" max="771" width="20.140625" style="81" customWidth="1"/>
    <col min="772" max="1024" width="9.140625" style="81"/>
    <col min="1025" max="1025" width="24.42578125" style="81" customWidth="1"/>
    <col min="1026" max="1026" width="27.42578125" style="81" customWidth="1"/>
    <col min="1027" max="1027" width="20.140625" style="81" customWidth="1"/>
    <col min="1028" max="1280" width="9.140625" style="81"/>
    <col min="1281" max="1281" width="24.42578125" style="81" customWidth="1"/>
    <col min="1282" max="1282" width="27.42578125" style="81" customWidth="1"/>
    <col min="1283" max="1283" width="20.140625" style="81" customWidth="1"/>
    <col min="1284" max="1536" width="9.140625" style="81"/>
    <col min="1537" max="1537" width="24.42578125" style="81" customWidth="1"/>
    <col min="1538" max="1538" width="27.42578125" style="81" customWidth="1"/>
    <col min="1539" max="1539" width="20.140625" style="81" customWidth="1"/>
    <col min="1540" max="1792" width="9.140625" style="81"/>
    <col min="1793" max="1793" width="24.42578125" style="81" customWidth="1"/>
    <col min="1794" max="1794" width="27.42578125" style="81" customWidth="1"/>
    <col min="1795" max="1795" width="20.140625" style="81" customWidth="1"/>
    <col min="1796" max="2048" width="9.140625" style="81"/>
    <col min="2049" max="2049" width="24.42578125" style="81" customWidth="1"/>
    <col min="2050" max="2050" width="27.42578125" style="81" customWidth="1"/>
    <col min="2051" max="2051" width="20.140625" style="81" customWidth="1"/>
    <col min="2052" max="2304" width="9.140625" style="81"/>
    <col min="2305" max="2305" width="24.42578125" style="81" customWidth="1"/>
    <col min="2306" max="2306" width="27.42578125" style="81" customWidth="1"/>
    <col min="2307" max="2307" width="20.140625" style="81" customWidth="1"/>
    <col min="2308" max="2560" width="9.140625" style="81"/>
    <col min="2561" max="2561" width="24.42578125" style="81" customWidth="1"/>
    <col min="2562" max="2562" width="27.42578125" style="81" customWidth="1"/>
    <col min="2563" max="2563" width="20.140625" style="81" customWidth="1"/>
    <col min="2564" max="2816" width="9.140625" style="81"/>
    <col min="2817" max="2817" width="24.42578125" style="81" customWidth="1"/>
    <col min="2818" max="2818" width="27.42578125" style="81" customWidth="1"/>
    <col min="2819" max="2819" width="20.140625" style="81" customWidth="1"/>
    <col min="2820" max="3072" width="9.140625" style="81"/>
    <col min="3073" max="3073" width="24.42578125" style="81" customWidth="1"/>
    <col min="3074" max="3074" width="27.42578125" style="81" customWidth="1"/>
    <col min="3075" max="3075" width="20.140625" style="81" customWidth="1"/>
    <col min="3076" max="3328" width="9.140625" style="81"/>
    <col min="3329" max="3329" width="24.42578125" style="81" customWidth="1"/>
    <col min="3330" max="3330" width="27.42578125" style="81" customWidth="1"/>
    <col min="3331" max="3331" width="20.140625" style="81" customWidth="1"/>
    <col min="3332" max="3584" width="9.140625" style="81"/>
    <col min="3585" max="3585" width="24.42578125" style="81" customWidth="1"/>
    <col min="3586" max="3586" width="27.42578125" style="81" customWidth="1"/>
    <col min="3587" max="3587" width="20.140625" style="81" customWidth="1"/>
    <col min="3588" max="3840" width="9.140625" style="81"/>
    <col min="3841" max="3841" width="24.42578125" style="81" customWidth="1"/>
    <col min="3842" max="3842" width="27.42578125" style="81" customWidth="1"/>
    <col min="3843" max="3843" width="20.140625" style="81" customWidth="1"/>
    <col min="3844" max="4096" width="9.140625" style="81"/>
    <col min="4097" max="4097" width="24.42578125" style="81" customWidth="1"/>
    <col min="4098" max="4098" width="27.42578125" style="81" customWidth="1"/>
    <col min="4099" max="4099" width="20.140625" style="81" customWidth="1"/>
    <col min="4100" max="4352" width="9.140625" style="81"/>
    <col min="4353" max="4353" width="24.42578125" style="81" customWidth="1"/>
    <col min="4354" max="4354" width="27.42578125" style="81" customWidth="1"/>
    <col min="4355" max="4355" width="20.140625" style="81" customWidth="1"/>
    <col min="4356" max="4608" width="9.140625" style="81"/>
    <col min="4609" max="4609" width="24.42578125" style="81" customWidth="1"/>
    <col min="4610" max="4610" width="27.42578125" style="81" customWidth="1"/>
    <col min="4611" max="4611" width="20.140625" style="81" customWidth="1"/>
    <col min="4612" max="4864" width="9.140625" style="81"/>
    <col min="4865" max="4865" width="24.42578125" style="81" customWidth="1"/>
    <col min="4866" max="4866" width="27.42578125" style="81" customWidth="1"/>
    <col min="4867" max="4867" width="20.140625" style="81" customWidth="1"/>
    <col min="4868" max="5120" width="9.140625" style="81"/>
    <col min="5121" max="5121" width="24.42578125" style="81" customWidth="1"/>
    <col min="5122" max="5122" width="27.42578125" style="81" customWidth="1"/>
    <col min="5123" max="5123" width="20.140625" style="81" customWidth="1"/>
    <col min="5124" max="5376" width="9.140625" style="81"/>
    <col min="5377" max="5377" width="24.42578125" style="81" customWidth="1"/>
    <col min="5378" max="5378" width="27.42578125" style="81" customWidth="1"/>
    <col min="5379" max="5379" width="20.140625" style="81" customWidth="1"/>
    <col min="5380" max="5632" width="9.140625" style="81"/>
    <col min="5633" max="5633" width="24.42578125" style="81" customWidth="1"/>
    <col min="5634" max="5634" width="27.42578125" style="81" customWidth="1"/>
    <col min="5635" max="5635" width="20.140625" style="81" customWidth="1"/>
    <col min="5636" max="5888" width="9.140625" style="81"/>
    <col min="5889" max="5889" width="24.42578125" style="81" customWidth="1"/>
    <col min="5890" max="5890" width="27.42578125" style="81" customWidth="1"/>
    <col min="5891" max="5891" width="20.140625" style="81" customWidth="1"/>
    <col min="5892" max="6144" width="9.140625" style="81"/>
    <col min="6145" max="6145" width="24.42578125" style="81" customWidth="1"/>
    <col min="6146" max="6146" width="27.42578125" style="81" customWidth="1"/>
    <col min="6147" max="6147" width="20.140625" style="81" customWidth="1"/>
    <col min="6148" max="6400" width="9.140625" style="81"/>
    <col min="6401" max="6401" width="24.42578125" style="81" customWidth="1"/>
    <col min="6402" max="6402" width="27.42578125" style="81" customWidth="1"/>
    <col min="6403" max="6403" width="20.140625" style="81" customWidth="1"/>
    <col min="6404" max="6656" width="9.140625" style="81"/>
    <col min="6657" max="6657" width="24.42578125" style="81" customWidth="1"/>
    <col min="6658" max="6658" width="27.42578125" style="81" customWidth="1"/>
    <col min="6659" max="6659" width="20.140625" style="81" customWidth="1"/>
    <col min="6660" max="6912" width="9.140625" style="81"/>
    <col min="6913" max="6913" width="24.42578125" style="81" customWidth="1"/>
    <col min="6914" max="6914" width="27.42578125" style="81" customWidth="1"/>
    <col min="6915" max="6915" width="20.140625" style="81" customWidth="1"/>
    <col min="6916" max="7168" width="9.140625" style="81"/>
    <col min="7169" max="7169" width="24.42578125" style="81" customWidth="1"/>
    <col min="7170" max="7170" width="27.42578125" style="81" customWidth="1"/>
    <col min="7171" max="7171" width="20.140625" style="81" customWidth="1"/>
    <col min="7172" max="7424" width="9.140625" style="81"/>
    <col min="7425" max="7425" width="24.42578125" style="81" customWidth="1"/>
    <col min="7426" max="7426" width="27.42578125" style="81" customWidth="1"/>
    <col min="7427" max="7427" width="20.140625" style="81" customWidth="1"/>
    <col min="7428" max="7680" width="9.140625" style="81"/>
    <col min="7681" max="7681" width="24.42578125" style="81" customWidth="1"/>
    <col min="7682" max="7682" width="27.42578125" style="81" customWidth="1"/>
    <col min="7683" max="7683" width="20.140625" style="81" customWidth="1"/>
    <col min="7684" max="7936" width="9.140625" style="81"/>
    <col min="7937" max="7937" width="24.42578125" style="81" customWidth="1"/>
    <col min="7938" max="7938" width="27.42578125" style="81" customWidth="1"/>
    <col min="7939" max="7939" width="20.140625" style="81" customWidth="1"/>
    <col min="7940" max="8192" width="9.140625" style="81"/>
    <col min="8193" max="8193" width="24.42578125" style="81" customWidth="1"/>
    <col min="8194" max="8194" width="27.42578125" style="81" customWidth="1"/>
    <col min="8195" max="8195" width="20.140625" style="81" customWidth="1"/>
    <col min="8196" max="8448" width="9.140625" style="81"/>
    <col min="8449" max="8449" width="24.42578125" style="81" customWidth="1"/>
    <col min="8450" max="8450" width="27.42578125" style="81" customWidth="1"/>
    <col min="8451" max="8451" width="20.140625" style="81" customWidth="1"/>
    <col min="8452" max="8704" width="9.140625" style="81"/>
    <col min="8705" max="8705" width="24.42578125" style="81" customWidth="1"/>
    <col min="8706" max="8706" width="27.42578125" style="81" customWidth="1"/>
    <col min="8707" max="8707" width="20.140625" style="81" customWidth="1"/>
    <col min="8708" max="8960" width="9.140625" style="81"/>
    <col min="8961" max="8961" width="24.42578125" style="81" customWidth="1"/>
    <col min="8962" max="8962" width="27.42578125" style="81" customWidth="1"/>
    <col min="8963" max="8963" width="20.140625" style="81" customWidth="1"/>
    <col min="8964" max="9216" width="9.140625" style="81"/>
    <col min="9217" max="9217" width="24.42578125" style="81" customWidth="1"/>
    <col min="9218" max="9218" width="27.42578125" style="81" customWidth="1"/>
    <col min="9219" max="9219" width="20.140625" style="81" customWidth="1"/>
    <col min="9220" max="9472" width="9.140625" style="81"/>
    <col min="9473" max="9473" width="24.42578125" style="81" customWidth="1"/>
    <col min="9474" max="9474" width="27.42578125" style="81" customWidth="1"/>
    <col min="9475" max="9475" width="20.140625" style="81" customWidth="1"/>
    <col min="9476" max="9728" width="9.140625" style="81"/>
    <col min="9729" max="9729" width="24.42578125" style="81" customWidth="1"/>
    <col min="9730" max="9730" width="27.42578125" style="81" customWidth="1"/>
    <col min="9731" max="9731" width="20.140625" style="81" customWidth="1"/>
    <col min="9732" max="9984" width="9.140625" style="81"/>
    <col min="9985" max="9985" width="24.42578125" style="81" customWidth="1"/>
    <col min="9986" max="9986" width="27.42578125" style="81" customWidth="1"/>
    <col min="9987" max="9987" width="20.140625" style="81" customWidth="1"/>
    <col min="9988" max="10240" width="9.140625" style="81"/>
    <col min="10241" max="10241" width="24.42578125" style="81" customWidth="1"/>
    <col min="10242" max="10242" width="27.42578125" style="81" customWidth="1"/>
    <col min="10243" max="10243" width="20.140625" style="81" customWidth="1"/>
    <col min="10244" max="10496" width="9.140625" style="81"/>
    <col min="10497" max="10497" width="24.42578125" style="81" customWidth="1"/>
    <col min="10498" max="10498" width="27.42578125" style="81" customWidth="1"/>
    <col min="10499" max="10499" width="20.140625" style="81" customWidth="1"/>
    <col min="10500" max="10752" width="9.140625" style="81"/>
    <col min="10753" max="10753" width="24.42578125" style="81" customWidth="1"/>
    <col min="10754" max="10754" width="27.42578125" style="81" customWidth="1"/>
    <col min="10755" max="10755" width="20.140625" style="81" customWidth="1"/>
    <col min="10756" max="11008" width="9.140625" style="81"/>
    <col min="11009" max="11009" width="24.42578125" style="81" customWidth="1"/>
    <col min="11010" max="11010" width="27.42578125" style="81" customWidth="1"/>
    <col min="11011" max="11011" width="20.140625" style="81" customWidth="1"/>
    <col min="11012" max="11264" width="9.140625" style="81"/>
    <col min="11265" max="11265" width="24.42578125" style="81" customWidth="1"/>
    <col min="11266" max="11266" width="27.42578125" style="81" customWidth="1"/>
    <col min="11267" max="11267" width="20.140625" style="81" customWidth="1"/>
    <col min="11268" max="11520" width="9.140625" style="81"/>
    <col min="11521" max="11521" width="24.42578125" style="81" customWidth="1"/>
    <col min="11522" max="11522" width="27.42578125" style="81" customWidth="1"/>
    <col min="11523" max="11523" width="20.140625" style="81" customWidth="1"/>
    <col min="11524" max="11776" width="9.140625" style="81"/>
    <col min="11777" max="11777" width="24.42578125" style="81" customWidth="1"/>
    <col min="11778" max="11778" width="27.42578125" style="81" customWidth="1"/>
    <col min="11779" max="11779" width="20.140625" style="81" customWidth="1"/>
    <col min="11780" max="12032" width="9.140625" style="81"/>
    <col min="12033" max="12033" width="24.42578125" style="81" customWidth="1"/>
    <col min="12034" max="12034" width="27.42578125" style="81" customWidth="1"/>
    <col min="12035" max="12035" width="20.140625" style="81" customWidth="1"/>
    <col min="12036" max="12288" width="9.140625" style="81"/>
    <col min="12289" max="12289" width="24.42578125" style="81" customWidth="1"/>
    <col min="12290" max="12290" width="27.42578125" style="81" customWidth="1"/>
    <col min="12291" max="12291" width="20.140625" style="81" customWidth="1"/>
    <col min="12292" max="12544" width="9.140625" style="81"/>
    <col min="12545" max="12545" width="24.42578125" style="81" customWidth="1"/>
    <col min="12546" max="12546" width="27.42578125" style="81" customWidth="1"/>
    <col min="12547" max="12547" width="20.140625" style="81" customWidth="1"/>
    <col min="12548" max="12800" width="9.140625" style="81"/>
    <col min="12801" max="12801" width="24.42578125" style="81" customWidth="1"/>
    <col min="12802" max="12802" width="27.42578125" style="81" customWidth="1"/>
    <col min="12803" max="12803" width="20.140625" style="81" customWidth="1"/>
    <col min="12804" max="13056" width="9.140625" style="81"/>
    <col min="13057" max="13057" width="24.42578125" style="81" customWidth="1"/>
    <col min="13058" max="13058" width="27.42578125" style="81" customWidth="1"/>
    <col min="13059" max="13059" width="20.140625" style="81" customWidth="1"/>
    <col min="13060" max="13312" width="9.140625" style="81"/>
    <col min="13313" max="13313" width="24.42578125" style="81" customWidth="1"/>
    <col min="13314" max="13314" width="27.42578125" style="81" customWidth="1"/>
    <col min="13315" max="13315" width="20.140625" style="81" customWidth="1"/>
    <col min="13316" max="13568" width="9.140625" style="81"/>
    <col min="13569" max="13569" width="24.42578125" style="81" customWidth="1"/>
    <col min="13570" max="13570" width="27.42578125" style="81" customWidth="1"/>
    <col min="13571" max="13571" width="20.140625" style="81" customWidth="1"/>
    <col min="13572" max="13824" width="9.140625" style="81"/>
    <col min="13825" max="13825" width="24.42578125" style="81" customWidth="1"/>
    <col min="13826" max="13826" width="27.42578125" style="81" customWidth="1"/>
    <col min="13827" max="13827" width="20.140625" style="81" customWidth="1"/>
    <col min="13828" max="14080" width="9.140625" style="81"/>
    <col min="14081" max="14081" width="24.42578125" style="81" customWidth="1"/>
    <col min="14082" max="14082" width="27.42578125" style="81" customWidth="1"/>
    <col min="14083" max="14083" width="20.140625" style="81" customWidth="1"/>
    <col min="14084" max="14336" width="9.140625" style="81"/>
    <col min="14337" max="14337" width="24.42578125" style="81" customWidth="1"/>
    <col min="14338" max="14338" width="27.42578125" style="81" customWidth="1"/>
    <col min="14339" max="14339" width="20.140625" style="81" customWidth="1"/>
    <col min="14340" max="14592" width="9.140625" style="81"/>
    <col min="14593" max="14593" width="24.42578125" style="81" customWidth="1"/>
    <col min="14594" max="14594" width="27.42578125" style="81" customWidth="1"/>
    <col min="14595" max="14595" width="20.140625" style="81" customWidth="1"/>
    <col min="14596" max="14848" width="9.140625" style="81"/>
    <col min="14849" max="14849" width="24.42578125" style="81" customWidth="1"/>
    <col min="14850" max="14850" width="27.42578125" style="81" customWidth="1"/>
    <col min="14851" max="14851" width="20.140625" style="81" customWidth="1"/>
    <col min="14852" max="15104" width="9.140625" style="81"/>
    <col min="15105" max="15105" width="24.42578125" style="81" customWidth="1"/>
    <col min="15106" max="15106" width="27.42578125" style="81" customWidth="1"/>
    <col min="15107" max="15107" width="20.140625" style="81" customWidth="1"/>
    <col min="15108" max="15360" width="9.140625" style="81"/>
    <col min="15361" max="15361" width="24.42578125" style="81" customWidth="1"/>
    <col min="15362" max="15362" width="27.42578125" style="81" customWidth="1"/>
    <col min="15363" max="15363" width="20.140625" style="81" customWidth="1"/>
    <col min="15364" max="15616" width="9.140625" style="81"/>
    <col min="15617" max="15617" width="24.42578125" style="81" customWidth="1"/>
    <col min="15618" max="15618" width="27.42578125" style="81" customWidth="1"/>
    <col min="15619" max="15619" width="20.140625" style="81" customWidth="1"/>
    <col min="15620" max="15872" width="9.140625" style="81"/>
    <col min="15873" max="15873" width="24.42578125" style="81" customWidth="1"/>
    <col min="15874" max="15874" width="27.42578125" style="81" customWidth="1"/>
    <col min="15875" max="15875" width="20.140625" style="81" customWidth="1"/>
    <col min="15876" max="16128" width="9.140625" style="81"/>
    <col min="16129" max="16129" width="24.42578125" style="81" customWidth="1"/>
    <col min="16130" max="16130" width="27.42578125" style="81" customWidth="1"/>
    <col min="16131" max="16131" width="20.140625" style="81" customWidth="1"/>
    <col min="16132" max="16384" width="9.140625" style="81"/>
  </cols>
  <sheetData>
    <row r="1" spans="1:4" ht="21" customHeight="1">
      <c r="A1" s="518" t="s">
        <v>1595</v>
      </c>
      <c r="B1" s="519"/>
      <c r="C1" s="200"/>
    </row>
    <row r="2" spans="1:4" ht="28.5" customHeight="1">
      <c r="A2" s="657" t="s">
        <v>1596</v>
      </c>
      <c r="B2" s="657"/>
      <c r="C2" s="657"/>
      <c r="D2" s="130"/>
    </row>
    <row r="3" spans="1:4" ht="12.75" customHeight="1">
      <c r="A3" s="520"/>
      <c r="B3" s="520"/>
      <c r="C3" s="520"/>
      <c r="D3" s="130"/>
    </row>
    <row r="4" spans="1:4">
      <c r="A4" s="518" t="s">
        <v>1597</v>
      </c>
      <c r="B4" s="518" t="s">
        <v>1598</v>
      </c>
      <c r="C4" s="518" t="s">
        <v>1599</v>
      </c>
    </row>
    <row r="5" spans="1:4">
      <c r="A5" s="200"/>
      <c r="B5" s="200"/>
      <c r="C5" s="200"/>
    </row>
    <row r="6" spans="1:4">
      <c r="A6" s="445" t="s">
        <v>1600</v>
      </c>
      <c r="B6" s="117"/>
      <c r="C6" s="117"/>
    </row>
    <row r="7" spans="1:4">
      <c r="A7" s="200" t="s">
        <v>1601</v>
      </c>
      <c r="B7" s="521" t="s">
        <v>1602</v>
      </c>
      <c r="C7" s="200"/>
    </row>
    <row r="8" spans="1:4">
      <c r="A8" s="200" t="s">
        <v>1603</v>
      </c>
      <c r="B8" s="521" t="s">
        <v>1604</v>
      </c>
      <c r="C8" s="200"/>
    </row>
    <row r="9" spans="1:4">
      <c r="A9" s="200" t="s">
        <v>1605</v>
      </c>
      <c r="B9" s="521" t="s">
        <v>1606</v>
      </c>
      <c r="C9" s="200"/>
    </row>
    <row r="10" spans="1:4">
      <c r="A10" s="200" t="s">
        <v>1607</v>
      </c>
      <c r="B10" s="521" t="s">
        <v>1608</v>
      </c>
      <c r="C10" s="200"/>
    </row>
    <row r="11" spans="1:4">
      <c r="A11" s="200" t="s">
        <v>1609</v>
      </c>
      <c r="B11" s="521" t="s">
        <v>1610</v>
      </c>
      <c r="C11" s="200"/>
    </row>
    <row r="12" spans="1:4">
      <c r="A12" s="200" t="s">
        <v>1611</v>
      </c>
      <c r="B12" s="521" t="s">
        <v>1612</v>
      </c>
      <c r="C12" s="200" t="s">
        <v>1613</v>
      </c>
    </row>
    <row r="13" spans="1:4">
      <c r="A13" s="200" t="s">
        <v>1614</v>
      </c>
      <c r="B13" s="521" t="s">
        <v>1615</v>
      </c>
      <c r="C13" s="200"/>
    </row>
    <row r="14" spans="1:4">
      <c r="A14" s="200" t="s">
        <v>1616</v>
      </c>
      <c r="B14" s="521" t="s">
        <v>1617</v>
      </c>
      <c r="C14" s="200"/>
    </row>
    <row r="15" spans="1:4">
      <c r="A15" s="200" t="s">
        <v>1618</v>
      </c>
      <c r="B15" s="521" t="s">
        <v>1619</v>
      </c>
      <c r="C15" s="200" t="s">
        <v>1613</v>
      </c>
    </row>
    <row r="16" spans="1:4">
      <c r="A16" s="200" t="s">
        <v>1620</v>
      </c>
      <c r="B16" s="521" t="s">
        <v>1621</v>
      </c>
      <c r="C16" s="200"/>
    </row>
    <row r="17" spans="1:3">
      <c r="A17" s="200" t="s">
        <v>1622</v>
      </c>
      <c r="B17" s="521" t="s">
        <v>1623</v>
      </c>
      <c r="C17" s="200"/>
    </row>
    <row r="18" spans="1:3">
      <c r="A18" s="200" t="s">
        <v>1624</v>
      </c>
      <c r="B18" s="521" t="s">
        <v>1625</v>
      </c>
      <c r="C18" s="200"/>
    </row>
    <row r="19" spans="1:3">
      <c r="A19" s="200" t="s">
        <v>1626</v>
      </c>
      <c r="B19" s="521" t="s">
        <v>1627</v>
      </c>
      <c r="C19" s="200"/>
    </row>
    <row r="20" spans="1:3">
      <c r="A20" s="200" t="s">
        <v>1628</v>
      </c>
      <c r="B20" s="521" t="s">
        <v>1629</v>
      </c>
      <c r="C20" s="200"/>
    </row>
    <row r="21" spans="1:3">
      <c r="A21" s="200" t="s">
        <v>1630</v>
      </c>
      <c r="B21" s="521"/>
      <c r="C21" s="200"/>
    </row>
    <row r="22" spans="1:3">
      <c r="A22" s="200"/>
      <c r="B22" s="521"/>
      <c r="C22" s="200"/>
    </row>
    <row r="23" spans="1:3">
      <c r="A23" s="518" t="s">
        <v>1631</v>
      </c>
      <c r="B23" s="521"/>
      <c r="C23" s="200"/>
    </row>
    <row r="24" spans="1:3">
      <c r="A24" s="200" t="s">
        <v>1632</v>
      </c>
      <c r="B24" s="521" t="s">
        <v>1633</v>
      </c>
      <c r="C24" s="200"/>
    </row>
    <row r="25" spans="1:3">
      <c r="A25" s="200" t="s">
        <v>1634</v>
      </c>
      <c r="B25" s="521" t="s">
        <v>1635</v>
      </c>
      <c r="C25" s="200"/>
    </row>
    <row r="26" spans="1:3">
      <c r="A26" s="200" t="s">
        <v>1636</v>
      </c>
      <c r="B26" s="521" t="s">
        <v>1637</v>
      </c>
      <c r="C26" s="200" t="s">
        <v>1613</v>
      </c>
    </row>
    <row r="27" spans="1:3">
      <c r="A27" s="200" t="s">
        <v>1638</v>
      </c>
      <c r="B27" s="521" t="s">
        <v>1639</v>
      </c>
      <c r="C27" s="200" t="s">
        <v>1613</v>
      </c>
    </row>
    <row r="28" spans="1:3">
      <c r="A28" s="200" t="s">
        <v>1640</v>
      </c>
      <c r="B28" s="521" t="s">
        <v>1641</v>
      </c>
      <c r="C28" s="200"/>
    </row>
    <row r="29" spans="1:3">
      <c r="A29" s="200" t="s">
        <v>1642</v>
      </c>
      <c r="B29" s="521" t="s">
        <v>1643</v>
      </c>
      <c r="C29" s="200"/>
    </row>
    <row r="30" spans="1:3">
      <c r="A30" s="200" t="s">
        <v>1644</v>
      </c>
      <c r="B30" s="521" t="s">
        <v>1645</v>
      </c>
      <c r="C30" s="200"/>
    </row>
    <row r="31" spans="1:3">
      <c r="A31" s="200" t="s">
        <v>1646</v>
      </c>
      <c r="B31" s="521" t="s">
        <v>1647</v>
      </c>
      <c r="C31" s="200"/>
    </row>
    <row r="32" spans="1:3">
      <c r="A32" s="200" t="s">
        <v>1648</v>
      </c>
      <c r="B32" s="521" t="s">
        <v>1649</v>
      </c>
      <c r="C32" s="200" t="s">
        <v>1613</v>
      </c>
    </row>
    <row r="33" spans="1:3">
      <c r="A33" s="200" t="s">
        <v>1650</v>
      </c>
      <c r="B33" s="200" t="s">
        <v>1651</v>
      </c>
      <c r="C33" s="200" t="s">
        <v>1613</v>
      </c>
    </row>
    <row r="34" spans="1:3">
      <c r="A34" s="200" t="s">
        <v>1652</v>
      </c>
      <c r="B34" s="521" t="s">
        <v>1653</v>
      </c>
      <c r="C34" s="200"/>
    </row>
    <row r="35" spans="1:3">
      <c r="A35" s="200" t="s">
        <v>1654</v>
      </c>
      <c r="B35" s="521" t="s">
        <v>1655</v>
      </c>
      <c r="C35" s="200"/>
    </row>
    <row r="36" spans="1:3">
      <c r="A36" s="200" t="s">
        <v>1656</v>
      </c>
      <c r="B36" s="521" t="s">
        <v>1657</v>
      </c>
      <c r="C36" s="200" t="s">
        <v>1613</v>
      </c>
    </row>
    <row r="37" spans="1:3">
      <c r="A37" s="200" t="s">
        <v>1658</v>
      </c>
      <c r="B37" s="521" t="s">
        <v>1659</v>
      </c>
      <c r="C37" s="200"/>
    </row>
    <row r="38" spans="1:3">
      <c r="A38" s="200" t="s">
        <v>1660</v>
      </c>
      <c r="B38" s="521" t="s">
        <v>1661</v>
      </c>
      <c r="C38" s="200" t="s">
        <v>1613</v>
      </c>
    </row>
    <row r="39" spans="1:3">
      <c r="A39" s="200" t="s">
        <v>1662</v>
      </c>
      <c r="B39" s="521" t="s">
        <v>1663</v>
      </c>
      <c r="C39" s="200"/>
    </row>
    <row r="40" spans="1:3">
      <c r="A40" s="200" t="s">
        <v>1630</v>
      </c>
      <c r="B40" s="521" t="s">
        <v>1664</v>
      </c>
      <c r="C40" s="200" t="s">
        <v>1613</v>
      </c>
    </row>
  </sheetData>
  <mergeCells count="1">
    <mergeCell ref="A2:C2"/>
  </mergeCells>
  <pageMargins left="0.75" right="0.75" top="1" bottom="1" header="0.5" footer="0.5"/>
  <pageSetup paperSize="9" orientation="portrait" horizontalDpi="4294967294"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8EB4E-BB84-44F5-A7CF-039620E0CA5B}">
  <sheetPr>
    <tabColor theme="8" tint="-0.499984740745262"/>
  </sheetPr>
  <dimension ref="A1:W125"/>
  <sheetViews>
    <sheetView zoomScaleNormal="100" workbookViewId="0"/>
  </sheetViews>
  <sheetFormatPr defaultColWidth="8.85546875" defaultRowHeight="12.95"/>
  <cols>
    <col min="1" max="1" width="4.85546875" style="55" customWidth="1"/>
    <col min="2" max="2" width="8" style="27" customWidth="1"/>
    <col min="3" max="3" width="60.85546875" style="27" customWidth="1"/>
    <col min="4" max="4" width="60.85546875" style="27" hidden="1" customWidth="1"/>
    <col min="5" max="5" width="35.42578125" style="557" hidden="1" customWidth="1"/>
    <col min="6" max="7" width="8" style="557" hidden="1" customWidth="1"/>
    <col min="8" max="8" width="31.42578125" style="557" hidden="1" customWidth="1"/>
    <col min="9" max="10" width="0" style="557" hidden="1" customWidth="1"/>
    <col min="11" max="11" width="43.140625" style="27" hidden="1" customWidth="1"/>
    <col min="12" max="12" width="0" style="351" hidden="1" customWidth="1"/>
    <col min="13" max="13" width="0" style="27" hidden="1" customWidth="1"/>
    <col min="14" max="14" width="43.7109375" style="28" customWidth="1"/>
    <col min="15" max="15" width="8.85546875" style="27"/>
    <col min="16" max="16" width="8.85546875" style="592"/>
    <col min="17" max="17" width="30.85546875" style="27" customWidth="1"/>
    <col min="18" max="16384" width="8.85546875" style="27"/>
  </cols>
  <sheetData>
    <row r="1" spans="1:23">
      <c r="A1" s="68" t="s">
        <v>758</v>
      </c>
      <c r="B1" s="50" t="s">
        <v>1665</v>
      </c>
      <c r="C1" s="50"/>
      <c r="D1" s="50"/>
      <c r="E1" s="547"/>
      <c r="F1" s="547"/>
      <c r="G1" s="547"/>
      <c r="H1" s="547"/>
      <c r="I1" s="547"/>
      <c r="J1" s="547"/>
      <c r="K1" s="51"/>
      <c r="L1" s="558"/>
      <c r="M1" s="51"/>
      <c r="N1" s="586"/>
      <c r="O1" s="51"/>
      <c r="P1" s="590"/>
      <c r="Q1" s="51"/>
      <c r="R1" s="51"/>
      <c r="S1" s="51"/>
    </row>
    <row r="2" spans="1:23" ht="15" customHeight="1">
      <c r="B2" s="50"/>
      <c r="C2" s="50"/>
      <c r="D2" s="50"/>
      <c r="E2" s="547"/>
      <c r="F2" s="547"/>
      <c r="G2" s="547"/>
      <c r="H2" s="547"/>
      <c r="I2" s="547"/>
      <c r="J2" s="547"/>
      <c r="K2" s="51"/>
      <c r="L2" s="558"/>
      <c r="M2" s="51"/>
      <c r="N2" s="586"/>
      <c r="O2" s="51"/>
      <c r="P2" s="590"/>
      <c r="Q2" s="51"/>
      <c r="R2" s="51"/>
      <c r="S2" s="51"/>
    </row>
    <row r="3" spans="1:23" s="322" customFormat="1">
      <c r="A3" s="321"/>
      <c r="B3" s="33"/>
      <c r="C3" s="480" t="s">
        <v>1666</v>
      </c>
      <c r="D3" s="15" t="s">
        <v>1667</v>
      </c>
      <c r="E3" s="548"/>
      <c r="F3" s="548"/>
      <c r="G3" s="548"/>
      <c r="H3" s="548"/>
      <c r="I3" s="548"/>
      <c r="J3" s="548"/>
      <c r="K3" s="51"/>
      <c r="L3" s="558"/>
      <c r="M3" s="51"/>
      <c r="N3" s="586"/>
      <c r="O3" s="51"/>
      <c r="P3" s="590"/>
      <c r="Q3" s="51"/>
      <c r="R3" s="51"/>
      <c r="S3" s="51"/>
    </row>
    <row r="4" spans="1:23" s="322" customFormat="1">
      <c r="A4" s="321"/>
      <c r="B4" s="33"/>
      <c r="C4" s="460" t="s">
        <v>1668</v>
      </c>
      <c r="D4" s="460" t="s">
        <v>1669</v>
      </c>
      <c r="E4" s="548"/>
      <c r="F4" s="548"/>
      <c r="G4" s="548"/>
      <c r="H4" s="548"/>
      <c r="I4" s="548"/>
      <c r="J4" s="548"/>
      <c r="K4" s="51"/>
      <c r="L4" s="558"/>
      <c r="M4" s="51"/>
      <c r="N4" s="586"/>
      <c r="O4" s="51"/>
      <c r="P4" s="590"/>
      <c r="Q4" s="51"/>
      <c r="R4" s="51"/>
      <c r="S4" s="51"/>
    </row>
    <row r="5" spans="1:23" s="322" customFormat="1">
      <c r="A5" s="321"/>
      <c r="B5" s="33"/>
      <c r="C5" s="480" t="s">
        <v>764</v>
      </c>
      <c r="D5" s="480" t="s">
        <v>765</v>
      </c>
      <c r="E5" s="548"/>
      <c r="F5" s="548"/>
      <c r="G5" s="548"/>
      <c r="H5" s="548"/>
      <c r="I5" s="548"/>
      <c r="J5" s="548"/>
      <c r="K5" s="51"/>
      <c r="L5" s="558"/>
      <c r="M5" s="51"/>
      <c r="N5" s="586"/>
      <c r="O5" s="51"/>
      <c r="P5" s="590"/>
      <c r="Q5" s="51"/>
      <c r="R5" s="51"/>
      <c r="S5" s="51"/>
    </row>
    <row r="6" spans="1:23" s="322" customFormat="1">
      <c r="A6" s="321"/>
      <c r="B6" s="33"/>
      <c r="C6" s="2" t="s">
        <v>6</v>
      </c>
      <c r="D6" s="2" t="s">
        <v>99</v>
      </c>
      <c r="E6" s="548"/>
      <c r="F6" s="548"/>
      <c r="G6" s="548"/>
      <c r="H6" s="548"/>
      <c r="I6" s="548"/>
      <c r="J6" s="548"/>
      <c r="K6" s="51"/>
      <c r="L6" s="558"/>
      <c r="M6" s="51"/>
      <c r="N6" s="586"/>
      <c r="O6" s="51"/>
      <c r="P6" s="590"/>
      <c r="Q6" s="51"/>
      <c r="R6" s="51"/>
      <c r="S6" s="51"/>
    </row>
    <row r="7" spans="1:23" s="322" customFormat="1">
      <c r="A7" s="321"/>
      <c r="B7" s="33"/>
      <c r="C7" s="15" t="s">
        <v>766</v>
      </c>
      <c r="D7" s="15" t="s">
        <v>767</v>
      </c>
      <c r="E7" s="548"/>
      <c r="F7" s="548"/>
      <c r="G7" s="548"/>
      <c r="H7" s="548"/>
      <c r="I7" s="548"/>
      <c r="J7" s="548"/>
      <c r="K7" s="51"/>
      <c r="L7" s="558"/>
      <c r="M7" s="51"/>
      <c r="N7" s="586"/>
      <c r="O7" s="51"/>
      <c r="P7" s="590"/>
      <c r="Q7" s="51"/>
      <c r="R7" s="51"/>
      <c r="S7" s="51"/>
    </row>
    <row r="8" spans="1:23" s="322" customFormat="1">
      <c r="A8" s="321"/>
      <c r="B8" s="33"/>
      <c r="C8" s="2" t="s">
        <v>768</v>
      </c>
      <c r="D8" s="2" t="str">
        <f>C8</f>
        <v>16.01.2024</v>
      </c>
      <c r="E8" s="548"/>
      <c r="F8" s="548"/>
      <c r="G8" s="548"/>
      <c r="H8" s="548"/>
      <c r="I8" s="548"/>
      <c r="J8" s="548"/>
      <c r="K8" s="51"/>
      <c r="L8" s="558"/>
      <c r="M8" s="51"/>
      <c r="N8" s="586"/>
      <c r="O8" s="51"/>
      <c r="P8" s="590"/>
      <c r="Q8" s="51"/>
      <c r="R8" s="51"/>
      <c r="S8" s="51"/>
    </row>
    <row r="9" spans="1:23" s="322" customFormat="1">
      <c r="A9" s="321"/>
      <c r="B9" s="33"/>
      <c r="C9" s="15" t="s">
        <v>769</v>
      </c>
      <c r="D9" s="15" t="s">
        <v>770</v>
      </c>
      <c r="E9" s="548"/>
      <c r="F9" s="548"/>
      <c r="G9" s="548"/>
      <c r="H9" s="548"/>
      <c r="I9" s="548"/>
      <c r="J9" s="548"/>
      <c r="K9" s="51"/>
      <c r="L9" s="558"/>
      <c r="M9" s="51"/>
      <c r="N9" s="586"/>
      <c r="O9" s="51"/>
      <c r="P9" s="590"/>
      <c r="Q9" s="51"/>
      <c r="R9" s="51"/>
      <c r="S9" s="51"/>
    </row>
    <row r="10" spans="1:23" s="322" customFormat="1">
      <c r="A10" s="321"/>
      <c r="B10" s="33"/>
      <c r="C10" s="2" t="s">
        <v>771</v>
      </c>
      <c r="D10" s="2" t="s">
        <v>1670</v>
      </c>
      <c r="E10" s="548"/>
      <c r="F10" s="548"/>
      <c r="G10" s="548"/>
      <c r="H10" s="548"/>
      <c r="I10" s="548"/>
      <c r="J10" s="548"/>
      <c r="K10" s="51"/>
      <c r="L10" s="558"/>
      <c r="M10" s="51"/>
      <c r="N10" s="586"/>
      <c r="O10" s="51"/>
      <c r="P10" s="590"/>
      <c r="Q10" s="51"/>
      <c r="R10" s="51"/>
      <c r="S10" s="51"/>
    </row>
    <row r="11" spans="1:23" ht="15" customHeight="1">
      <c r="B11" s="50"/>
      <c r="C11" s="50"/>
      <c r="D11" s="50"/>
      <c r="E11" s="547"/>
      <c r="F11" s="547"/>
      <c r="G11" s="547"/>
      <c r="H11" s="547"/>
      <c r="I11" s="547"/>
      <c r="J11" s="547"/>
      <c r="K11" s="51"/>
      <c r="L11" s="558"/>
      <c r="M11" s="51"/>
      <c r="N11" s="586"/>
      <c r="O11" s="51"/>
      <c r="P11" s="590"/>
      <c r="Q11" s="51"/>
      <c r="R11" s="51"/>
      <c r="S11" s="51"/>
    </row>
    <row r="12" spans="1:23" s="55" customFormat="1">
      <c r="A12" s="62" t="s">
        <v>295</v>
      </c>
      <c r="B12" s="53" t="s">
        <v>295</v>
      </c>
      <c r="C12" s="54" t="s">
        <v>1671</v>
      </c>
      <c r="D12" s="24" t="s">
        <v>801</v>
      </c>
      <c r="E12" s="549" t="s">
        <v>776</v>
      </c>
      <c r="F12" s="549" t="s">
        <v>777</v>
      </c>
      <c r="G12" s="550" t="s">
        <v>778</v>
      </c>
      <c r="H12" s="549" t="s">
        <v>29</v>
      </c>
      <c r="I12" s="549" t="s">
        <v>777</v>
      </c>
      <c r="J12" s="550" t="s">
        <v>778</v>
      </c>
      <c r="K12" s="24" t="s">
        <v>33</v>
      </c>
      <c r="L12" s="559" t="s">
        <v>777</v>
      </c>
      <c r="M12" s="47" t="s">
        <v>778</v>
      </c>
      <c r="N12" s="24" t="s">
        <v>37</v>
      </c>
      <c r="O12" s="24" t="s">
        <v>777</v>
      </c>
      <c r="P12" s="47" t="s">
        <v>778</v>
      </c>
      <c r="Q12" s="24" t="s">
        <v>40</v>
      </c>
      <c r="R12" s="24" t="s">
        <v>777</v>
      </c>
      <c r="S12" s="47" t="s">
        <v>778</v>
      </c>
    </row>
    <row r="13" spans="1:23" s="316" customFormat="1">
      <c r="A13" s="311" t="s">
        <v>1447</v>
      </c>
      <c r="B13" s="312" t="s">
        <v>1447</v>
      </c>
      <c r="C13" s="313" t="s">
        <v>1448</v>
      </c>
      <c r="D13" s="313" t="s">
        <v>1448</v>
      </c>
      <c r="E13" s="551"/>
      <c r="F13" s="551"/>
      <c r="G13" s="551"/>
      <c r="H13" s="551"/>
      <c r="I13" s="552"/>
      <c r="J13" s="552"/>
      <c r="K13" s="542"/>
      <c r="L13" s="560"/>
      <c r="M13" s="542"/>
      <c r="N13" s="542"/>
      <c r="O13" s="542"/>
      <c r="P13" s="588"/>
      <c r="Q13" s="542"/>
      <c r="R13" s="542"/>
      <c r="S13" s="542"/>
      <c r="T13" s="315"/>
      <c r="U13" s="315"/>
      <c r="V13" s="315"/>
      <c r="W13" s="313"/>
    </row>
    <row r="14" spans="1:23" s="55" customFormat="1" ht="147" customHeight="1">
      <c r="A14" s="62">
        <v>4</v>
      </c>
      <c r="B14" s="45" t="s">
        <v>1202</v>
      </c>
      <c r="C14" s="46" t="s">
        <v>1672</v>
      </c>
      <c r="D14" s="24" t="s">
        <v>1673</v>
      </c>
      <c r="E14" s="553" t="s">
        <v>1674</v>
      </c>
      <c r="F14" s="553"/>
      <c r="G14" s="553"/>
      <c r="H14" s="553" t="s">
        <v>1674</v>
      </c>
      <c r="I14" s="553"/>
      <c r="J14" s="553"/>
      <c r="K14" s="59"/>
      <c r="L14" s="561"/>
      <c r="M14" s="59"/>
      <c r="N14" s="587"/>
      <c r="O14" s="59"/>
      <c r="P14" s="589"/>
      <c r="Q14" s="59"/>
      <c r="R14" s="59"/>
      <c r="S14" s="59"/>
    </row>
    <row r="15" spans="1:23" s="58" customFormat="1" ht="125.45" customHeight="1">
      <c r="A15" s="63">
        <v>4</v>
      </c>
      <c r="B15" s="45" t="s">
        <v>1217</v>
      </c>
      <c r="C15" s="46" t="s">
        <v>1675</v>
      </c>
      <c r="D15" s="46" t="s">
        <v>1676</v>
      </c>
      <c r="E15" s="554"/>
      <c r="F15" s="554"/>
      <c r="G15" s="554"/>
      <c r="H15" s="554"/>
      <c r="I15" s="554"/>
      <c r="J15" s="554"/>
      <c r="K15" s="56"/>
      <c r="L15" s="562"/>
      <c r="M15" s="56"/>
      <c r="N15" s="54"/>
      <c r="O15" s="56"/>
      <c r="P15" s="589"/>
      <c r="Q15" s="56"/>
      <c r="R15" s="56"/>
      <c r="S15" s="56"/>
    </row>
    <row r="16" spans="1:23" ht="102.6" customHeight="1">
      <c r="A16" s="62">
        <v>4</v>
      </c>
      <c r="B16" s="37" t="s">
        <v>1677</v>
      </c>
      <c r="C16" s="37" t="s">
        <v>1678</v>
      </c>
      <c r="D16" s="37" t="s">
        <v>1679</v>
      </c>
      <c r="E16" s="555"/>
      <c r="F16" s="555"/>
      <c r="G16" s="555"/>
      <c r="H16" s="555"/>
      <c r="I16" s="555"/>
      <c r="J16" s="555"/>
      <c r="K16" s="25" t="s">
        <v>1680</v>
      </c>
      <c r="L16" s="563" t="s">
        <v>793</v>
      </c>
      <c r="M16" s="60"/>
      <c r="N16" s="25" t="s">
        <v>1681</v>
      </c>
      <c r="O16" s="563" t="s">
        <v>793</v>
      </c>
      <c r="P16" s="591"/>
      <c r="Q16" s="60"/>
      <c r="R16" s="60"/>
      <c r="S16" s="60"/>
    </row>
    <row r="17" spans="1:19" ht="45.6" customHeight="1">
      <c r="A17" s="62">
        <v>4</v>
      </c>
      <c r="B17" s="69" t="s">
        <v>1682</v>
      </c>
      <c r="C17" s="37" t="s">
        <v>1683</v>
      </c>
      <c r="D17" s="37" t="s">
        <v>1684</v>
      </c>
      <c r="E17" s="555"/>
      <c r="F17" s="555"/>
      <c r="G17" s="555"/>
      <c r="H17" s="555"/>
      <c r="I17" s="555"/>
      <c r="J17" s="555"/>
      <c r="K17" s="25" t="s">
        <v>1685</v>
      </c>
      <c r="L17" s="563" t="s">
        <v>793</v>
      </c>
      <c r="M17" s="60"/>
      <c r="N17" s="25" t="s">
        <v>1686</v>
      </c>
      <c r="O17" s="563" t="s">
        <v>793</v>
      </c>
      <c r="P17" s="591"/>
      <c r="Q17" s="60"/>
      <c r="R17" s="60"/>
      <c r="S17" s="60"/>
    </row>
    <row r="18" spans="1:19" ht="101.45" customHeight="1">
      <c r="A18" s="62">
        <v>4</v>
      </c>
      <c r="B18" s="69" t="s">
        <v>1687</v>
      </c>
      <c r="C18" s="323" t="s">
        <v>1688</v>
      </c>
      <c r="D18" s="37" t="s">
        <v>1689</v>
      </c>
      <c r="E18" s="555"/>
      <c r="F18" s="555"/>
      <c r="G18" s="555"/>
      <c r="H18" s="555"/>
      <c r="I18" s="555"/>
      <c r="J18" s="555"/>
      <c r="K18" s="25" t="s">
        <v>1690</v>
      </c>
      <c r="L18" s="563" t="s">
        <v>793</v>
      </c>
      <c r="M18" s="60"/>
      <c r="N18" s="25" t="s">
        <v>1691</v>
      </c>
      <c r="O18" s="563" t="s">
        <v>793</v>
      </c>
      <c r="P18" s="591"/>
      <c r="Q18" s="60"/>
      <c r="R18" s="60"/>
      <c r="S18" s="60"/>
    </row>
    <row r="19" spans="1:19" ht="88.5" customHeight="1">
      <c r="A19" s="62">
        <v>4</v>
      </c>
      <c r="B19" s="69" t="s">
        <v>1692</v>
      </c>
      <c r="C19" s="37" t="s">
        <v>1693</v>
      </c>
      <c r="D19" s="38" t="s">
        <v>1694</v>
      </c>
      <c r="E19" s="555"/>
      <c r="F19" s="555"/>
      <c r="G19" s="555"/>
      <c r="H19" s="555"/>
      <c r="I19" s="555"/>
      <c r="J19" s="555"/>
      <c r="K19" s="25" t="s">
        <v>1695</v>
      </c>
      <c r="L19" s="563" t="s">
        <v>793</v>
      </c>
      <c r="M19" s="60"/>
      <c r="N19" s="25" t="s">
        <v>1696</v>
      </c>
      <c r="O19" s="563" t="s">
        <v>793</v>
      </c>
      <c r="P19" s="591"/>
      <c r="Q19" s="60"/>
      <c r="R19" s="60"/>
      <c r="S19" s="60"/>
    </row>
    <row r="20" spans="1:19" ht="96.95" customHeight="1">
      <c r="A20" s="62">
        <v>4</v>
      </c>
      <c r="B20" s="69" t="s">
        <v>1697</v>
      </c>
      <c r="C20" s="38" t="s">
        <v>1698</v>
      </c>
      <c r="D20" s="38" t="s">
        <v>1699</v>
      </c>
      <c r="E20" s="555"/>
      <c r="F20" s="555"/>
      <c r="G20" s="555"/>
      <c r="H20" s="555"/>
      <c r="I20" s="555"/>
      <c r="J20" s="555"/>
      <c r="K20" s="25" t="s">
        <v>1700</v>
      </c>
      <c r="L20" s="563" t="s">
        <v>793</v>
      </c>
      <c r="M20" s="60"/>
      <c r="N20" s="25" t="s">
        <v>1701</v>
      </c>
      <c r="O20" s="563" t="s">
        <v>793</v>
      </c>
      <c r="P20" s="591"/>
      <c r="Q20" s="60"/>
      <c r="R20" s="60"/>
      <c r="S20" s="60"/>
    </row>
    <row r="21" spans="1:19" ht="66.599999999999994" customHeight="1">
      <c r="A21" s="62">
        <v>4</v>
      </c>
      <c r="B21" s="69" t="s">
        <v>1702</v>
      </c>
      <c r="C21" s="38" t="s">
        <v>1703</v>
      </c>
      <c r="D21" s="38" t="s">
        <v>1704</v>
      </c>
      <c r="E21" s="555"/>
      <c r="F21" s="555"/>
      <c r="G21" s="555"/>
      <c r="H21" s="555"/>
      <c r="I21" s="555"/>
      <c r="J21" s="555"/>
      <c r="K21" s="60"/>
      <c r="L21" s="563" t="s">
        <v>793</v>
      </c>
      <c r="M21" s="60"/>
      <c r="N21" s="25" t="s">
        <v>1705</v>
      </c>
      <c r="O21" s="563" t="s">
        <v>793</v>
      </c>
      <c r="P21" s="591"/>
      <c r="Q21" s="60"/>
      <c r="R21" s="60"/>
      <c r="S21" s="60"/>
    </row>
    <row r="22" spans="1:19" ht="96.6" customHeight="1">
      <c r="A22" s="62"/>
      <c r="B22" s="69" t="s">
        <v>1706</v>
      </c>
      <c r="C22" s="38" t="s">
        <v>1707</v>
      </c>
      <c r="D22" s="38" t="s">
        <v>1708</v>
      </c>
      <c r="E22" s="555"/>
      <c r="F22" s="555"/>
      <c r="G22" s="555"/>
      <c r="H22" s="555"/>
      <c r="I22" s="555"/>
      <c r="J22" s="555"/>
      <c r="K22" s="60"/>
      <c r="L22" s="563" t="s">
        <v>793</v>
      </c>
      <c r="M22" s="60"/>
      <c r="N22" s="25" t="s">
        <v>1709</v>
      </c>
      <c r="O22" s="563" t="s">
        <v>793</v>
      </c>
      <c r="P22" s="591"/>
      <c r="Q22" s="60"/>
      <c r="R22" s="60"/>
      <c r="S22" s="60"/>
    </row>
    <row r="23" spans="1:19" ht="79.5" customHeight="1">
      <c r="A23" s="62"/>
      <c r="B23" s="69" t="s">
        <v>1710</v>
      </c>
      <c r="C23" s="38" t="s">
        <v>1711</v>
      </c>
      <c r="D23" s="38" t="s">
        <v>1712</v>
      </c>
      <c r="E23" s="555"/>
      <c r="F23" s="555"/>
      <c r="G23" s="555"/>
      <c r="H23" s="555"/>
      <c r="I23" s="555"/>
      <c r="J23" s="555"/>
      <c r="K23" s="60"/>
      <c r="L23" s="563" t="s">
        <v>793</v>
      </c>
      <c r="M23" s="60"/>
      <c r="N23" s="25" t="s">
        <v>1713</v>
      </c>
      <c r="O23" s="563" t="s">
        <v>793</v>
      </c>
      <c r="P23" s="591"/>
      <c r="Q23" s="60"/>
      <c r="R23" s="60"/>
      <c r="S23" s="60"/>
    </row>
    <row r="24" spans="1:19" ht="58.5" customHeight="1">
      <c r="A24" s="62"/>
      <c r="B24" s="69" t="s">
        <v>1714</v>
      </c>
      <c r="C24" s="38" t="s">
        <v>1715</v>
      </c>
      <c r="D24" s="38" t="s">
        <v>1716</v>
      </c>
      <c r="E24" s="555"/>
      <c r="F24" s="555"/>
      <c r="G24" s="555"/>
      <c r="H24" s="555"/>
      <c r="I24" s="555"/>
      <c r="J24" s="555"/>
      <c r="K24" s="60"/>
      <c r="L24" s="563" t="s">
        <v>793</v>
      </c>
      <c r="M24" s="60"/>
      <c r="N24" s="25" t="s">
        <v>1713</v>
      </c>
      <c r="O24" s="563" t="s">
        <v>793</v>
      </c>
      <c r="P24" s="591"/>
      <c r="Q24" s="60"/>
      <c r="R24" s="60"/>
      <c r="S24" s="60"/>
    </row>
    <row r="25" spans="1:19" ht="124.5" customHeight="1">
      <c r="A25" s="62"/>
      <c r="B25" s="69" t="s">
        <v>1717</v>
      </c>
      <c r="C25" s="38" t="s">
        <v>1718</v>
      </c>
      <c r="D25" s="38" t="s">
        <v>1719</v>
      </c>
      <c r="E25" s="555"/>
      <c r="F25" s="555"/>
      <c r="G25" s="555"/>
      <c r="H25" s="555"/>
      <c r="I25" s="555"/>
      <c r="J25" s="555"/>
      <c r="K25" s="60"/>
      <c r="L25" s="563" t="s">
        <v>793</v>
      </c>
      <c r="M25" s="60"/>
      <c r="N25" s="25" t="s">
        <v>1720</v>
      </c>
      <c r="O25" s="563" t="s">
        <v>793</v>
      </c>
      <c r="P25" s="591"/>
      <c r="Q25" s="60"/>
      <c r="R25" s="60"/>
      <c r="S25" s="60"/>
    </row>
    <row r="26" spans="1:19" ht="66.599999999999994" customHeight="1">
      <c r="A26" s="62"/>
      <c r="B26" s="69" t="s">
        <v>1721</v>
      </c>
      <c r="C26" s="38" t="s">
        <v>1722</v>
      </c>
      <c r="D26" s="38" t="s">
        <v>1723</v>
      </c>
      <c r="E26" s="555"/>
      <c r="F26" s="555"/>
      <c r="G26" s="555"/>
      <c r="H26" s="555"/>
      <c r="I26" s="555"/>
      <c r="J26" s="555"/>
      <c r="K26" s="60"/>
      <c r="L26" s="563" t="s">
        <v>793</v>
      </c>
      <c r="M26" s="60"/>
      <c r="N26" s="25" t="s">
        <v>1724</v>
      </c>
      <c r="O26" s="563" t="s">
        <v>793</v>
      </c>
      <c r="P26" s="591"/>
      <c r="Q26" s="60"/>
      <c r="R26" s="60"/>
      <c r="S26" s="60"/>
    </row>
    <row r="27" spans="1:19" ht="80.099999999999994" customHeight="1">
      <c r="A27" s="62">
        <v>4</v>
      </c>
      <c r="B27" s="69" t="s">
        <v>1725</v>
      </c>
      <c r="C27" s="38" t="s">
        <v>1726</v>
      </c>
      <c r="D27" s="38" t="s">
        <v>1727</v>
      </c>
      <c r="E27" s="555"/>
      <c r="F27" s="555"/>
      <c r="G27" s="555"/>
      <c r="H27" s="555"/>
      <c r="I27" s="555"/>
      <c r="J27" s="555"/>
      <c r="K27" s="60"/>
      <c r="L27" s="563" t="s">
        <v>793</v>
      </c>
      <c r="M27" s="60"/>
      <c r="N27" s="25" t="s">
        <v>1728</v>
      </c>
      <c r="O27" s="563" t="s">
        <v>793</v>
      </c>
      <c r="P27" s="591"/>
      <c r="Q27" s="60"/>
      <c r="R27" s="60"/>
      <c r="S27" s="60"/>
    </row>
    <row r="28" spans="1:19" s="55" customFormat="1" ht="39">
      <c r="A28" s="62">
        <v>4</v>
      </c>
      <c r="B28" s="45" t="s">
        <v>1231</v>
      </c>
      <c r="C28" s="46" t="s">
        <v>1729</v>
      </c>
      <c r="D28" s="46" t="s">
        <v>1730</v>
      </c>
      <c r="E28" s="555"/>
      <c r="F28" s="555"/>
      <c r="G28" s="555"/>
      <c r="H28" s="555"/>
      <c r="I28" s="555"/>
      <c r="J28" s="555"/>
      <c r="K28" s="62"/>
      <c r="L28" s="564"/>
      <c r="M28" s="62"/>
      <c r="N28" s="407"/>
      <c r="O28" s="564"/>
      <c r="P28" s="47"/>
      <c r="Q28" s="62"/>
      <c r="R28" s="62"/>
      <c r="S28" s="62"/>
    </row>
    <row r="29" spans="1:19" ht="144.6" customHeight="1">
      <c r="A29" s="62">
        <v>4</v>
      </c>
      <c r="B29" s="69" t="s">
        <v>1731</v>
      </c>
      <c r="C29" s="37" t="s">
        <v>1732</v>
      </c>
      <c r="D29" s="37" t="s">
        <v>1733</v>
      </c>
      <c r="E29" s="555"/>
      <c r="F29" s="555"/>
      <c r="G29" s="555"/>
      <c r="H29" s="555"/>
      <c r="I29" s="555"/>
      <c r="J29" s="555"/>
      <c r="K29" s="25" t="s">
        <v>1734</v>
      </c>
      <c r="L29" s="563" t="s">
        <v>793</v>
      </c>
      <c r="M29" s="60"/>
      <c r="N29" s="25" t="s">
        <v>1735</v>
      </c>
      <c r="O29" s="563" t="s">
        <v>793</v>
      </c>
      <c r="P29" s="591"/>
      <c r="Q29" s="60"/>
      <c r="R29" s="60"/>
      <c r="S29" s="60"/>
    </row>
    <row r="30" spans="1:19" ht="88.5" customHeight="1">
      <c r="A30" s="62">
        <v>4</v>
      </c>
      <c r="B30" s="69" t="s">
        <v>1736</v>
      </c>
      <c r="C30" s="37" t="s">
        <v>1737</v>
      </c>
      <c r="D30" s="37" t="s">
        <v>1738</v>
      </c>
      <c r="E30" s="555"/>
      <c r="F30" s="555"/>
      <c r="G30" s="555"/>
      <c r="H30" s="555"/>
      <c r="I30" s="555"/>
      <c r="J30" s="555"/>
      <c r="K30" s="25" t="s">
        <v>1739</v>
      </c>
      <c r="L30" s="563" t="s">
        <v>793</v>
      </c>
      <c r="M30" s="60"/>
      <c r="N30" s="25" t="s">
        <v>1740</v>
      </c>
      <c r="O30" s="563" t="s">
        <v>793</v>
      </c>
      <c r="P30" s="591"/>
      <c r="Q30" s="60"/>
      <c r="R30" s="60"/>
      <c r="S30" s="60"/>
    </row>
    <row r="31" spans="1:19" ht="94.5" customHeight="1">
      <c r="A31" s="62">
        <v>4</v>
      </c>
      <c r="B31" s="69" t="s">
        <v>1741</v>
      </c>
      <c r="C31" s="37" t="s">
        <v>1742</v>
      </c>
      <c r="D31" s="37" t="s">
        <v>1743</v>
      </c>
      <c r="E31" s="555"/>
      <c r="F31" s="555"/>
      <c r="G31" s="555"/>
      <c r="H31" s="555"/>
      <c r="I31" s="555"/>
      <c r="J31" s="555"/>
      <c r="K31" s="25" t="s">
        <v>1744</v>
      </c>
      <c r="L31" s="563" t="s">
        <v>793</v>
      </c>
      <c r="M31" s="60"/>
      <c r="N31" s="25" t="s">
        <v>1745</v>
      </c>
      <c r="O31" s="563" t="s">
        <v>793</v>
      </c>
      <c r="P31" s="591"/>
      <c r="Q31" s="60"/>
      <c r="R31" s="60"/>
      <c r="S31" s="60"/>
    </row>
    <row r="32" spans="1:19" ht="107.45" customHeight="1">
      <c r="A32" s="62">
        <v>4</v>
      </c>
      <c r="B32" s="69" t="s">
        <v>1746</v>
      </c>
      <c r="C32" s="37" t="s">
        <v>1747</v>
      </c>
      <c r="D32" s="37" t="s">
        <v>1748</v>
      </c>
      <c r="E32" s="555"/>
      <c r="F32" s="555"/>
      <c r="G32" s="555"/>
      <c r="H32" s="555"/>
      <c r="I32" s="555"/>
      <c r="J32" s="555"/>
      <c r="K32" s="25" t="s">
        <v>1749</v>
      </c>
      <c r="L32" s="563" t="s">
        <v>793</v>
      </c>
      <c r="M32" s="60"/>
      <c r="N32" s="25" t="s">
        <v>1750</v>
      </c>
      <c r="O32" s="563" t="s">
        <v>793</v>
      </c>
      <c r="P32" s="591"/>
      <c r="Q32" s="60"/>
      <c r="R32" s="60"/>
      <c r="S32" s="60"/>
    </row>
    <row r="33" spans="1:19" ht="129.94999999999999">
      <c r="A33" s="62">
        <v>4</v>
      </c>
      <c r="B33" s="69" t="s">
        <v>1751</v>
      </c>
      <c r="C33" s="37" t="s">
        <v>1752</v>
      </c>
      <c r="D33" s="37" t="s">
        <v>1753</v>
      </c>
      <c r="E33" s="555"/>
      <c r="F33" s="555"/>
      <c r="G33" s="555"/>
      <c r="H33" s="555"/>
      <c r="I33" s="555"/>
      <c r="J33" s="555"/>
      <c r="K33" s="25" t="s">
        <v>1754</v>
      </c>
      <c r="L33" s="563" t="s">
        <v>793</v>
      </c>
      <c r="M33" s="60"/>
      <c r="N33" s="25" t="s">
        <v>1755</v>
      </c>
      <c r="O33" s="563" t="s">
        <v>793</v>
      </c>
      <c r="P33" s="591"/>
      <c r="Q33" s="60"/>
      <c r="R33" s="60"/>
      <c r="S33" s="60"/>
    </row>
    <row r="34" spans="1:19" ht="143.1">
      <c r="A34" s="62">
        <v>4</v>
      </c>
      <c r="B34" s="69" t="s">
        <v>1756</v>
      </c>
      <c r="C34" s="37" t="s">
        <v>1757</v>
      </c>
      <c r="D34" s="37" t="s">
        <v>1758</v>
      </c>
      <c r="E34" s="555"/>
      <c r="F34" s="555"/>
      <c r="G34" s="555"/>
      <c r="H34" s="555"/>
      <c r="I34" s="555"/>
      <c r="J34" s="555"/>
      <c r="K34" s="25" t="s">
        <v>1759</v>
      </c>
      <c r="L34" s="563" t="s">
        <v>793</v>
      </c>
      <c r="M34" s="60"/>
      <c r="N34" s="25" t="s">
        <v>1760</v>
      </c>
      <c r="O34" s="563" t="s">
        <v>793</v>
      </c>
      <c r="P34" s="591"/>
      <c r="Q34" s="60"/>
      <c r="R34" s="60"/>
      <c r="S34" s="60"/>
    </row>
    <row r="35" spans="1:19" ht="101.45" customHeight="1">
      <c r="A35" s="62">
        <v>4</v>
      </c>
      <c r="B35" s="69" t="s">
        <v>1761</v>
      </c>
      <c r="C35" s="37" t="s">
        <v>1762</v>
      </c>
      <c r="D35" s="37" t="s">
        <v>1763</v>
      </c>
      <c r="E35" s="555"/>
      <c r="F35" s="555"/>
      <c r="G35" s="555"/>
      <c r="H35" s="555"/>
      <c r="I35" s="555"/>
      <c r="J35" s="555"/>
      <c r="K35" s="25" t="s">
        <v>1764</v>
      </c>
      <c r="L35" s="563" t="s">
        <v>793</v>
      </c>
      <c r="M35" s="60"/>
      <c r="N35" s="25" t="s">
        <v>1765</v>
      </c>
      <c r="O35" s="563" t="s">
        <v>793</v>
      </c>
      <c r="P35" s="591"/>
      <c r="Q35" s="60"/>
      <c r="R35" s="60"/>
      <c r="S35" s="60"/>
    </row>
    <row r="36" spans="1:19" ht="90.6" customHeight="1">
      <c r="A36" s="62">
        <v>4</v>
      </c>
      <c r="B36" s="69" t="s">
        <v>1766</v>
      </c>
      <c r="C36" s="37" t="s">
        <v>1767</v>
      </c>
      <c r="D36" s="37" t="s">
        <v>1768</v>
      </c>
      <c r="E36" s="555"/>
      <c r="F36" s="555"/>
      <c r="G36" s="555"/>
      <c r="H36" s="555"/>
      <c r="I36" s="555"/>
      <c r="J36" s="555"/>
      <c r="K36" s="25" t="s">
        <v>1769</v>
      </c>
      <c r="L36" s="563" t="s">
        <v>793</v>
      </c>
      <c r="M36" s="60"/>
      <c r="N36" s="25" t="s">
        <v>1770</v>
      </c>
      <c r="O36" s="563" t="s">
        <v>793</v>
      </c>
      <c r="P36" s="591"/>
      <c r="Q36" s="60"/>
      <c r="R36" s="60"/>
      <c r="S36" s="60"/>
    </row>
    <row r="37" spans="1:19" ht="132" customHeight="1">
      <c r="A37" s="62">
        <v>4</v>
      </c>
      <c r="B37" s="69" t="s">
        <v>1771</v>
      </c>
      <c r="C37" s="37" t="s">
        <v>1772</v>
      </c>
      <c r="D37" s="37" t="s">
        <v>1773</v>
      </c>
      <c r="E37" s="555"/>
      <c r="F37" s="555"/>
      <c r="G37" s="555"/>
      <c r="H37" s="555"/>
      <c r="I37" s="555"/>
      <c r="J37" s="555"/>
      <c r="K37" s="25" t="s">
        <v>1774</v>
      </c>
      <c r="L37" s="563" t="s">
        <v>793</v>
      </c>
      <c r="M37" s="60"/>
      <c r="N37" s="25" t="s">
        <v>1775</v>
      </c>
      <c r="O37" s="563" t="s">
        <v>793</v>
      </c>
      <c r="P37" s="591"/>
      <c r="Q37" s="60"/>
      <c r="R37" s="60"/>
      <c r="S37" s="60"/>
    </row>
    <row r="38" spans="1:19" ht="62.1" customHeight="1">
      <c r="A38" s="62">
        <v>4</v>
      </c>
      <c r="B38" s="69" t="s">
        <v>1776</v>
      </c>
      <c r="C38" s="37" t="s">
        <v>1777</v>
      </c>
      <c r="D38" s="37" t="s">
        <v>1778</v>
      </c>
      <c r="E38" s="555"/>
      <c r="F38" s="555"/>
      <c r="G38" s="555"/>
      <c r="H38" s="555"/>
      <c r="I38" s="555"/>
      <c r="J38" s="555"/>
      <c r="K38" s="25" t="s">
        <v>1779</v>
      </c>
      <c r="L38" s="563" t="s">
        <v>793</v>
      </c>
      <c r="M38" s="60"/>
      <c r="N38" s="25" t="s">
        <v>1779</v>
      </c>
      <c r="O38" s="563" t="s">
        <v>793</v>
      </c>
      <c r="P38" s="591"/>
      <c r="Q38" s="60"/>
      <c r="R38" s="60"/>
      <c r="S38" s="60"/>
    </row>
    <row r="39" spans="1:19" ht="147.94999999999999" customHeight="1">
      <c r="A39" s="62">
        <v>4</v>
      </c>
      <c r="B39" s="69" t="s">
        <v>1780</v>
      </c>
      <c r="C39" s="38" t="s">
        <v>1781</v>
      </c>
      <c r="D39" s="38" t="s">
        <v>1782</v>
      </c>
      <c r="E39" s="555"/>
      <c r="F39" s="555"/>
      <c r="G39" s="555"/>
      <c r="H39" s="555"/>
      <c r="I39" s="555"/>
      <c r="J39" s="555"/>
      <c r="K39" s="25" t="s">
        <v>331</v>
      </c>
      <c r="L39" s="563" t="s">
        <v>793</v>
      </c>
      <c r="M39" s="38" t="s">
        <v>1783</v>
      </c>
      <c r="N39" s="25" t="s">
        <v>1720</v>
      </c>
      <c r="O39" s="563" t="s">
        <v>793</v>
      </c>
      <c r="P39" s="591"/>
      <c r="Q39" s="60"/>
      <c r="R39" s="60"/>
      <c r="S39" s="60"/>
    </row>
    <row r="40" spans="1:19" ht="53.45" customHeight="1">
      <c r="A40" s="62"/>
      <c r="B40" s="69" t="s">
        <v>1784</v>
      </c>
      <c r="C40" s="38" t="s">
        <v>1785</v>
      </c>
      <c r="D40" s="38" t="s">
        <v>1786</v>
      </c>
      <c r="E40" s="555"/>
      <c r="F40" s="555"/>
      <c r="G40" s="555"/>
      <c r="H40" s="555"/>
      <c r="I40" s="555"/>
      <c r="J40" s="555"/>
      <c r="K40" s="60" t="s">
        <v>1787</v>
      </c>
      <c r="L40" s="563" t="s">
        <v>793</v>
      </c>
      <c r="M40" s="38" t="s">
        <v>1783</v>
      </c>
      <c r="N40" s="25" t="s">
        <v>1359</v>
      </c>
      <c r="O40" s="563" t="s">
        <v>793</v>
      </c>
      <c r="P40" s="591"/>
      <c r="Q40" s="60"/>
      <c r="R40" s="60"/>
      <c r="S40" s="60"/>
    </row>
    <row r="41" spans="1:19" ht="69.95" customHeight="1">
      <c r="A41" s="62"/>
      <c r="B41" s="69" t="s">
        <v>1788</v>
      </c>
      <c r="C41" s="37" t="s">
        <v>1789</v>
      </c>
      <c r="D41" s="37" t="s">
        <v>1790</v>
      </c>
      <c r="E41" s="555"/>
      <c r="F41" s="555"/>
      <c r="G41" s="555"/>
      <c r="H41" s="555"/>
      <c r="I41" s="555"/>
      <c r="J41" s="555"/>
      <c r="K41" s="25" t="s">
        <v>1791</v>
      </c>
      <c r="L41" s="563" t="s">
        <v>793</v>
      </c>
      <c r="M41" s="60"/>
      <c r="N41" s="25" t="s">
        <v>1792</v>
      </c>
      <c r="O41" s="563" t="s">
        <v>793</v>
      </c>
      <c r="P41" s="591"/>
      <c r="Q41" s="60"/>
      <c r="R41" s="60"/>
      <c r="S41" s="60"/>
    </row>
    <row r="42" spans="1:19" s="55" customFormat="1" ht="51.95">
      <c r="A42" s="62">
        <v>4</v>
      </c>
      <c r="B42" s="45" t="s">
        <v>1235</v>
      </c>
      <c r="C42" s="46" t="s">
        <v>1793</v>
      </c>
      <c r="D42" s="46" t="s">
        <v>1794</v>
      </c>
      <c r="E42" s="555"/>
      <c r="F42" s="555"/>
      <c r="G42" s="555"/>
      <c r="H42" s="555"/>
      <c r="I42" s="555"/>
      <c r="J42" s="555"/>
      <c r="K42" s="62"/>
      <c r="L42" s="564"/>
      <c r="M42" s="62"/>
      <c r="N42" s="407"/>
      <c r="O42" s="564"/>
      <c r="P42" s="47"/>
      <c r="Q42" s="62"/>
      <c r="R42" s="62"/>
      <c r="S42" s="62"/>
    </row>
    <row r="43" spans="1:19" ht="65.099999999999994">
      <c r="A43" s="62">
        <v>4</v>
      </c>
      <c r="B43" s="69" t="s">
        <v>1795</v>
      </c>
      <c r="C43" s="37" t="s">
        <v>1796</v>
      </c>
      <c r="D43" s="37" t="s">
        <v>1797</v>
      </c>
      <c r="E43" s="555"/>
      <c r="F43" s="555"/>
      <c r="G43" s="555"/>
      <c r="H43" s="555"/>
      <c r="I43" s="555"/>
      <c r="J43" s="555"/>
      <c r="K43" s="25" t="s">
        <v>1798</v>
      </c>
      <c r="L43" s="563" t="s">
        <v>793</v>
      </c>
      <c r="M43" s="60"/>
      <c r="N43" s="25" t="s">
        <v>1799</v>
      </c>
      <c r="O43" s="563" t="s">
        <v>793</v>
      </c>
      <c r="P43" s="591"/>
      <c r="Q43" s="60"/>
      <c r="R43" s="60"/>
      <c r="S43" s="60"/>
    </row>
    <row r="44" spans="1:19" ht="96.95" customHeight="1">
      <c r="A44" s="62">
        <v>4</v>
      </c>
      <c r="B44" s="69" t="s">
        <v>1800</v>
      </c>
      <c r="C44" s="37" t="s">
        <v>1801</v>
      </c>
      <c r="D44" s="37" t="s">
        <v>1802</v>
      </c>
      <c r="E44" s="555"/>
      <c r="F44" s="555"/>
      <c r="G44" s="555"/>
      <c r="H44" s="555"/>
      <c r="I44" s="555"/>
      <c r="J44" s="555"/>
      <c r="K44" s="25" t="s">
        <v>1803</v>
      </c>
      <c r="L44" s="563" t="s">
        <v>793</v>
      </c>
      <c r="M44" s="60"/>
      <c r="N44" s="25" t="s">
        <v>1804</v>
      </c>
      <c r="O44" s="563" t="s">
        <v>793</v>
      </c>
      <c r="P44" s="591"/>
      <c r="Q44" s="60"/>
      <c r="R44" s="60"/>
      <c r="S44" s="60"/>
    </row>
    <row r="45" spans="1:19" ht="135" customHeight="1">
      <c r="A45" s="62">
        <v>4</v>
      </c>
      <c r="B45" s="69" t="s">
        <v>1805</v>
      </c>
      <c r="C45" s="37" t="s">
        <v>1806</v>
      </c>
      <c r="D45" s="37" t="s">
        <v>1807</v>
      </c>
      <c r="E45" s="555"/>
      <c r="F45" s="555"/>
      <c r="G45" s="555"/>
      <c r="H45" s="555"/>
      <c r="I45" s="555"/>
      <c r="J45" s="555"/>
      <c r="K45" s="25" t="s">
        <v>1808</v>
      </c>
      <c r="L45" s="563" t="s">
        <v>793</v>
      </c>
      <c r="M45" s="60"/>
      <c r="N45" s="25" t="s">
        <v>1809</v>
      </c>
      <c r="O45" s="563" t="s">
        <v>793</v>
      </c>
      <c r="P45" s="591"/>
      <c r="Q45" s="60"/>
      <c r="R45" s="60"/>
      <c r="S45" s="60"/>
    </row>
    <row r="46" spans="1:19" ht="71.45" customHeight="1">
      <c r="A46" s="62"/>
      <c r="B46" s="69" t="s">
        <v>1810</v>
      </c>
      <c r="C46" s="38" t="s">
        <v>1811</v>
      </c>
      <c r="D46" s="38" t="s">
        <v>1812</v>
      </c>
      <c r="E46" s="555"/>
      <c r="F46" s="555"/>
      <c r="G46" s="555"/>
      <c r="H46" s="555"/>
      <c r="I46" s="555"/>
      <c r="J46" s="555"/>
      <c r="K46" s="25" t="s">
        <v>1813</v>
      </c>
      <c r="L46" s="563" t="s">
        <v>793</v>
      </c>
      <c r="M46" s="60"/>
      <c r="N46" s="25" t="s">
        <v>1814</v>
      </c>
      <c r="O46" s="563" t="s">
        <v>793</v>
      </c>
      <c r="P46" s="591"/>
      <c r="Q46" s="60"/>
      <c r="R46" s="60"/>
      <c r="S46" s="60"/>
    </row>
    <row r="47" spans="1:19" ht="63.95" customHeight="1">
      <c r="A47" s="62">
        <v>4</v>
      </c>
      <c r="B47" s="69" t="s">
        <v>1815</v>
      </c>
      <c r="C47" s="37" t="s">
        <v>1816</v>
      </c>
      <c r="D47" s="37" t="s">
        <v>1817</v>
      </c>
      <c r="E47" s="555"/>
      <c r="F47" s="555"/>
      <c r="G47" s="555"/>
      <c r="H47" s="555"/>
      <c r="I47" s="555"/>
      <c r="J47" s="555"/>
      <c r="K47" s="25" t="s">
        <v>1818</v>
      </c>
      <c r="L47" s="563" t="s">
        <v>793</v>
      </c>
      <c r="M47" s="60"/>
      <c r="N47" s="25" t="s">
        <v>1819</v>
      </c>
      <c r="O47" s="563" t="s">
        <v>793</v>
      </c>
      <c r="P47" s="591"/>
      <c r="Q47" s="60"/>
      <c r="R47" s="60"/>
      <c r="S47" s="60"/>
    </row>
    <row r="48" spans="1:19" ht="320.10000000000002" customHeight="1">
      <c r="A48" s="62">
        <v>4</v>
      </c>
      <c r="B48" s="69" t="s">
        <v>1820</v>
      </c>
      <c r="C48" s="37" t="s">
        <v>1821</v>
      </c>
      <c r="D48" s="37" t="s">
        <v>1822</v>
      </c>
      <c r="E48" s="555"/>
      <c r="F48" s="555"/>
      <c r="G48" s="555"/>
      <c r="H48" s="555"/>
      <c r="I48" s="555"/>
      <c r="J48" s="555"/>
      <c r="K48" s="25" t="s">
        <v>1823</v>
      </c>
      <c r="L48" s="563" t="s">
        <v>793</v>
      </c>
      <c r="M48" s="60"/>
      <c r="N48" s="25" t="s">
        <v>1824</v>
      </c>
      <c r="O48" s="563" t="s">
        <v>793</v>
      </c>
      <c r="P48" s="591" t="s">
        <v>1825</v>
      </c>
      <c r="Q48" s="60"/>
      <c r="R48" s="60"/>
      <c r="S48" s="60"/>
    </row>
    <row r="49" spans="1:19" s="55" customFormat="1" ht="61.5" customHeight="1">
      <c r="A49" s="62">
        <v>4</v>
      </c>
      <c r="B49" s="45" t="s">
        <v>1826</v>
      </c>
      <c r="C49" s="46" t="s">
        <v>1827</v>
      </c>
      <c r="D49" s="46" t="s">
        <v>1828</v>
      </c>
      <c r="E49" s="62"/>
      <c r="F49" s="62"/>
      <c r="G49" s="62"/>
      <c r="H49" s="62"/>
      <c r="I49" s="62"/>
      <c r="J49" s="62"/>
      <c r="K49" s="62"/>
      <c r="L49" s="564"/>
      <c r="M49" s="62"/>
      <c r="N49" s="407"/>
      <c r="O49" s="564"/>
      <c r="P49" s="47"/>
      <c r="Q49" s="62"/>
      <c r="R49" s="62"/>
      <c r="S49" s="62"/>
    </row>
    <row r="50" spans="1:19" ht="42" customHeight="1">
      <c r="A50" s="62">
        <v>4</v>
      </c>
      <c r="B50" s="69" t="s">
        <v>1829</v>
      </c>
      <c r="C50" s="37" t="s">
        <v>1830</v>
      </c>
      <c r="D50" s="37" t="s">
        <v>1831</v>
      </c>
      <c r="E50" s="555"/>
      <c r="F50" s="555"/>
      <c r="G50" s="555"/>
      <c r="H50" s="555"/>
      <c r="I50" s="555"/>
      <c r="J50" s="555"/>
      <c r="K50" s="25" t="s">
        <v>1832</v>
      </c>
      <c r="L50" s="563" t="s">
        <v>787</v>
      </c>
      <c r="M50" s="60"/>
      <c r="N50" s="25" t="s">
        <v>1832</v>
      </c>
      <c r="O50" s="563" t="s">
        <v>787</v>
      </c>
      <c r="P50" s="591"/>
      <c r="Q50" s="60"/>
      <c r="R50" s="60"/>
      <c r="S50" s="60"/>
    </row>
    <row r="51" spans="1:19" ht="42" customHeight="1">
      <c r="A51" s="62">
        <v>4</v>
      </c>
      <c r="B51" s="69" t="s">
        <v>1833</v>
      </c>
      <c r="C51" s="37" t="s">
        <v>1834</v>
      </c>
      <c r="D51" s="37" t="s">
        <v>1835</v>
      </c>
      <c r="E51" s="555"/>
      <c r="F51" s="555"/>
      <c r="G51" s="555"/>
      <c r="H51" s="555"/>
      <c r="I51" s="555"/>
      <c r="J51" s="555"/>
      <c r="K51" s="25" t="s">
        <v>1832</v>
      </c>
      <c r="L51" s="563" t="s">
        <v>787</v>
      </c>
      <c r="M51" s="60"/>
      <c r="N51" s="25" t="s">
        <v>1832</v>
      </c>
      <c r="O51" s="563" t="s">
        <v>787</v>
      </c>
      <c r="P51" s="591"/>
      <c r="Q51" s="60"/>
      <c r="R51" s="60"/>
      <c r="S51" s="60"/>
    </row>
    <row r="52" spans="1:19" ht="42" customHeight="1">
      <c r="A52" s="62">
        <v>4</v>
      </c>
      <c r="B52" s="69" t="s">
        <v>1836</v>
      </c>
      <c r="C52" s="37" t="s">
        <v>1837</v>
      </c>
      <c r="D52" s="37" t="s">
        <v>1838</v>
      </c>
      <c r="E52" s="555"/>
      <c r="F52" s="555"/>
      <c r="G52" s="555"/>
      <c r="H52" s="555"/>
      <c r="I52" s="555"/>
      <c r="J52" s="555"/>
      <c r="K52" s="25" t="s">
        <v>1832</v>
      </c>
      <c r="L52" s="563" t="s">
        <v>787</v>
      </c>
      <c r="M52" s="60"/>
      <c r="N52" s="25" t="s">
        <v>1832</v>
      </c>
      <c r="O52" s="563" t="s">
        <v>787</v>
      </c>
      <c r="P52" s="591"/>
      <c r="Q52" s="60"/>
      <c r="R52" s="60"/>
      <c r="S52" s="60"/>
    </row>
    <row r="53" spans="1:19" ht="104.1">
      <c r="A53" s="62">
        <v>4</v>
      </c>
      <c r="B53" s="69" t="s">
        <v>1839</v>
      </c>
      <c r="C53" s="37" t="s">
        <v>1840</v>
      </c>
      <c r="D53" s="37" t="s">
        <v>1841</v>
      </c>
      <c r="E53" s="555"/>
      <c r="F53" s="555"/>
      <c r="G53" s="555"/>
      <c r="H53" s="555"/>
      <c r="I53" s="555"/>
      <c r="J53" s="555"/>
      <c r="K53" s="25" t="s">
        <v>1832</v>
      </c>
      <c r="L53" s="563" t="s">
        <v>787</v>
      </c>
      <c r="M53" s="60"/>
      <c r="N53" s="25" t="s">
        <v>1832</v>
      </c>
      <c r="O53" s="563" t="s">
        <v>787</v>
      </c>
      <c r="P53" s="591"/>
      <c r="Q53" s="60"/>
      <c r="R53" s="60"/>
      <c r="S53" s="60"/>
    </row>
    <row r="54" spans="1:19" ht="42.6" customHeight="1">
      <c r="A54" s="62"/>
      <c r="B54" s="69" t="s">
        <v>1842</v>
      </c>
      <c r="C54" s="38" t="s">
        <v>1843</v>
      </c>
      <c r="D54" s="38" t="s">
        <v>1844</v>
      </c>
      <c r="E54" s="555"/>
      <c r="F54" s="555"/>
      <c r="G54" s="555"/>
      <c r="H54" s="555"/>
      <c r="I54" s="555"/>
      <c r="J54" s="555"/>
      <c r="K54" s="25" t="s">
        <v>1832</v>
      </c>
      <c r="L54" s="563" t="s">
        <v>787</v>
      </c>
      <c r="M54" s="60"/>
      <c r="N54" s="25" t="s">
        <v>1832</v>
      </c>
      <c r="O54" s="563" t="s">
        <v>787</v>
      </c>
      <c r="P54" s="591"/>
      <c r="Q54" s="60"/>
      <c r="R54" s="60"/>
      <c r="S54" s="60"/>
    </row>
    <row r="55" spans="1:19" ht="117.6" customHeight="1">
      <c r="A55" s="62">
        <v>4</v>
      </c>
      <c r="B55" s="69" t="s">
        <v>1845</v>
      </c>
      <c r="C55" s="37" t="s">
        <v>1846</v>
      </c>
      <c r="D55" s="37" t="s">
        <v>1847</v>
      </c>
      <c r="E55" s="555"/>
      <c r="F55" s="555"/>
      <c r="G55" s="555"/>
      <c r="H55" s="555"/>
      <c r="I55" s="555"/>
      <c r="J55" s="555"/>
      <c r="K55" s="25" t="s">
        <v>1832</v>
      </c>
      <c r="L55" s="563" t="s">
        <v>787</v>
      </c>
      <c r="M55" s="60"/>
      <c r="N55" s="25" t="s">
        <v>1832</v>
      </c>
      <c r="O55" s="563" t="s">
        <v>787</v>
      </c>
      <c r="P55" s="591"/>
      <c r="Q55" s="60"/>
      <c r="R55" s="60"/>
      <c r="S55" s="60"/>
    </row>
    <row r="56" spans="1:19" s="55" customFormat="1" ht="51.95">
      <c r="A56" s="62">
        <v>4</v>
      </c>
      <c r="B56" s="45" t="s">
        <v>1242</v>
      </c>
      <c r="C56" s="46" t="s">
        <v>1848</v>
      </c>
      <c r="D56" s="46" t="s">
        <v>1849</v>
      </c>
      <c r="E56" s="555"/>
      <c r="F56" s="555"/>
      <c r="G56" s="555"/>
      <c r="H56" s="555"/>
      <c r="I56" s="555"/>
      <c r="J56" s="555"/>
      <c r="K56" s="62"/>
      <c r="L56" s="564"/>
      <c r="M56" s="62"/>
      <c r="N56" s="407"/>
      <c r="O56" s="564"/>
      <c r="P56" s="47"/>
      <c r="Q56" s="62"/>
      <c r="R56" s="62"/>
      <c r="S56" s="62"/>
    </row>
    <row r="57" spans="1:19" ht="65.099999999999994" customHeight="1">
      <c r="A57" s="62">
        <v>4</v>
      </c>
      <c r="B57" s="69" t="s">
        <v>1850</v>
      </c>
      <c r="C57" s="37" t="s">
        <v>1851</v>
      </c>
      <c r="D57" s="37" t="s">
        <v>1852</v>
      </c>
      <c r="E57" s="555"/>
      <c r="F57" s="555"/>
      <c r="G57" s="555"/>
      <c r="H57" s="555"/>
      <c r="I57" s="555"/>
      <c r="J57" s="555"/>
      <c r="K57" s="25" t="s">
        <v>1853</v>
      </c>
      <c r="L57" s="563" t="s">
        <v>793</v>
      </c>
      <c r="M57" s="60"/>
      <c r="N57" s="25" t="s">
        <v>1854</v>
      </c>
      <c r="O57" s="563" t="s">
        <v>793</v>
      </c>
      <c r="P57" s="591"/>
      <c r="Q57" s="60"/>
      <c r="R57" s="60"/>
      <c r="S57" s="60"/>
    </row>
    <row r="58" spans="1:19" ht="47.1" customHeight="1">
      <c r="A58" s="62">
        <v>4</v>
      </c>
      <c r="B58" s="69" t="s">
        <v>1855</v>
      </c>
      <c r="C58" s="37" t="s">
        <v>1856</v>
      </c>
      <c r="D58" s="37" t="s">
        <v>1857</v>
      </c>
      <c r="E58" s="555"/>
      <c r="F58" s="555"/>
      <c r="G58" s="555"/>
      <c r="H58" s="555"/>
      <c r="I58" s="555"/>
      <c r="J58" s="555"/>
      <c r="K58" s="25" t="s">
        <v>1858</v>
      </c>
      <c r="L58" s="563" t="s">
        <v>793</v>
      </c>
      <c r="M58" s="60"/>
      <c r="N58" s="25" t="s">
        <v>1859</v>
      </c>
      <c r="O58" s="563" t="s">
        <v>793</v>
      </c>
      <c r="P58" s="591"/>
      <c r="Q58" s="60"/>
      <c r="R58" s="60"/>
      <c r="S58" s="60"/>
    </row>
    <row r="59" spans="1:19" ht="136.5" customHeight="1">
      <c r="A59" s="62"/>
      <c r="B59" s="69" t="s">
        <v>1860</v>
      </c>
      <c r="C59" s="38" t="s">
        <v>1861</v>
      </c>
      <c r="D59" s="38" t="s">
        <v>1862</v>
      </c>
      <c r="E59" s="555"/>
      <c r="F59" s="555"/>
      <c r="G59" s="555"/>
      <c r="H59" s="555"/>
      <c r="I59" s="555"/>
      <c r="J59" s="555"/>
      <c r="K59" s="25" t="s">
        <v>331</v>
      </c>
      <c r="L59" s="563" t="s">
        <v>793</v>
      </c>
      <c r="M59" s="38" t="s">
        <v>1783</v>
      </c>
      <c r="N59" s="25" t="s">
        <v>1720</v>
      </c>
      <c r="O59" s="563" t="s">
        <v>793</v>
      </c>
      <c r="P59" s="591"/>
      <c r="Q59" s="60"/>
      <c r="R59" s="60"/>
      <c r="S59" s="60"/>
    </row>
    <row r="60" spans="1:19" ht="156" customHeight="1">
      <c r="A60" s="62">
        <v>4</v>
      </c>
      <c r="B60" s="69" t="s">
        <v>1863</v>
      </c>
      <c r="C60" s="37" t="s">
        <v>1864</v>
      </c>
      <c r="D60" s="37" t="s">
        <v>1865</v>
      </c>
      <c r="E60" s="555"/>
      <c r="F60" s="555"/>
      <c r="G60" s="555"/>
      <c r="H60" s="555"/>
      <c r="I60" s="555"/>
      <c r="J60" s="555"/>
      <c r="K60" s="25" t="s">
        <v>1866</v>
      </c>
      <c r="L60" s="563" t="s">
        <v>793</v>
      </c>
      <c r="M60" s="60"/>
      <c r="N60" s="466" t="s">
        <v>1867</v>
      </c>
      <c r="O60" s="563" t="s">
        <v>793</v>
      </c>
      <c r="P60" s="591"/>
      <c r="Q60" s="60"/>
      <c r="R60" s="60"/>
      <c r="S60" s="60"/>
    </row>
    <row r="61" spans="1:19" ht="69" customHeight="1">
      <c r="A61" s="62">
        <v>4</v>
      </c>
      <c r="B61" s="69" t="s">
        <v>1868</v>
      </c>
      <c r="C61" s="37" t="s">
        <v>1869</v>
      </c>
      <c r="D61" s="37" t="s">
        <v>1870</v>
      </c>
      <c r="E61" s="555"/>
      <c r="F61" s="555"/>
      <c r="G61" s="555"/>
      <c r="H61" s="555"/>
      <c r="I61" s="555"/>
      <c r="J61" s="555"/>
      <c r="K61" s="25" t="s">
        <v>1871</v>
      </c>
      <c r="L61" s="563" t="s">
        <v>793</v>
      </c>
      <c r="M61" s="60"/>
      <c r="N61" s="25" t="s">
        <v>1872</v>
      </c>
      <c r="O61" s="563" t="s">
        <v>793</v>
      </c>
      <c r="P61" s="591"/>
      <c r="Q61" s="60"/>
      <c r="R61" s="60"/>
      <c r="S61" s="60"/>
    </row>
    <row r="62" spans="1:19" ht="138" customHeight="1">
      <c r="A62" s="62"/>
      <c r="B62" s="69" t="s">
        <v>1873</v>
      </c>
      <c r="C62" s="37" t="s">
        <v>1874</v>
      </c>
      <c r="D62" s="37" t="s">
        <v>1875</v>
      </c>
      <c r="E62" s="555"/>
      <c r="F62" s="555"/>
      <c r="G62" s="555"/>
      <c r="H62" s="555"/>
      <c r="I62" s="555"/>
      <c r="J62" s="555"/>
      <c r="K62" s="25" t="s">
        <v>1876</v>
      </c>
      <c r="L62" s="563" t="s">
        <v>793</v>
      </c>
      <c r="M62" s="60"/>
      <c r="N62" s="25" t="s">
        <v>1877</v>
      </c>
      <c r="O62" s="563" t="s">
        <v>793</v>
      </c>
      <c r="P62" s="591"/>
      <c r="Q62" s="60"/>
      <c r="R62" s="60"/>
      <c r="S62" s="60"/>
    </row>
    <row r="63" spans="1:19" ht="124.5" customHeight="1">
      <c r="A63" s="62"/>
      <c r="B63" s="69" t="s">
        <v>1878</v>
      </c>
      <c r="C63" s="38" t="s">
        <v>1879</v>
      </c>
      <c r="D63" s="38" t="s">
        <v>1880</v>
      </c>
      <c r="E63" s="555"/>
      <c r="F63" s="555"/>
      <c r="G63" s="555"/>
      <c r="H63" s="555"/>
      <c r="I63" s="555"/>
      <c r="J63" s="555"/>
      <c r="K63" s="25" t="s">
        <v>1881</v>
      </c>
      <c r="L63" s="563" t="s">
        <v>793</v>
      </c>
      <c r="M63" s="60"/>
      <c r="N63" s="25" t="s">
        <v>1882</v>
      </c>
      <c r="O63" s="563" t="s">
        <v>793</v>
      </c>
      <c r="P63" s="591"/>
      <c r="Q63" s="60"/>
      <c r="R63" s="60"/>
      <c r="S63" s="60"/>
    </row>
    <row r="64" spans="1:19" ht="91.5" customHeight="1">
      <c r="A64" s="62">
        <v>4</v>
      </c>
      <c r="B64" s="69" t="s">
        <v>1883</v>
      </c>
      <c r="C64" s="37" t="s">
        <v>1884</v>
      </c>
      <c r="D64" s="37" t="s">
        <v>1885</v>
      </c>
      <c r="E64" s="555"/>
      <c r="F64" s="555"/>
      <c r="G64" s="555"/>
      <c r="H64" s="555"/>
      <c r="I64" s="555"/>
      <c r="J64" s="555"/>
      <c r="K64" s="25" t="s">
        <v>1886</v>
      </c>
      <c r="L64" s="563" t="s">
        <v>793</v>
      </c>
      <c r="M64" s="60"/>
      <c r="N64" s="25" t="s">
        <v>1887</v>
      </c>
      <c r="O64" s="563" t="s">
        <v>793</v>
      </c>
      <c r="P64" s="591"/>
      <c r="Q64" s="60"/>
      <c r="R64" s="60"/>
      <c r="S64" s="60"/>
    </row>
    <row r="65" spans="1:19" ht="81" customHeight="1">
      <c r="A65" s="62">
        <v>4</v>
      </c>
      <c r="B65" s="69" t="s">
        <v>1888</v>
      </c>
      <c r="C65" s="37" t="s">
        <v>1889</v>
      </c>
      <c r="D65" s="37" t="s">
        <v>1890</v>
      </c>
      <c r="E65" s="555"/>
      <c r="F65" s="555"/>
      <c r="G65" s="555"/>
      <c r="H65" s="555"/>
      <c r="I65" s="555"/>
      <c r="J65" s="555"/>
      <c r="K65" s="25" t="s">
        <v>1891</v>
      </c>
      <c r="L65" s="563" t="s">
        <v>787</v>
      </c>
      <c r="M65" s="60"/>
      <c r="N65" s="25" t="s">
        <v>1892</v>
      </c>
      <c r="O65" s="563" t="s">
        <v>787</v>
      </c>
      <c r="P65" s="591"/>
      <c r="Q65" s="60"/>
      <c r="R65" s="60"/>
      <c r="S65" s="60"/>
    </row>
    <row r="66" spans="1:19" ht="57.6" customHeight="1">
      <c r="A66" s="62">
        <v>4</v>
      </c>
      <c r="B66" s="69" t="s">
        <v>1893</v>
      </c>
      <c r="C66" s="37" t="s">
        <v>1894</v>
      </c>
      <c r="D66" s="37" t="s">
        <v>1895</v>
      </c>
      <c r="E66" s="555"/>
      <c r="F66" s="555"/>
      <c r="G66" s="555"/>
      <c r="H66" s="555"/>
      <c r="I66" s="555"/>
      <c r="J66" s="555"/>
      <c r="K66" s="25" t="s">
        <v>1896</v>
      </c>
      <c r="L66" s="563" t="s">
        <v>787</v>
      </c>
      <c r="M66" s="60"/>
      <c r="N66" s="25" t="s">
        <v>1896</v>
      </c>
      <c r="O66" s="563" t="s">
        <v>787</v>
      </c>
      <c r="P66" s="591"/>
      <c r="Q66" s="60"/>
      <c r="R66" s="60"/>
      <c r="S66" s="60"/>
    </row>
    <row r="67" spans="1:19" ht="65.099999999999994">
      <c r="A67" s="62">
        <v>4</v>
      </c>
      <c r="B67" s="69" t="s">
        <v>1897</v>
      </c>
      <c r="C67" s="37" t="s">
        <v>1898</v>
      </c>
      <c r="D67" s="37" t="s">
        <v>1899</v>
      </c>
      <c r="E67" s="555"/>
      <c r="F67" s="555"/>
      <c r="G67" s="555"/>
      <c r="H67" s="555"/>
      <c r="I67" s="555"/>
      <c r="J67" s="555"/>
      <c r="K67" s="25" t="s">
        <v>1900</v>
      </c>
      <c r="L67" s="563" t="s">
        <v>793</v>
      </c>
      <c r="M67" s="60"/>
      <c r="N67" s="25" t="s">
        <v>1901</v>
      </c>
      <c r="O67" s="563" t="s">
        <v>793</v>
      </c>
      <c r="P67" s="591"/>
      <c r="Q67" s="60"/>
      <c r="R67" s="60"/>
      <c r="S67" s="60"/>
    </row>
    <row r="68" spans="1:19" ht="53.45" customHeight="1">
      <c r="A68" s="62" t="s">
        <v>1239</v>
      </c>
      <c r="B68" s="69" t="s">
        <v>1902</v>
      </c>
      <c r="C68" s="37" t="s">
        <v>1903</v>
      </c>
      <c r="D68" s="37" t="s">
        <v>1904</v>
      </c>
      <c r="E68" s="555"/>
      <c r="F68" s="555"/>
      <c r="G68" s="555"/>
      <c r="H68" s="555"/>
      <c r="I68" s="555"/>
      <c r="J68" s="555"/>
      <c r="K68" s="25" t="s">
        <v>1900</v>
      </c>
      <c r="L68" s="563" t="s">
        <v>793</v>
      </c>
      <c r="M68" s="60"/>
      <c r="N68" s="25" t="s">
        <v>1901</v>
      </c>
      <c r="O68" s="563" t="s">
        <v>793</v>
      </c>
      <c r="P68" s="591"/>
      <c r="Q68" s="60"/>
      <c r="R68" s="60"/>
      <c r="S68" s="60"/>
    </row>
    <row r="69" spans="1:19" ht="128.44999999999999" customHeight="1">
      <c r="A69" s="62"/>
      <c r="B69" s="69" t="s">
        <v>1905</v>
      </c>
      <c r="C69" s="38" t="s">
        <v>1906</v>
      </c>
      <c r="D69" s="38" t="s">
        <v>1907</v>
      </c>
      <c r="E69" s="555"/>
      <c r="F69" s="555"/>
      <c r="G69" s="555"/>
      <c r="H69" s="555"/>
      <c r="I69" s="555"/>
      <c r="J69" s="555"/>
      <c r="K69" s="25" t="s">
        <v>331</v>
      </c>
      <c r="L69" s="563" t="s">
        <v>793</v>
      </c>
      <c r="M69" s="38" t="s">
        <v>1783</v>
      </c>
      <c r="N69" s="25" t="s">
        <v>1720</v>
      </c>
      <c r="O69" s="563" t="s">
        <v>793</v>
      </c>
      <c r="P69" s="591"/>
      <c r="Q69" s="60"/>
      <c r="R69" s="60"/>
      <c r="S69" s="60"/>
    </row>
    <row r="70" spans="1:19" ht="105.95" customHeight="1">
      <c r="A70" s="62" t="s">
        <v>1239</v>
      </c>
      <c r="B70" s="69" t="s">
        <v>1908</v>
      </c>
      <c r="C70" s="37" t="s">
        <v>1909</v>
      </c>
      <c r="D70" s="37" t="s">
        <v>1910</v>
      </c>
      <c r="E70" s="555"/>
      <c r="F70" s="555"/>
      <c r="G70" s="555"/>
      <c r="H70" s="555"/>
      <c r="I70" s="555"/>
      <c r="J70" s="555"/>
      <c r="K70" s="25" t="s">
        <v>1911</v>
      </c>
      <c r="L70" s="563" t="s">
        <v>793</v>
      </c>
      <c r="M70" s="60"/>
      <c r="N70" s="25" t="s">
        <v>1912</v>
      </c>
      <c r="O70" s="563" t="s">
        <v>793</v>
      </c>
      <c r="P70" s="591"/>
      <c r="Q70" s="60"/>
      <c r="R70" s="60"/>
      <c r="S70" s="60"/>
    </row>
    <row r="71" spans="1:19" ht="195">
      <c r="A71" s="62" t="s">
        <v>1239</v>
      </c>
      <c r="B71" s="69" t="s">
        <v>1913</v>
      </c>
      <c r="C71" s="37" t="s">
        <v>1914</v>
      </c>
      <c r="D71" s="37" t="s">
        <v>1915</v>
      </c>
      <c r="E71" s="555"/>
      <c r="F71" s="555"/>
      <c r="G71" s="555"/>
      <c r="H71" s="555"/>
      <c r="I71" s="555"/>
      <c r="J71" s="555"/>
      <c r="K71" s="25" t="s">
        <v>1916</v>
      </c>
      <c r="L71" s="563" t="s">
        <v>793</v>
      </c>
      <c r="M71" s="60"/>
      <c r="N71" s="25" t="s">
        <v>1917</v>
      </c>
      <c r="O71" s="563" t="s">
        <v>793</v>
      </c>
      <c r="P71" s="591"/>
      <c r="Q71" s="60"/>
      <c r="R71" s="60"/>
      <c r="S71" s="60"/>
    </row>
    <row r="72" spans="1:19" s="55" customFormat="1" ht="51.95">
      <c r="A72" s="62" t="s">
        <v>1239</v>
      </c>
      <c r="B72" s="45" t="s">
        <v>1246</v>
      </c>
      <c r="C72" s="46" t="s">
        <v>1918</v>
      </c>
      <c r="D72" s="46" t="s">
        <v>1919</v>
      </c>
      <c r="E72" s="555"/>
      <c r="F72" s="555"/>
      <c r="G72" s="555"/>
      <c r="H72" s="555"/>
      <c r="I72" s="555"/>
      <c r="J72" s="555"/>
      <c r="K72" s="62"/>
      <c r="L72" s="564"/>
      <c r="M72" s="62"/>
      <c r="N72" s="407"/>
      <c r="O72" s="564"/>
      <c r="P72" s="47"/>
      <c r="Q72" s="62"/>
      <c r="R72" s="62"/>
      <c r="S72" s="62"/>
    </row>
    <row r="73" spans="1:19" ht="63.6" customHeight="1">
      <c r="A73" s="62" t="s">
        <v>1239</v>
      </c>
      <c r="B73" s="69" t="s">
        <v>1920</v>
      </c>
      <c r="C73" s="37" t="s">
        <v>1921</v>
      </c>
      <c r="D73" s="37" t="s">
        <v>1922</v>
      </c>
      <c r="E73" s="555"/>
      <c r="F73" s="555"/>
      <c r="G73" s="555"/>
      <c r="H73" s="555"/>
      <c r="I73" s="555"/>
      <c r="J73" s="555"/>
      <c r="K73" s="25" t="s">
        <v>1923</v>
      </c>
      <c r="L73" s="563" t="s">
        <v>793</v>
      </c>
      <c r="M73" s="60"/>
      <c r="N73" s="25" t="s">
        <v>1924</v>
      </c>
      <c r="O73" s="563" t="s">
        <v>793</v>
      </c>
      <c r="P73" s="591"/>
      <c r="Q73" s="60"/>
      <c r="R73" s="60"/>
      <c r="S73" s="60"/>
    </row>
    <row r="74" spans="1:19" ht="140.1" customHeight="1">
      <c r="A74" s="62" t="s">
        <v>1239</v>
      </c>
      <c r="B74" s="69" t="s">
        <v>1925</v>
      </c>
      <c r="C74" s="37" t="s">
        <v>1926</v>
      </c>
      <c r="D74" s="37" t="s">
        <v>1927</v>
      </c>
      <c r="E74" s="555"/>
      <c r="F74" s="555"/>
      <c r="G74" s="555"/>
      <c r="H74" s="555"/>
      <c r="I74" s="555"/>
      <c r="J74" s="555"/>
      <c r="K74" s="466" t="s">
        <v>1928</v>
      </c>
      <c r="L74" s="563" t="s">
        <v>793</v>
      </c>
      <c r="M74" s="60"/>
      <c r="N74" s="466" t="s">
        <v>1929</v>
      </c>
      <c r="O74" s="563" t="s">
        <v>793</v>
      </c>
      <c r="P74" s="591"/>
      <c r="Q74" s="60"/>
      <c r="R74" s="60"/>
      <c r="S74" s="60"/>
    </row>
    <row r="75" spans="1:19" ht="81.599999999999994" customHeight="1">
      <c r="A75" s="62" t="s">
        <v>1239</v>
      </c>
      <c r="B75" s="69" t="s">
        <v>1930</v>
      </c>
      <c r="C75" s="37" t="s">
        <v>1931</v>
      </c>
      <c r="D75" s="37" t="s">
        <v>1932</v>
      </c>
      <c r="E75" s="555"/>
      <c r="F75" s="555"/>
      <c r="G75" s="555"/>
      <c r="H75" s="555"/>
      <c r="I75" s="555"/>
      <c r="J75" s="555"/>
      <c r="K75" s="25" t="s">
        <v>1933</v>
      </c>
      <c r="L75" s="563" t="s">
        <v>787</v>
      </c>
      <c r="M75" s="60"/>
      <c r="N75" s="25" t="s">
        <v>1934</v>
      </c>
      <c r="O75" s="563" t="s">
        <v>787</v>
      </c>
      <c r="P75" s="591"/>
      <c r="Q75" s="60"/>
      <c r="R75" s="60"/>
      <c r="S75" s="60"/>
    </row>
    <row r="76" spans="1:19" ht="107.1" customHeight="1">
      <c r="A76" s="62" t="s">
        <v>1239</v>
      </c>
      <c r="B76" s="69" t="s">
        <v>1935</v>
      </c>
      <c r="C76" s="37" t="s">
        <v>1936</v>
      </c>
      <c r="D76" s="37" t="s">
        <v>1937</v>
      </c>
      <c r="E76" s="555"/>
      <c r="F76" s="555"/>
      <c r="G76" s="555"/>
      <c r="H76" s="555"/>
      <c r="I76" s="555"/>
      <c r="J76" s="555"/>
      <c r="K76" s="25" t="s">
        <v>1938</v>
      </c>
      <c r="L76" s="563" t="s">
        <v>793</v>
      </c>
      <c r="M76" s="60"/>
      <c r="N76" s="25" t="s">
        <v>1939</v>
      </c>
      <c r="O76" s="563" t="s">
        <v>793</v>
      </c>
      <c r="P76" s="591"/>
      <c r="Q76" s="60"/>
      <c r="R76" s="60"/>
      <c r="S76" s="60"/>
    </row>
    <row r="77" spans="1:19" ht="104.1" customHeight="1">
      <c r="A77" s="62" t="s">
        <v>1239</v>
      </c>
      <c r="B77" s="69" t="s">
        <v>1940</v>
      </c>
      <c r="C77" s="37" t="s">
        <v>1941</v>
      </c>
      <c r="D77" s="37" t="s">
        <v>1942</v>
      </c>
      <c r="E77" s="555"/>
      <c r="F77" s="555"/>
      <c r="G77" s="555"/>
      <c r="H77" s="555"/>
      <c r="I77" s="555"/>
      <c r="J77" s="555"/>
      <c r="K77" s="25" t="s">
        <v>1943</v>
      </c>
      <c r="L77" s="563" t="s">
        <v>793</v>
      </c>
      <c r="M77" s="60"/>
      <c r="N77" s="25" t="s">
        <v>1944</v>
      </c>
      <c r="O77" s="563" t="s">
        <v>793</v>
      </c>
      <c r="P77" s="591"/>
      <c r="Q77" s="60"/>
      <c r="R77" s="60"/>
      <c r="S77" s="60"/>
    </row>
    <row r="78" spans="1:19" s="55" customFormat="1" ht="24.95" customHeight="1">
      <c r="A78" s="62" t="s">
        <v>1239</v>
      </c>
      <c r="B78" s="45" t="s">
        <v>1250</v>
      </c>
      <c r="C78" s="46" t="s">
        <v>1945</v>
      </c>
      <c r="D78" s="46" t="s">
        <v>1946</v>
      </c>
      <c r="E78" s="555"/>
      <c r="F78" s="555"/>
      <c r="G78" s="555"/>
      <c r="H78" s="555"/>
      <c r="I78" s="555"/>
      <c r="J78" s="555"/>
      <c r="K78" s="62"/>
      <c r="L78" s="564"/>
      <c r="M78" s="62"/>
      <c r="N78" s="407"/>
      <c r="O78" s="62"/>
      <c r="P78" s="47"/>
      <c r="Q78" s="62"/>
      <c r="R78" s="62"/>
      <c r="S78" s="62"/>
    </row>
    <row r="79" spans="1:19" ht="29.1" customHeight="1">
      <c r="A79" s="62" t="s">
        <v>1239</v>
      </c>
      <c r="B79" s="69" t="s">
        <v>1947</v>
      </c>
      <c r="C79" s="37" t="s">
        <v>1948</v>
      </c>
      <c r="D79" s="37" t="s">
        <v>1949</v>
      </c>
      <c r="E79" s="555"/>
      <c r="F79" s="555"/>
      <c r="G79" s="555"/>
      <c r="H79" s="555"/>
      <c r="I79" s="555"/>
      <c r="J79" s="555"/>
      <c r="K79" s="25" t="s">
        <v>1832</v>
      </c>
      <c r="L79" s="563" t="s">
        <v>787</v>
      </c>
      <c r="M79" s="60"/>
      <c r="N79" s="25" t="s">
        <v>1832</v>
      </c>
      <c r="O79" s="563" t="s">
        <v>787</v>
      </c>
      <c r="P79" s="591"/>
      <c r="Q79" s="60"/>
      <c r="R79" s="60"/>
      <c r="S79" s="60"/>
    </row>
    <row r="80" spans="1:19" ht="36" customHeight="1">
      <c r="A80" s="62" t="s">
        <v>1239</v>
      </c>
      <c r="B80" s="69" t="s">
        <v>1950</v>
      </c>
      <c r="C80" s="38" t="s">
        <v>1951</v>
      </c>
      <c r="D80" s="38" t="s">
        <v>1952</v>
      </c>
      <c r="E80" s="555"/>
      <c r="F80" s="555"/>
      <c r="G80" s="555"/>
      <c r="H80" s="555"/>
      <c r="I80" s="555"/>
      <c r="J80" s="555"/>
      <c r="K80" s="25" t="s">
        <v>1832</v>
      </c>
      <c r="L80" s="563" t="s">
        <v>787</v>
      </c>
      <c r="M80" s="60"/>
      <c r="N80" s="25" t="s">
        <v>1832</v>
      </c>
      <c r="O80" s="563" t="s">
        <v>787</v>
      </c>
      <c r="P80" s="591"/>
      <c r="Q80" s="60"/>
      <c r="R80" s="60"/>
      <c r="S80" s="60"/>
    </row>
    <row r="81" spans="1:19" ht="48.95" customHeight="1">
      <c r="A81" s="62" t="s">
        <v>1239</v>
      </c>
      <c r="B81" s="69" t="s">
        <v>1953</v>
      </c>
      <c r="C81" s="37" t="s">
        <v>1954</v>
      </c>
      <c r="D81" s="37" t="s">
        <v>1955</v>
      </c>
      <c r="E81" s="555"/>
      <c r="F81" s="555"/>
      <c r="G81" s="555"/>
      <c r="H81" s="555"/>
      <c r="I81" s="555"/>
      <c r="J81" s="555"/>
      <c r="K81" s="25" t="s">
        <v>1832</v>
      </c>
      <c r="L81" s="563" t="s">
        <v>787</v>
      </c>
      <c r="M81" s="60"/>
      <c r="N81" s="25" t="s">
        <v>1832</v>
      </c>
      <c r="O81" s="563" t="s">
        <v>787</v>
      </c>
      <c r="P81" s="591"/>
      <c r="Q81" s="60"/>
      <c r="R81" s="60"/>
      <c r="S81" s="60"/>
    </row>
    <row r="82" spans="1:19" ht="128.1" customHeight="1">
      <c r="A82" s="62" t="s">
        <v>1239</v>
      </c>
      <c r="B82" s="69" t="s">
        <v>1956</v>
      </c>
      <c r="C82" s="38" t="s">
        <v>1957</v>
      </c>
      <c r="D82" s="38" t="s">
        <v>1530</v>
      </c>
      <c r="E82" s="555"/>
      <c r="F82" s="555"/>
      <c r="G82" s="555"/>
      <c r="H82" s="555"/>
      <c r="I82" s="555"/>
      <c r="J82" s="555"/>
      <c r="K82" s="25" t="s">
        <v>1832</v>
      </c>
      <c r="L82" s="563" t="s">
        <v>787</v>
      </c>
      <c r="M82" s="60"/>
      <c r="N82" s="25" t="s">
        <v>1832</v>
      </c>
      <c r="O82" s="563" t="s">
        <v>787</v>
      </c>
      <c r="P82" s="591"/>
      <c r="Q82" s="60"/>
      <c r="R82" s="60"/>
      <c r="S82" s="60"/>
    </row>
    <row r="83" spans="1:19" ht="105.6" customHeight="1">
      <c r="A83" s="62" t="s">
        <v>1239</v>
      </c>
      <c r="B83" s="69" t="s">
        <v>1958</v>
      </c>
      <c r="C83" s="38" t="s">
        <v>1526</v>
      </c>
      <c r="D83" s="38" t="s">
        <v>1959</v>
      </c>
      <c r="E83" s="555"/>
      <c r="F83" s="555"/>
      <c r="G83" s="555"/>
      <c r="H83" s="555"/>
      <c r="I83" s="555"/>
      <c r="J83" s="555"/>
      <c r="K83" s="25" t="s">
        <v>1832</v>
      </c>
      <c r="L83" s="563" t="s">
        <v>787</v>
      </c>
      <c r="M83" s="60"/>
      <c r="N83" s="25" t="s">
        <v>1832</v>
      </c>
      <c r="O83" s="563" t="s">
        <v>787</v>
      </c>
      <c r="P83" s="591"/>
      <c r="Q83" s="60"/>
      <c r="R83" s="60"/>
      <c r="S83" s="60"/>
    </row>
    <row r="84" spans="1:19" s="55" customFormat="1" ht="51.95">
      <c r="A84" s="62" t="s">
        <v>1254</v>
      </c>
      <c r="B84" s="44" t="s">
        <v>1254</v>
      </c>
      <c r="C84" s="46" t="s">
        <v>1960</v>
      </c>
      <c r="D84" s="46" t="s">
        <v>1961</v>
      </c>
      <c r="E84" s="555"/>
      <c r="F84" s="555"/>
      <c r="G84" s="555"/>
      <c r="H84" s="555"/>
      <c r="I84" s="555"/>
      <c r="J84" s="555"/>
      <c r="K84" s="62"/>
      <c r="L84" s="564"/>
      <c r="M84" s="62"/>
      <c r="N84" s="407"/>
      <c r="O84" s="564"/>
      <c r="P84" s="47"/>
      <c r="Q84" s="62"/>
      <c r="R84" s="62"/>
      <c r="S84" s="62"/>
    </row>
    <row r="85" spans="1:19" ht="35.1" customHeight="1">
      <c r="A85" s="62" t="s">
        <v>1254</v>
      </c>
      <c r="B85" s="69" t="s">
        <v>1962</v>
      </c>
      <c r="C85" s="37" t="s">
        <v>1963</v>
      </c>
      <c r="D85" s="37" t="s">
        <v>1964</v>
      </c>
      <c r="E85" s="555"/>
      <c r="F85" s="555"/>
      <c r="G85" s="555"/>
      <c r="H85" s="555"/>
      <c r="I85" s="555"/>
      <c r="J85" s="555"/>
      <c r="K85" s="25" t="s">
        <v>1965</v>
      </c>
      <c r="L85" s="563" t="s">
        <v>787</v>
      </c>
      <c r="M85" s="60"/>
      <c r="N85" s="25" t="s">
        <v>1965</v>
      </c>
      <c r="O85" s="563" t="s">
        <v>787</v>
      </c>
      <c r="P85" s="591"/>
      <c r="Q85" s="60"/>
      <c r="R85" s="60"/>
      <c r="S85" s="60"/>
    </row>
    <row r="86" spans="1:19" ht="48.95" customHeight="1">
      <c r="A86" s="62" t="s">
        <v>1254</v>
      </c>
      <c r="B86" s="69" t="s">
        <v>1966</v>
      </c>
      <c r="C86" s="37" t="s">
        <v>1967</v>
      </c>
      <c r="D86" s="37" t="s">
        <v>1968</v>
      </c>
      <c r="E86" s="555"/>
      <c r="F86" s="555"/>
      <c r="G86" s="555"/>
      <c r="H86" s="555"/>
      <c r="I86" s="555"/>
      <c r="J86" s="555"/>
      <c r="K86" s="25" t="s">
        <v>1965</v>
      </c>
      <c r="L86" s="563" t="s">
        <v>787</v>
      </c>
      <c r="M86" s="60"/>
      <c r="N86" s="25" t="s">
        <v>1965</v>
      </c>
      <c r="O86" s="563" t="s">
        <v>787</v>
      </c>
      <c r="P86" s="591"/>
      <c r="Q86" s="60"/>
      <c r="R86" s="60"/>
      <c r="S86" s="60"/>
    </row>
    <row r="87" spans="1:19" ht="26.1">
      <c r="A87" s="62" t="s">
        <v>1254</v>
      </c>
      <c r="B87" s="69" t="s">
        <v>1969</v>
      </c>
      <c r="C87" s="37" t="s">
        <v>1970</v>
      </c>
      <c r="D87" s="37" t="s">
        <v>1971</v>
      </c>
      <c r="E87" s="555"/>
      <c r="F87" s="555"/>
      <c r="G87" s="555"/>
      <c r="H87" s="555"/>
      <c r="I87" s="555"/>
      <c r="J87" s="555"/>
      <c r="K87" s="25" t="s">
        <v>1965</v>
      </c>
      <c r="L87" s="563" t="s">
        <v>787</v>
      </c>
      <c r="M87" s="60"/>
      <c r="N87" s="25" t="s">
        <v>1965</v>
      </c>
      <c r="O87" s="563" t="s">
        <v>787</v>
      </c>
      <c r="P87" s="591"/>
      <c r="Q87" s="60"/>
      <c r="R87" s="60"/>
      <c r="S87" s="60"/>
    </row>
    <row r="88" spans="1:19" ht="48.6" customHeight="1">
      <c r="A88" s="62" t="s">
        <v>1254</v>
      </c>
      <c r="B88" s="69" t="s">
        <v>1972</v>
      </c>
      <c r="C88" s="37" t="s">
        <v>1973</v>
      </c>
      <c r="D88" s="37" t="s">
        <v>1974</v>
      </c>
      <c r="E88" s="555"/>
      <c r="F88" s="555"/>
      <c r="G88" s="555"/>
      <c r="H88" s="555"/>
      <c r="I88" s="555"/>
      <c r="J88" s="555"/>
      <c r="K88" s="25" t="s">
        <v>1965</v>
      </c>
      <c r="L88" s="563" t="s">
        <v>787</v>
      </c>
      <c r="M88" s="60"/>
      <c r="N88" s="25" t="s">
        <v>1965</v>
      </c>
      <c r="O88" s="563" t="s">
        <v>787</v>
      </c>
      <c r="P88" s="591"/>
      <c r="Q88" s="60"/>
      <c r="R88" s="60"/>
      <c r="S88" s="60"/>
    </row>
    <row r="89" spans="1:19" ht="39.6" customHeight="1">
      <c r="A89" s="62" t="s">
        <v>1254</v>
      </c>
      <c r="B89" s="69" t="s">
        <v>1975</v>
      </c>
      <c r="C89" s="37" t="s">
        <v>1976</v>
      </c>
      <c r="D89" s="37" t="s">
        <v>1977</v>
      </c>
      <c r="E89" s="555"/>
      <c r="F89" s="555"/>
      <c r="G89" s="555"/>
      <c r="H89" s="555"/>
      <c r="I89" s="555"/>
      <c r="J89" s="555"/>
      <c r="K89" s="25" t="s">
        <v>1965</v>
      </c>
      <c r="L89" s="563" t="s">
        <v>787</v>
      </c>
      <c r="M89" s="60"/>
      <c r="N89" s="25" t="s">
        <v>1965</v>
      </c>
      <c r="O89" s="563" t="s">
        <v>787</v>
      </c>
      <c r="P89" s="591"/>
      <c r="Q89" s="60"/>
      <c r="R89" s="60"/>
      <c r="S89" s="60"/>
    </row>
    <row r="90" spans="1:19" ht="51" customHeight="1">
      <c r="A90" s="62" t="s">
        <v>1254</v>
      </c>
      <c r="B90" s="69" t="s">
        <v>1978</v>
      </c>
      <c r="C90" s="37" t="s">
        <v>1979</v>
      </c>
      <c r="D90" s="37" t="s">
        <v>1980</v>
      </c>
      <c r="E90" s="555"/>
      <c r="F90" s="555"/>
      <c r="G90" s="555"/>
      <c r="H90" s="555"/>
      <c r="I90" s="555"/>
      <c r="J90" s="555"/>
      <c r="K90" s="25" t="s">
        <v>1965</v>
      </c>
      <c r="L90" s="563" t="s">
        <v>787</v>
      </c>
      <c r="M90" s="60"/>
      <c r="N90" s="25" t="s">
        <v>1965</v>
      </c>
      <c r="O90" s="563" t="s">
        <v>787</v>
      </c>
      <c r="P90" s="591"/>
      <c r="Q90" s="60"/>
      <c r="R90" s="60"/>
      <c r="S90" s="60"/>
    </row>
    <row r="91" spans="1:19" ht="26.1">
      <c r="A91" s="62" t="s">
        <v>1254</v>
      </c>
      <c r="B91" s="69" t="s">
        <v>1981</v>
      </c>
      <c r="C91" s="37" t="s">
        <v>1982</v>
      </c>
      <c r="D91" s="37" t="s">
        <v>1983</v>
      </c>
      <c r="E91" s="555"/>
      <c r="F91" s="555"/>
      <c r="G91" s="555"/>
      <c r="H91" s="555"/>
      <c r="I91" s="555"/>
      <c r="J91" s="555"/>
      <c r="K91" s="25" t="s">
        <v>1965</v>
      </c>
      <c r="L91" s="563" t="s">
        <v>787</v>
      </c>
      <c r="M91" s="60"/>
      <c r="N91" s="25" t="s">
        <v>1965</v>
      </c>
      <c r="O91" s="563" t="s">
        <v>787</v>
      </c>
      <c r="P91" s="591"/>
      <c r="Q91" s="60"/>
      <c r="R91" s="60"/>
      <c r="S91" s="60"/>
    </row>
    <row r="92" spans="1:19" ht="117">
      <c r="A92" s="62" t="s">
        <v>1254</v>
      </c>
      <c r="B92" s="69" t="s">
        <v>1984</v>
      </c>
      <c r="C92" s="37" t="s">
        <v>1985</v>
      </c>
      <c r="D92" s="37" t="s">
        <v>1986</v>
      </c>
      <c r="E92" s="555"/>
      <c r="F92" s="555"/>
      <c r="G92" s="555"/>
      <c r="H92" s="555"/>
      <c r="I92" s="555"/>
      <c r="J92" s="555"/>
      <c r="K92" s="25" t="s">
        <v>1965</v>
      </c>
      <c r="L92" s="563" t="s">
        <v>787</v>
      </c>
      <c r="M92" s="60"/>
      <c r="N92" s="25" t="s">
        <v>1965</v>
      </c>
      <c r="O92" s="563" t="s">
        <v>787</v>
      </c>
      <c r="P92" s="591"/>
      <c r="Q92" s="60"/>
      <c r="R92" s="60"/>
      <c r="S92" s="60"/>
    </row>
    <row r="93" spans="1:19" ht="60.95" customHeight="1">
      <c r="A93" s="62" t="s">
        <v>1254</v>
      </c>
      <c r="B93" s="69" t="s">
        <v>1987</v>
      </c>
      <c r="C93" s="38" t="s">
        <v>1988</v>
      </c>
      <c r="D93" s="38" t="s">
        <v>1989</v>
      </c>
      <c r="E93" s="555"/>
      <c r="F93" s="555"/>
      <c r="G93" s="555"/>
      <c r="H93" s="555"/>
      <c r="I93" s="555"/>
      <c r="J93" s="555"/>
      <c r="K93" s="25" t="s">
        <v>1965</v>
      </c>
      <c r="L93" s="563" t="s">
        <v>787</v>
      </c>
      <c r="M93" s="60"/>
      <c r="N93" s="25" t="s">
        <v>1965</v>
      </c>
      <c r="O93" s="563" t="s">
        <v>787</v>
      </c>
      <c r="P93" s="591"/>
      <c r="Q93" s="60"/>
      <c r="R93" s="60"/>
      <c r="S93" s="60"/>
    </row>
    <row r="94" spans="1:19" ht="46.5" customHeight="1">
      <c r="A94" s="62" t="s">
        <v>1254</v>
      </c>
      <c r="B94" s="69" t="s">
        <v>1990</v>
      </c>
      <c r="C94" s="37" t="s">
        <v>1991</v>
      </c>
      <c r="D94" s="37" t="s">
        <v>1992</v>
      </c>
      <c r="E94" s="555"/>
      <c r="F94" s="555"/>
      <c r="G94" s="555"/>
      <c r="H94" s="555"/>
      <c r="I94" s="555"/>
      <c r="J94" s="555"/>
      <c r="K94" s="25" t="s">
        <v>1965</v>
      </c>
      <c r="L94" s="563" t="s">
        <v>787</v>
      </c>
      <c r="M94" s="60"/>
      <c r="N94" s="25" t="s">
        <v>1965</v>
      </c>
      <c r="O94" s="563" t="s">
        <v>787</v>
      </c>
      <c r="P94" s="591"/>
      <c r="Q94" s="60"/>
      <c r="R94" s="60"/>
      <c r="S94" s="60"/>
    </row>
    <row r="95" spans="1:19" ht="156">
      <c r="A95" s="62" t="s">
        <v>1254</v>
      </c>
      <c r="B95" s="69" t="s">
        <v>1993</v>
      </c>
      <c r="C95" s="37" t="s">
        <v>1994</v>
      </c>
      <c r="D95" s="37" t="s">
        <v>1995</v>
      </c>
      <c r="E95" s="555"/>
      <c r="F95" s="555"/>
      <c r="G95" s="555"/>
      <c r="H95" s="555"/>
      <c r="I95" s="555"/>
      <c r="J95" s="555"/>
      <c r="K95" s="25" t="s">
        <v>1965</v>
      </c>
      <c r="L95" s="563" t="s">
        <v>787</v>
      </c>
      <c r="M95" s="60"/>
      <c r="N95" s="25" t="s">
        <v>1965</v>
      </c>
      <c r="O95" s="563" t="s">
        <v>787</v>
      </c>
      <c r="P95" s="591"/>
      <c r="Q95" s="60"/>
      <c r="R95" s="60"/>
      <c r="S95" s="60"/>
    </row>
    <row r="96" spans="1:19" ht="117">
      <c r="A96" s="62" t="s">
        <v>1254</v>
      </c>
      <c r="B96" s="69" t="s">
        <v>1996</v>
      </c>
      <c r="C96" s="37" t="s">
        <v>1997</v>
      </c>
      <c r="D96" s="37" t="s">
        <v>1998</v>
      </c>
      <c r="E96" s="555"/>
      <c r="F96" s="555"/>
      <c r="G96" s="555"/>
      <c r="H96" s="555"/>
      <c r="I96" s="555"/>
      <c r="J96" s="555"/>
      <c r="K96" s="25" t="s">
        <v>1965</v>
      </c>
      <c r="L96" s="563" t="s">
        <v>787</v>
      </c>
      <c r="M96" s="60"/>
      <c r="N96" s="25" t="s">
        <v>1965</v>
      </c>
      <c r="O96" s="563" t="s">
        <v>787</v>
      </c>
      <c r="P96" s="591"/>
      <c r="Q96" s="60"/>
      <c r="R96" s="60"/>
      <c r="S96" s="60"/>
    </row>
    <row r="97" spans="1:19" ht="60.6" customHeight="1">
      <c r="A97" s="62" t="s">
        <v>1254</v>
      </c>
      <c r="B97" s="69" t="s">
        <v>1999</v>
      </c>
      <c r="C97" s="37" t="s">
        <v>2000</v>
      </c>
      <c r="D97" s="37" t="s">
        <v>2001</v>
      </c>
      <c r="E97" s="555"/>
      <c r="F97" s="555"/>
      <c r="G97" s="555"/>
      <c r="H97" s="555"/>
      <c r="I97" s="555"/>
      <c r="J97" s="555"/>
      <c r="K97" s="25" t="s">
        <v>1965</v>
      </c>
      <c r="L97" s="563" t="s">
        <v>787</v>
      </c>
      <c r="M97" s="60"/>
      <c r="N97" s="25" t="s">
        <v>1965</v>
      </c>
      <c r="O97" s="563" t="s">
        <v>787</v>
      </c>
      <c r="P97" s="591"/>
      <c r="Q97" s="60"/>
      <c r="R97" s="60"/>
      <c r="S97" s="60"/>
    </row>
    <row r="98" spans="1:19" ht="73.5" customHeight="1">
      <c r="A98" s="62" t="s">
        <v>1254</v>
      </c>
      <c r="B98" s="69" t="s">
        <v>2002</v>
      </c>
      <c r="C98" s="38" t="s">
        <v>2003</v>
      </c>
      <c r="D98" s="37" t="s">
        <v>2004</v>
      </c>
      <c r="E98" s="555"/>
      <c r="F98" s="555"/>
      <c r="G98" s="555"/>
      <c r="H98" s="555"/>
      <c r="I98" s="555"/>
      <c r="J98" s="555"/>
      <c r="K98" s="25" t="s">
        <v>1965</v>
      </c>
      <c r="L98" s="563" t="s">
        <v>787</v>
      </c>
      <c r="M98" s="60"/>
      <c r="N98" s="25" t="s">
        <v>1965</v>
      </c>
      <c r="O98" s="563" t="s">
        <v>787</v>
      </c>
      <c r="P98" s="591"/>
      <c r="Q98" s="60"/>
      <c r="R98" s="60"/>
      <c r="S98" s="60"/>
    </row>
    <row r="99" spans="1:19" ht="101.45" customHeight="1">
      <c r="A99" s="62" t="s">
        <v>1254</v>
      </c>
      <c r="B99" s="69" t="s">
        <v>2005</v>
      </c>
      <c r="C99" s="37" t="s">
        <v>2006</v>
      </c>
      <c r="D99" s="37" t="s">
        <v>2007</v>
      </c>
      <c r="E99" s="555"/>
      <c r="F99" s="555"/>
      <c r="G99" s="555"/>
      <c r="H99" s="555"/>
      <c r="I99" s="555"/>
      <c r="J99" s="555"/>
      <c r="K99" s="25" t="s">
        <v>1965</v>
      </c>
      <c r="L99" s="563" t="s">
        <v>787</v>
      </c>
      <c r="M99" s="60"/>
      <c r="N99" s="25" t="s">
        <v>1965</v>
      </c>
      <c r="O99" s="563" t="s">
        <v>787</v>
      </c>
      <c r="P99" s="591"/>
      <c r="Q99" s="60"/>
      <c r="R99" s="60"/>
      <c r="S99" s="60"/>
    </row>
    <row r="100" spans="1:19" ht="40.5" customHeight="1">
      <c r="A100" s="62" t="s">
        <v>1254</v>
      </c>
      <c r="B100" s="69" t="s">
        <v>2008</v>
      </c>
      <c r="C100" s="37" t="s">
        <v>2009</v>
      </c>
      <c r="D100" s="37" t="s">
        <v>1790</v>
      </c>
      <c r="E100" s="555"/>
      <c r="F100" s="555"/>
      <c r="G100" s="555"/>
      <c r="H100" s="555"/>
      <c r="I100" s="555"/>
      <c r="J100" s="555"/>
      <c r="K100" s="25" t="s">
        <v>1965</v>
      </c>
      <c r="L100" s="563" t="s">
        <v>787</v>
      </c>
      <c r="M100" s="60"/>
      <c r="N100" s="25" t="s">
        <v>1965</v>
      </c>
      <c r="O100" s="563" t="s">
        <v>787</v>
      </c>
      <c r="P100" s="591"/>
      <c r="Q100" s="60"/>
      <c r="R100" s="60"/>
      <c r="S100" s="60"/>
    </row>
    <row r="101" spans="1:19" s="55" customFormat="1" ht="39">
      <c r="A101" s="62" t="s">
        <v>1277</v>
      </c>
      <c r="B101" s="44" t="s">
        <v>1277</v>
      </c>
      <c r="C101" s="46" t="s">
        <v>2010</v>
      </c>
      <c r="D101" s="46" t="s">
        <v>2011</v>
      </c>
      <c r="E101" s="555"/>
      <c r="F101" s="555"/>
      <c r="G101" s="555"/>
      <c r="H101" s="555"/>
      <c r="I101" s="555"/>
      <c r="J101" s="555"/>
      <c r="K101" s="62"/>
      <c r="L101" s="564"/>
      <c r="M101" s="62"/>
      <c r="N101" s="407"/>
      <c r="O101" s="564"/>
      <c r="P101" s="47"/>
      <c r="Q101" s="62"/>
      <c r="R101" s="62"/>
      <c r="S101" s="62"/>
    </row>
    <row r="102" spans="1:19" ht="48.95" customHeight="1">
      <c r="A102" s="62" t="s">
        <v>1277</v>
      </c>
      <c r="B102" s="69" t="s">
        <v>2012</v>
      </c>
      <c r="C102" s="37" t="s">
        <v>2013</v>
      </c>
      <c r="D102" s="37" t="s">
        <v>2014</v>
      </c>
      <c r="E102" s="555"/>
      <c r="F102" s="555"/>
      <c r="G102" s="555"/>
      <c r="H102" s="555"/>
      <c r="I102" s="555"/>
      <c r="J102" s="555"/>
      <c r="K102" s="25" t="s">
        <v>1965</v>
      </c>
      <c r="L102" s="563" t="s">
        <v>787</v>
      </c>
      <c r="M102" s="60"/>
      <c r="N102" s="25" t="s">
        <v>1965</v>
      </c>
      <c r="O102" s="563" t="s">
        <v>787</v>
      </c>
      <c r="P102" s="591"/>
      <c r="Q102" s="60"/>
      <c r="R102" s="60"/>
      <c r="S102" s="60"/>
    </row>
    <row r="103" spans="1:19" ht="48.95" customHeight="1">
      <c r="A103" s="62" t="s">
        <v>1277</v>
      </c>
      <c r="B103" s="69" t="s">
        <v>2015</v>
      </c>
      <c r="C103" s="37" t="s">
        <v>2016</v>
      </c>
      <c r="D103" s="38" t="s">
        <v>2017</v>
      </c>
      <c r="E103" s="555"/>
      <c r="F103" s="555"/>
      <c r="G103" s="555"/>
      <c r="H103" s="555"/>
      <c r="I103" s="555"/>
      <c r="J103" s="555"/>
      <c r="K103" s="25" t="s">
        <v>1965</v>
      </c>
      <c r="L103" s="563" t="s">
        <v>787</v>
      </c>
      <c r="M103" s="60"/>
      <c r="N103" s="25" t="s">
        <v>1965</v>
      </c>
      <c r="O103" s="563" t="s">
        <v>787</v>
      </c>
      <c r="P103" s="591"/>
      <c r="Q103" s="60"/>
      <c r="R103" s="60"/>
      <c r="S103" s="60"/>
    </row>
    <row r="104" spans="1:19" ht="40.5" customHeight="1">
      <c r="A104" s="62" t="s">
        <v>1277</v>
      </c>
      <c r="B104" s="69" t="s">
        <v>2018</v>
      </c>
      <c r="C104" s="37" t="s">
        <v>2019</v>
      </c>
      <c r="D104" s="37" t="s">
        <v>2020</v>
      </c>
      <c r="E104" s="555"/>
      <c r="F104" s="555"/>
      <c r="G104" s="555"/>
      <c r="H104" s="555"/>
      <c r="I104" s="555"/>
      <c r="J104" s="555"/>
      <c r="K104" s="25" t="s">
        <v>1965</v>
      </c>
      <c r="L104" s="563" t="s">
        <v>787</v>
      </c>
      <c r="M104" s="60"/>
      <c r="N104" s="25" t="s">
        <v>1965</v>
      </c>
      <c r="O104" s="563" t="s">
        <v>787</v>
      </c>
      <c r="P104" s="591"/>
      <c r="Q104" s="60"/>
      <c r="R104" s="60"/>
      <c r="S104" s="60"/>
    </row>
    <row r="105" spans="1:19" s="58" customFormat="1" ht="80.45" customHeight="1">
      <c r="A105" s="63" t="s">
        <v>782</v>
      </c>
      <c r="B105" s="44" t="s">
        <v>1424</v>
      </c>
      <c r="C105" s="46" t="s">
        <v>2021</v>
      </c>
      <c r="D105" s="46" t="s">
        <v>2022</v>
      </c>
      <c r="E105" s="556"/>
      <c r="F105" s="556"/>
      <c r="G105" s="556"/>
      <c r="H105" s="556"/>
      <c r="I105" s="556"/>
      <c r="J105" s="556"/>
      <c r="K105" s="63"/>
      <c r="L105" s="565"/>
      <c r="M105" s="63"/>
      <c r="N105" s="24"/>
      <c r="O105" s="565"/>
      <c r="P105" s="47"/>
      <c r="Q105" s="63"/>
      <c r="R105" s="63"/>
      <c r="S105" s="63"/>
    </row>
    <row r="106" spans="1:19" s="55" customFormat="1" ht="240.95" customHeight="1">
      <c r="A106" s="62" t="s">
        <v>782</v>
      </c>
      <c r="B106" s="48" t="s">
        <v>1424</v>
      </c>
      <c r="C106" s="57" t="s">
        <v>2023</v>
      </c>
      <c r="D106" s="57" t="s">
        <v>2024</v>
      </c>
      <c r="E106" s="555"/>
      <c r="F106" s="555"/>
      <c r="G106" s="555"/>
      <c r="H106" s="555"/>
      <c r="I106" s="555"/>
      <c r="J106" s="555"/>
      <c r="K106" s="62"/>
      <c r="L106" s="564"/>
      <c r="M106" s="62"/>
      <c r="N106" s="407"/>
      <c r="O106" s="564"/>
      <c r="P106" s="47"/>
      <c r="Q106" s="62"/>
      <c r="R106" s="62"/>
      <c r="S106" s="62"/>
    </row>
    <row r="107" spans="1:19" s="55" customFormat="1" ht="29.1" customHeight="1">
      <c r="A107" s="62" t="s">
        <v>782</v>
      </c>
      <c r="B107" s="48" t="s">
        <v>1424</v>
      </c>
      <c r="C107" s="57" t="s">
        <v>2025</v>
      </c>
      <c r="D107" s="57" t="s">
        <v>2026</v>
      </c>
      <c r="E107" s="555"/>
      <c r="F107" s="555"/>
      <c r="G107" s="555"/>
      <c r="H107" s="555"/>
      <c r="I107" s="555"/>
      <c r="J107" s="555"/>
      <c r="K107" s="62"/>
      <c r="L107" s="564"/>
      <c r="M107" s="62"/>
      <c r="N107" s="407"/>
      <c r="O107" s="564"/>
      <c r="P107" s="47"/>
      <c r="Q107" s="62"/>
      <c r="R107" s="62"/>
      <c r="S107" s="62"/>
    </row>
    <row r="108" spans="1:19" s="55" customFormat="1" ht="126" customHeight="1">
      <c r="A108" s="62" t="s">
        <v>782</v>
      </c>
      <c r="B108" s="48" t="s">
        <v>1424</v>
      </c>
      <c r="C108" s="57" t="s">
        <v>2027</v>
      </c>
      <c r="D108" s="57" t="s">
        <v>2028</v>
      </c>
      <c r="E108" s="555"/>
      <c r="F108" s="555"/>
      <c r="G108" s="555"/>
      <c r="H108" s="555"/>
      <c r="I108" s="555"/>
      <c r="J108" s="555"/>
      <c r="K108" s="62"/>
      <c r="L108" s="564"/>
      <c r="M108" s="62"/>
      <c r="N108" s="407"/>
      <c r="O108" s="564"/>
      <c r="P108" s="47"/>
      <c r="Q108" s="62"/>
      <c r="R108" s="62"/>
      <c r="S108" s="62"/>
    </row>
    <row r="109" spans="1:19" s="58" customFormat="1" ht="69.599999999999994" customHeight="1">
      <c r="A109" s="63" t="s">
        <v>789</v>
      </c>
      <c r="B109" s="471" t="s">
        <v>789</v>
      </c>
      <c r="C109" s="407" t="s">
        <v>1536</v>
      </c>
      <c r="D109" s="469" t="s">
        <v>2029</v>
      </c>
      <c r="E109" s="556"/>
      <c r="F109" s="556"/>
      <c r="G109" s="556"/>
      <c r="H109" s="556"/>
      <c r="I109" s="556"/>
      <c r="J109" s="556"/>
      <c r="K109" s="63"/>
      <c r="L109" s="565"/>
      <c r="M109" s="63"/>
      <c r="N109" s="24"/>
      <c r="O109" s="565"/>
      <c r="P109" s="47"/>
      <c r="Q109" s="63"/>
      <c r="R109" s="63"/>
      <c r="S109" s="63"/>
    </row>
    <row r="110" spans="1:19" s="55" customFormat="1" ht="102.95" hidden="1" customHeight="1">
      <c r="A110" s="63" t="s">
        <v>789</v>
      </c>
      <c r="B110" s="44" t="s">
        <v>1437</v>
      </c>
      <c r="C110" s="57"/>
      <c r="D110" s="481" t="s">
        <v>2030</v>
      </c>
      <c r="E110" s="555"/>
      <c r="F110" s="555"/>
      <c r="G110" s="555"/>
      <c r="H110" s="555"/>
      <c r="I110" s="555"/>
      <c r="J110" s="555"/>
      <c r="K110" s="62"/>
      <c r="L110" s="564"/>
      <c r="M110" s="62"/>
      <c r="N110" s="407"/>
      <c r="O110" s="62"/>
      <c r="P110" s="47"/>
      <c r="Q110" s="62"/>
      <c r="R110" s="62"/>
      <c r="S110" s="62"/>
    </row>
    <row r="111" spans="1:19" s="55" customFormat="1" ht="168.95" hidden="1">
      <c r="A111" s="63" t="s">
        <v>789</v>
      </c>
      <c r="B111" s="44" t="s">
        <v>1437</v>
      </c>
      <c r="C111" s="61"/>
      <c r="D111" s="481" t="s">
        <v>2031</v>
      </c>
      <c r="E111" s="555"/>
      <c r="F111" s="555"/>
      <c r="G111" s="555"/>
      <c r="H111" s="555"/>
      <c r="I111" s="555"/>
      <c r="J111" s="555"/>
      <c r="K111" s="62"/>
      <c r="L111" s="564"/>
      <c r="M111" s="62"/>
      <c r="N111" s="407"/>
      <c r="O111" s="62"/>
      <c r="P111" s="47"/>
      <c r="Q111" s="62"/>
      <c r="R111" s="62"/>
      <c r="S111" s="62"/>
    </row>
    <row r="112" spans="1:19" s="55" customFormat="1" ht="48.95" hidden="1" customHeight="1">
      <c r="A112" s="63"/>
      <c r="B112" s="44"/>
      <c r="C112" s="61"/>
      <c r="D112" s="481" t="s">
        <v>2032</v>
      </c>
      <c r="E112" s="555"/>
      <c r="F112" s="555"/>
      <c r="G112" s="555"/>
      <c r="H112" s="555"/>
      <c r="I112" s="555"/>
      <c r="J112" s="555"/>
      <c r="K112" s="62"/>
      <c r="L112" s="564"/>
      <c r="M112" s="62"/>
      <c r="N112" s="407"/>
      <c r="O112" s="62"/>
      <c r="P112" s="47"/>
      <c r="Q112" s="62"/>
      <c r="R112" s="62"/>
      <c r="S112" s="62"/>
    </row>
    <row r="113" spans="1:19" s="55" customFormat="1" ht="63" hidden="1" customHeight="1">
      <c r="A113" s="63" t="s">
        <v>789</v>
      </c>
      <c r="B113" s="44" t="s">
        <v>1437</v>
      </c>
      <c r="C113" s="57"/>
      <c r="D113" s="481" t="s">
        <v>1541</v>
      </c>
      <c r="E113" s="555"/>
      <c r="F113" s="555"/>
      <c r="G113" s="555"/>
      <c r="H113" s="555"/>
      <c r="I113" s="555"/>
      <c r="J113" s="555"/>
      <c r="K113" s="62"/>
      <c r="L113" s="564"/>
      <c r="M113" s="62"/>
      <c r="N113" s="407"/>
      <c r="O113" s="62"/>
      <c r="P113" s="47"/>
      <c r="Q113" s="62"/>
      <c r="R113" s="62"/>
      <c r="S113" s="62"/>
    </row>
    <row r="114" spans="1:19" s="55" customFormat="1" ht="49.5" hidden="1" customHeight="1">
      <c r="A114" s="63" t="s">
        <v>789</v>
      </c>
      <c r="B114" s="44" t="s">
        <v>1437</v>
      </c>
      <c r="C114" s="57"/>
      <c r="D114" s="481" t="s">
        <v>1542</v>
      </c>
      <c r="E114" s="555"/>
      <c r="F114" s="555"/>
      <c r="G114" s="555"/>
      <c r="H114" s="555"/>
      <c r="I114" s="555"/>
      <c r="J114" s="555"/>
      <c r="K114" s="62"/>
      <c r="L114" s="564"/>
      <c r="M114" s="62"/>
      <c r="N114" s="407"/>
      <c r="O114" s="62"/>
      <c r="P114" s="47"/>
      <c r="Q114" s="62"/>
      <c r="R114" s="62"/>
      <c r="S114" s="62"/>
    </row>
    <row r="115" spans="1:19" s="55" customFormat="1" ht="66" hidden="1" customHeight="1">
      <c r="A115" s="63" t="s">
        <v>789</v>
      </c>
      <c r="B115" s="44" t="s">
        <v>1437</v>
      </c>
      <c r="C115" s="57"/>
      <c r="D115" s="481" t="s">
        <v>1543</v>
      </c>
      <c r="E115" s="555"/>
      <c r="F115" s="555"/>
      <c r="G115" s="555"/>
      <c r="H115" s="555"/>
      <c r="I115" s="555"/>
      <c r="J115" s="555"/>
      <c r="K115" s="62"/>
      <c r="L115" s="564"/>
      <c r="M115" s="62"/>
      <c r="N115" s="407"/>
      <c r="O115" s="62"/>
      <c r="P115" s="47"/>
      <c r="Q115" s="62"/>
      <c r="R115" s="62"/>
      <c r="S115" s="62"/>
    </row>
    <row r="116" spans="1:19" s="55" customFormat="1" ht="112.5" hidden="1" customHeight="1">
      <c r="A116" s="63" t="s">
        <v>789</v>
      </c>
      <c r="B116" s="44" t="s">
        <v>1437</v>
      </c>
      <c r="C116" s="61"/>
      <c r="D116" s="481" t="s">
        <v>1544</v>
      </c>
      <c r="E116" s="555"/>
      <c r="F116" s="555"/>
      <c r="G116" s="555"/>
      <c r="H116" s="555"/>
      <c r="I116" s="555"/>
      <c r="J116" s="555"/>
      <c r="K116" s="62"/>
      <c r="L116" s="564"/>
      <c r="M116" s="62"/>
      <c r="N116" s="407"/>
      <c r="O116" s="62"/>
      <c r="P116" s="47"/>
      <c r="Q116" s="62"/>
      <c r="R116" s="62"/>
      <c r="S116" s="62"/>
    </row>
    <row r="117" spans="1:19" s="55" customFormat="1" ht="84.95" hidden="1" customHeight="1">
      <c r="A117" s="63" t="s">
        <v>789</v>
      </c>
      <c r="B117" s="44" t="s">
        <v>1437</v>
      </c>
      <c r="C117" s="57"/>
      <c r="D117" s="481" t="s">
        <v>2033</v>
      </c>
      <c r="E117" s="555"/>
      <c r="F117" s="555"/>
      <c r="G117" s="555"/>
      <c r="H117" s="555"/>
      <c r="I117" s="555"/>
      <c r="J117" s="555"/>
      <c r="K117" s="62"/>
      <c r="L117" s="564"/>
      <c r="M117" s="62"/>
      <c r="N117" s="407"/>
      <c r="O117" s="62"/>
      <c r="P117" s="47"/>
      <c r="Q117" s="62"/>
      <c r="R117" s="62"/>
      <c r="S117" s="62"/>
    </row>
    <row r="118" spans="1:19" s="55" customFormat="1" ht="44.1" hidden="1" customHeight="1">
      <c r="A118" s="63" t="s">
        <v>789</v>
      </c>
      <c r="B118" s="44" t="s">
        <v>1437</v>
      </c>
      <c r="C118" s="57"/>
      <c r="D118" s="481" t="s">
        <v>1546</v>
      </c>
      <c r="E118" s="555"/>
      <c r="F118" s="555"/>
      <c r="G118" s="555"/>
      <c r="H118" s="555"/>
      <c r="I118" s="555"/>
      <c r="J118" s="555"/>
      <c r="K118" s="62"/>
      <c r="L118" s="564"/>
      <c r="M118" s="62"/>
      <c r="N118" s="407"/>
      <c r="O118" s="62"/>
      <c r="P118" s="47"/>
      <c r="Q118" s="62"/>
      <c r="R118" s="62"/>
      <c r="S118" s="62"/>
    </row>
    <row r="119" spans="1:19" s="55" customFormat="1" ht="78" hidden="1">
      <c r="A119" s="63" t="s">
        <v>789</v>
      </c>
      <c r="B119" s="44" t="s">
        <v>1437</v>
      </c>
      <c r="C119" s="57"/>
      <c r="D119" s="481" t="s">
        <v>1547</v>
      </c>
      <c r="E119" s="555"/>
      <c r="F119" s="555"/>
      <c r="G119" s="555"/>
      <c r="H119" s="555"/>
      <c r="I119" s="555"/>
      <c r="J119" s="555"/>
      <c r="K119" s="62"/>
      <c r="L119" s="564"/>
      <c r="M119" s="62"/>
      <c r="N119" s="407"/>
      <c r="O119" s="62"/>
      <c r="P119" s="47"/>
      <c r="Q119" s="62"/>
      <c r="R119" s="62"/>
      <c r="S119" s="62"/>
    </row>
    <row r="120" spans="1:19" s="55" customFormat="1" ht="164.1" hidden="1" customHeight="1">
      <c r="A120" s="63" t="s">
        <v>789</v>
      </c>
      <c r="B120" s="44" t="s">
        <v>1437</v>
      </c>
      <c r="C120" s="61"/>
      <c r="D120" s="481" t="s">
        <v>2034</v>
      </c>
      <c r="E120" s="555"/>
      <c r="F120" s="555"/>
      <c r="G120" s="555"/>
      <c r="H120" s="555"/>
      <c r="I120" s="555"/>
      <c r="J120" s="555"/>
      <c r="K120" s="62"/>
      <c r="L120" s="564"/>
      <c r="M120" s="62"/>
      <c r="N120" s="407"/>
      <c r="O120" s="62"/>
      <c r="P120" s="47"/>
      <c r="Q120" s="62"/>
      <c r="R120" s="62"/>
      <c r="S120" s="62"/>
    </row>
    <row r="121" spans="1:19" s="55" customFormat="1" ht="164.1" hidden="1" customHeight="1">
      <c r="A121" s="63"/>
      <c r="B121" s="44"/>
      <c r="C121" s="61"/>
      <c r="D121" s="481" t="s">
        <v>2035</v>
      </c>
      <c r="E121" s="555"/>
      <c r="F121" s="555"/>
      <c r="G121" s="555"/>
      <c r="H121" s="555"/>
      <c r="I121" s="555"/>
      <c r="J121" s="555"/>
      <c r="K121" s="62"/>
      <c r="L121" s="564"/>
      <c r="M121" s="62"/>
      <c r="N121" s="407"/>
      <c r="O121" s="62"/>
      <c r="P121" s="47"/>
      <c r="Q121" s="62"/>
      <c r="R121" s="62"/>
      <c r="S121" s="62"/>
    </row>
    <row r="122" spans="1:19" s="55" customFormat="1" ht="126" hidden="1" customHeight="1">
      <c r="A122" s="63" t="s">
        <v>789</v>
      </c>
      <c r="B122" s="44" t="s">
        <v>1437</v>
      </c>
      <c r="C122" s="57"/>
      <c r="D122" s="481" t="s">
        <v>2036</v>
      </c>
      <c r="E122" s="555"/>
      <c r="F122" s="555"/>
      <c r="G122" s="555"/>
      <c r="H122" s="555"/>
      <c r="I122" s="555"/>
      <c r="J122" s="555"/>
      <c r="K122" s="62"/>
      <c r="L122" s="564"/>
      <c r="M122" s="62"/>
      <c r="N122" s="407"/>
      <c r="O122" s="62"/>
      <c r="P122" s="47"/>
      <c r="Q122" s="62"/>
      <c r="R122" s="62"/>
      <c r="S122" s="62"/>
    </row>
    <row r="123" spans="1:19" s="55" customFormat="1" ht="120" hidden="1" customHeight="1">
      <c r="A123" s="63" t="s">
        <v>789</v>
      </c>
      <c r="B123" s="44" t="s">
        <v>1437</v>
      </c>
      <c r="C123" s="57"/>
      <c r="D123" s="481" t="s">
        <v>1550</v>
      </c>
      <c r="E123" s="555"/>
      <c r="F123" s="555"/>
      <c r="G123" s="555"/>
      <c r="H123" s="555"/>
      <c r="I123" s="555"/>
      <c r="J123" s="555"/>
      <c r="K123" s="62"/>
      <c r="L123" s="564"/>
      <c r="M123" s="62"/>
      <c r="N123" s="407"/>
      <c r="O123" s="62"/>
      <c r="P123" s="47"/>
      <c r="Q123" s="62"/>
      <c r="R123" s="62"/>
      <c r="S123" s="62"/>
    </row>
    <row r="124" spans="1:19" s="55" customFormat="1" ht="231.6" hidden="1" customHeight="1">
      <c r="A124" s="63" t="s">
        <v>789</v>
      </c>
      <c r="B124" s="44" t="s">
        <v>1437</v>
      </c>
      <c r="C124" s="57"/>
      <c r="D124" s="481" t="s">
        <v>1551</v>
      </c>
      <c r="E124" s="555"/>
      <c r="F124" s="555"/>
      <c r="G124" s="555"/>
      <c r="H124" s="555"/>
      <c r="I124" s="555"/>
      <c r="J124" s="555"/>
      <c r="K124" s="62"/>
      <c r="L124" s="564"/>
      <c r="M124" s="62"/>
      <c r="N124" s="407"/>
      <c r="O124" s="62"/>
      <c r="P124" s="47"/>
      <c r="Q124" s="62"/>
      <c r="R124" s="62"/>
      <c r="S124" s="62"/>
    </row>
    <row r="125" spans="1:19" s="55" customFormat="1" ht="30.95" hidden="1" customHeight="1">
      <c r="A125" s="63" t="s">
        <v>789</v>
      </c>
      <c r="B125" s="44" t="s">
        <v>1437</v>
      </c>
      <c r="C125" s="61"/>
      <c r="D125" s="482" t="s">
        <v>2037</v>
      </c>
      <c r="E125" s="555"/>
      <c r="F125" s="555"/>
      <c r="G125" s="555"/>
      <c r="H125" s="555"/>
      <c r="I125" s="555"/>
      <c r="J125" s="555"/>
      <c r="K125" s="62"/>
      <c r="L125" s="564"/>
      <c r="M125" s="62"/>
      <c r="N125" s="407"/>
      <c r="O125" s="62"/>
      <c r="P125" s="47"/>
      <c r="Q125" s="62"/>
      <c r="R125" s="62"/>
      <c r="S125" s="62"/>
    </row>
  </sheetData>
  <conditionalFormatting sqref="N39">
    <cfRule type="expression" dxfId="8" priority="7" stopIfTrue="1">
      <formula>ISNUMBER(SEARCH("Closed",$K39))</formula>
    </cfRule>
    <cfRule type="expression" dxfId="7" priority="8" stopIfTrue="1">
      <formula>IF($B39="Minor", TRUE, FALSE)</formula>
    </cfRule>
    <cfRule type="expression" dxfId="6" priority="9" stopIfTrue="1">
      <formula>IF(OR($B39="Major",$B39="Pre-Condition"), TRUE, FALSE)</formula>
    </cfRule>
  </conditionalFormatting>
  <conditionalFormatting sqref="N59">
    <cfRule type="expression" dxfId="5" priority="4" stopIfTrue="1">
      <formula>ISNUMBER(SEARCH("Closed",$K59))</formula>
    </cfRule>
    <cfRule type="expression" dxfId="4" priority="5" stopIfTrue="1">
      <formula>IF($B59="Minor", TRUE, FALSE)</formula>
    </cfRule>
    <cfRule type="expression" dxfId="3" priority="6" stopIfTrue="1">
      <formula>IF(OR($B59="Major",$B59="Pre-Condition"), TRUE, FALSE)</formula>
    </cfRule>
  </conditionalFormatting>
  <conditionalFormatting sqref="N69">
    <cfRule type="expression" dxfId="2" priority="1" stopIfTrue="1">
      <formula>ISNUMBER(SEARCH("Closed",$K69))</formula>
    </cfRule>
    <cfRule type="expression" dxfId="1" priority="2" stopIfTrue="1">
      <formula>IF($B69="Minor", TRUE, FALSE)</formula>
    </cfRule>
    <cfRule type="expression" dxfId="0" priority="3" stopIfTrue="1">
      <formula>IF(OR($B69="Major",$B69="Pre-Condition"), TRUE, FALSE)</formula>
    </cfRule>
  </conditionalFormatting>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326D6-18EE-4537-AFDF-39C5C2584960}">
  <sheetPr filterMode="1"/>
  <dimension ref="A1:X72"/>
  <sheetViews>
    <sheetView view="pageBreakPreview" topLeftCell="A8" zoomScaleNormal="100" zoomScaleSheetLayoutView="100" workbookViewId="0">
      <pane xSplit="9" ySplit="7" topLeftCell="J15" activePane="bottomRight" state="frozen"/>
      <selection pane="bottomRight" activeCell="B8" sqref="B8"/>
      <selection pane="bottomLeft" activeCell="C19" sqref="C19"/>
      <selection pane="topRight" activeCell="C19" sqref="C19"/>
    </sheetView>
  </sheetViews>
  <sheetFormatPr defaultColWidth="8.85546875" defaultRowHeight="12.95"/>
  <cols>
    <col min="1" max="1" width="4.140625" style="394" customWidth="1"/>
    <col min="2" max="2" width="12.42578125" style="394" customWidth="1"/>
    <col min="3" max="3" width="24.140625" style="394" customWidth="1"/>
    <col min="4" max="4" width="14.140625" style="394" customWidth="1"/>
    <col min="5" max="5" width="11.85546875" style="394" customWidth="1"/>
    <col min="6" max="6" width="18.42578125" style="394" customWidth="1"/>
    <col min="7" max="7" width="12" style="82" customWidth="1"/>
    <col min="8" max="8" width="10.140625" style="394" hidden="1" customWidth="1"/>
    <col min="9" max="9" width="20.5703125" style="394" hidden="1" customWidth="1"/>
    <col min="10" max="10" width="14.5703125" style="394" customWidth="1"/>
    <col min="11" max="11" width="14.140625" style="394" customWidth="1"/>
    <col min="12" max="12" width="14.140625" style="524" customWidth="1"/>
    <col min="13" max="15" width="14.140625" style="394" customWidth="1"/>
    <col min="16" max="16" width="13.85546875" style="394" customWidth="1"/>
    <col min="17" max="17" width="39.42578125" style="394" customWidth="1"/>
    <col min="18" max="18" width="17.140625" style="394" hidden="1" customWidth="1"/>
    <col min="19" max="19" width="16.85546875" style="394" hidden="1" customWidth="1"/>
    <col min="20" max="20" width="11.140625" style="394" hidden="1" customWidth="1"/>
    <col min="21" max="21" width="18.140625" style="394" hidden="1" customWidth="1"/>
    <col min="22" max="22" width="18.85546875" style="394" hidden="1" customWidth="1"/>
    <col min="23" max="23" width="28" style="394" hidden="1" customWidth="1"/>
    <col min="24" max="24" width="13.85546875" style="394" hidden="1" customWidth="1"/>
    <col min="25" max="256" width="8.85546875" style="394"/>
    <col min="257" max="257" width="4.140625" style="394" customWidth="1"/>
    <col min="258" max="258" width="12.42578125" style="394" customWidth="1"/>
    <col min="259" max="259" width="24.140625" style="394" customWidth="1"/>
    <col min="260" max="260" width="14.140625" style="394" customWidth="1"/>
    <col min="261" max="261" width="11.85546875" style="394" customWidth="1"/>
    <col min="262" max="262" width="18.42578125" style="394" customWidth="1"/>
    <col min="263" max="263" width="12" style="394" customWidth="1"/>
    <col min="264" max="264" width="10.140625" style="394" customWidth="1"/>
    <col min="265" max="265" width="20.5703125" style="394" customWidth="1"/>
    <col min="266" max="266" width="14.5703125" style="394" customWidth="1"/>
    <col min="267" max="271" width="14.140625" style="394" customWidth="1"/>
    <col min="272" max="272" width="13.85546875" style="394" customWidth="1"/>
    <col min="273" max="273" width="32.140625" style="394" customWidth="1"/>
    <col min="274" max="280" width="0" style="394" hidden="1" customWidth="1"/>
    <col min="281" max="512" width="8.85546875" style="394"/>
    <col min="513" max="513" width="4.140625" style="394" customWidth="1"/>
    <col min="514" max="514" width="12.42578125" style="394" customWidth="1"/>
    <col min="515" max="515" width="24.140625" style="394" customWidth="1"/>
    <col min="516" max="516" width="14.140625" style="394" customWidth="1"/>
    <col min="517" max="517" width="11.85546875" style="394" customWidth="1"/>
    <col min="518" max="518" width="18.42578125" style="394" customWidth="1"/>
    <col min="519" max="519" width="12" style="394" customWidth="1"/>
    <col min="520" max="520" width="10.140625" style="394" customWidth="1"/>
    <col min="521" max="521" width="20.5703125" style="394" customWidth="1"/>
    <col min="522" max="522" width="14.5703125" style="394" customWidth="1"/>
    <col min="523" max="527" width="14.140625" style="394" customWidth="1"/>
    <col min="528" max="528" width="13.85546875" style="394" customWidth="1"/>
    <col min="529" max="529" width="32.140625" style="394" customWidth="1"/>
    <col min="530" max="536" width="0" style="394" hidden="1" customWidth="1"/>
    <col min="537" max="768" width="8.85546875" style="394"/>
    <col min="769" max="769" width="4.140625" style="394" customWidth="1"/>
    <col min="770" max="770" width="12.42578125" style="394" customWidth="1"/>
    <col min="771" max="771" width="24.140625" style="394" customWidth="1"/>
    <col min="772" max="772" width="14.140625" style="394" customWidth="1"/>
    <col min="773" max="773" width="11.85546875" style="394" customWidth="1"/>
    <col min="774" max="774" width="18.42578125" style="394" customWidth="1"/>
    <col min="775" max="775" width="12" style="394" customWidth="1"/>
    <col min="776" max="776" width="10.140625" style="394" customWidth="1"/>
    <col min="777" max="777" width="20.5703125" style="394" customWidth="1"/>
    <col min="778" max="778" width="14.5703125" style="394" customWidth="1"/>
    <col min="779" max="783" width="14.140625" style="394" customWidth="1"/>
    <col min="784" max="784" width="13.85546875" style="394" customWidth="1"/>
    <col min="785" max="785" width="32.140625" style="394" customWidth="1"/>
    <col min="786" max="792" width="0" style="394" hidden="1" customWidth="1"/>
    <col min="793" max="1024" width="8.85546875" style="394"/>
    <col min="1025" max="1025" width="4.140625" style="394" customWidth="1"/>
    <col min="1026" max="1026" width="12.42578125" style="394" customWidth="1"/>
    <col min="1027" max="1027" width="24.140625" style="394" customWidth="1"/>
    <col min="1028" max="1028" width="14.140625" style="394" customWidth="1"/>
    <col min="1029" max="1029" width="11.85546875" style="394" customWidth="1"/>
    <col min="1030" max="1030" width="18.42578125" style="394" customWidth="1"/>
    <col min="1031" max="1031" width="12" style="394" customWidth="1"/>
    <col min="1032" max="1032" width="10.140625" style="394" customWidth="1"/>
    <col min="1033" max="1033" width="20.5703125" style="394" customWidth="1"/>
    <col min="1034" max="1034" width="14.5703125" style="394" customWidth="1"/>
    <col min="1035" max="1039" width="14.140625" style="394" customWidth="1"/>
    <col min="1040" max="1040" width="13.85546875" style="394" customWidth="1"/>
    <col min="1041" max="1041" width="32.140625" style="394" customWidth="1"/>
    <col min="1042" max="1048" width="0" style="394" hidden="1" customWidth="1"/>
    <col min="1049" max="1280" width="8.85546875" style="394"/>
    <col min="1281" max="1281" width="4.140625" style="394" customWidth="1"/>
    <col min="1282" max="1282" width="12.42578125" style="394" customWidth="1"/>
    <col min="1283" max="1283" width="24.140625" style="394" customWidth="1"/>
    <col min="1284" max="1284" width="14.140625" style="394" customWidth="1"/>
    <col min="1285" max="1285" width="11.85546875" style="394" customWidth="1"/>
    <col min="1286" max="1286" width="18.42578125" style="394" customWidth="1"/>
    <col min="1287" max="1287" width="12" style="394" customWidth="1"/>
    <col min="1288" max="1288" width="10.140625" style="394" customWidth="1"/>
    <col min="1289" max="1289" width="20.5703125" style="394" customWidth="1"/>
    <col min="1290" max="1290" width="14.5703125" style="394" customWidth="1"/>
    <col min="1291" max="1295" width="14.140625" style="394" customWidth="1"/>
    <col min="1296" max="1296" width="13.85546875" style="394" customWidth="1"/>
    <col min="1297" max="1297" width="32.140625" style="394" customWidth="1"/>
    <col min="1298" max="1304" width="0" style="394" hidden="1" customWidth="1"/>
    <col min="1305" max="1536" width="8.85546875" style="394"/>
    <col min="1537" max="1537" width="4.140625" style="394" customWidth="1"/>
    <col min="1538" max="1538" width="12.42578125" style="394" customWidth="1"/>
    <col min="1539" max="1539" width="24.140625" style="394" customWidth="1"/>
    <col min="1540" max="1540" width="14.140625" style="394" customWidth="1"/>
    <col min="1541" max="1541" width="11.85546875" style="394" customWidth="1"/>
    <col min="1542" max="1542" width="18.42578125" style="394" customWidth="1"/>
    <col min="1543" max="1543" width="12" style="394" customWidth="1"/>
    <col min="1544" max="1544" width="10.140625" style="394" customWidth="1"/>
    <col min="1545" max="1545" width="20.5703125" style="394" customWidth="1"/>
    <col min="1546" max="1546" width="14.5703125" style="394" customWidth="1"/>
    <col min="1547" max="1551" width="14.140625" style="394" customWidth="1"/>
    <col min="1552" max="1552" width="13.85546875" style="394" customWidth="1"/>
    <col min="1553" max="1553" width="32.140625" style="394" customWidth="1"/>
    <col min="1554" max="1560" width="0" style="394" hidden="1" customWidth="1"/>
    <col min="1561" max="1792" width="8.85546875" style="394"/>
    <col min="1793" max="1793" width="4.140625" style="394" customWidth="1"/>
    <col min="1794" max="1794" width="12.42578125" style="394" customWidth="1"/>
    <col min="1795" max="1795" width="24.140625" style="394" customWidth="1"/>
    <col min="1796" max="1796" width="14.140625" style="394" customWidth="1"/>
    <col min="1797" max="1797" width="11.85546875" style="394" customWidth="1"/>
    <col min="1798" max="1798" width="18.42578125" style="394" customWidth="1"/>
    <col min="1799" max="1799" width="12" style="394" customWidth="1"/>
    <col min="1800" max="1800" width="10.140625" style="394" customWidth="1"/>
    <col min="1801" max="1801" width="20.5703125" style="394" customWidth="1"/>
    <col min="1802" max="1802" width="14.5703125" style="394" customWidth="1"/>
    <col min="1803" max="1807" width="14.140625" style="394" customWidth="1"/>
    <col min="1808" max="1808" width="13.85546875" style="394" customWidth="1"/>
    <col min="1809" max="1809" width="32.140625" style="394" customWidth="1"/>
    <col min="1810" max="1816" width="0" style="394" hidden="1" customWidth="1"/>
    <col min="1817" max="2048" width="8.85546875" style="394"/>
    <col min="2049" max="2049" width="4.140625" style="394" customWidth="1"/>
    <col min="2050" max="2050" width="12.42578125" style="394" customWidth="1"/>
    <col min="2051" max="2051" width="24.140625" style="394" customWidth="1"/>
    <col min="2052" max="2052" width="14.140625" style="394" customWidth="1"/>
    <col min="2053" max="2053" width="11.85546875" style="394" customWidth="1"/>
    <col min="2054" max="2054" width="18.42578125" style="394" customWidth="1"/>
    <col min="2055" max="2055" width="12" style="394" customWidth="1"/>
    <col min="2056" max="2056" width="10.140625" style="394" customWidth="1"/>
    <col min="2057" max="2057" width="20.5703125" style="394" customWidth="1"/>
    <col min="2058" max="2058" width="14.5703125" style="394" customWidth="1"/>
    <col min="2059" max="2063" width="14.140625" style="394" customWidth="1"/>
    <col min="2064" max="2064" width="13.85546875" style="394" customWidth="1"/>
    <col min="2065" max="2065" width="32.140625" style="394" customWidth="1"/>
    <col min="2066" max="2072" width="0" style="394" hidden="1" customWidth="1"/>
    <col min="2073" max="2304" width="8.85546875" style="394"/>
    <col min="2305" max="2305" width="4.140625" style="394" customWidth="1"/>
    <col min="2306" max="2306" width="12.42578125" style="394" customWidth="1"/>
    <col min="2307" max="2307" width="24.140625" style="394" customWidth="1"/>
    <col min="2308" max="2308" width="14.140625" style="394" customWidth="1"/>
    <col min="2309" max="2309" width="11.85546875" style="394" customWidth="1"/>
    <col min="2310" max="2310" width="18.42578125" style="394" customWidth="1"/>
    <col min="2311" max="2311" width="12" style="394" customWidth="1"/>
    <col min="2312" max="2312" width="10.140625" style="394" customWidth="1"/>
    <col min="2313" max="2313" width="20.5703125" style="394" customWidth="1"/>
    <col min="2314" max="2314" width="14.5703125" style="394" customWidth="1"/>
    <col min="2315" max="2319" width="14.140625" style="394" customWidth="1"/>
    <col min="2320" max="2320" width="13.85546875" style="394" customWidth="1"/>
    <col min="2321" max="2321" width="32.140625" style="394" customWidth="1"/>
    <col min="2322" max="2328" width="0" style="394" hidden="1" customWidth="1"/>
    <col min="2329" max="2560" width="8.85546875" style="394"/>
    <col min="2561" max="2561" width="4.140625" style="394" customWidth="1"/>
    <col min="2562" max="2562" width="12.42578125" style="394" customWidth="1"/>
    <col min="2563" max="2563" width="24.140625" style="394" customWidth="1"/>
    <col min="2564" max="2564" width="14.140625" style="394" customWidth="1"/>
    <col min="2565" max="2565" width="11.85546875" style="394" customWidth="1"/>
    <col min="2566" max="2566" width="18.42578125" style="394" customWidth="1"/>
    <col min="2567" max="2567" width="12" style="394" customWidth="1"/>
    <col min="2568" max="2568" width="10.140625" style="394" customWidth="1"/>
    <col min="2569" max="2569" width="20.5703125" style="394" customWidth="1"/>
    <col min="2570" max="2570" width="14.5703125" style="394" customWidth="1"/>
    <col min="2571" max="2575" width="14.140625" style="394" customWidth="1"/>
    <col min="2576" max="2576" width="13.85546875" style="394" customWidth="1"/>
    <col min="2577" max="2577" width="32.140625" style="394" customWidth="1"/>
    <col min="2578" max="2584" width="0" style="394" hidden="1" customWidth="1"/>
    <col min="2585" max="2816" width="8.85546875" style="394"/>
    <col min="2817" max="2817" width="4.140625" style="394" customWidth="1"/>
    <col min="2818" max="2818" width="12.42578125" style="394" customWidth="1"/>
    <col min="2819" max="2819" width="24.140625" style="394" customWidth="1"/>
    <col min="2820" max="2820" width="14.140625" style="394" customWidth="1"/>
    <col min="2821" max="2821" width="11.85546875" style="394" customWidth="1"/>
    <col min="2822" max="2822" width="18.42578125" style="394" customWidth="1"/>
    <col min="2823" max="2823" width="12" style="394" customWidth="1"/>
    <col min="2824" max="2824" width="10.140625" style="394" customWidth="1"/>
    <col min="2825" max="2825" width="20.5703125" style="394" customWidth="1"/>
    <col min="2826" max="2826" width="14.5703125" style="394" customWidth="1"/>
    <col min="2827" max="2831" width="14.140625" style="394" customWidth="1"/>
    <col min="2832" max="2832" width="13.85546875" style="394" customWidth="1"/>
    <col min="2833" max="2833" width="32.140625" style="394" customWidth="1"/>
    <col min="2834" max="2840" width="0" style="394" hidden="1" customWidth="1"/>
    <col min="2841" max="3072" width="8.85546875" style="394"/>
    <col min="3073" max="3073" width="4.140625" style="394" customWidth="1"/>
    <col min="3074" max="3074" width="12.42578125" style="394" customWidth="1"/>
    <col min="3075" max="3075" width="24.140625" style="394" customWidth="1"/>
    <col min="3076" max="3076" width="14.140625" style="394" customWidth="1"/>
    <col min="3077" max="3077" width="11.85546875" style="394" customWidth="1"/>
    <col min="3078" max="3078" width="18.42578125" style="394" customWidth="1"/>
    <col min="3079" max="3079" width="12" style="394" customWidth="1"/>
    <col min="3080" max="3080" width="10.140625" style="394" customWidth="1"/>
    <col min="3081" max="3081" width="20.5703125" style="394" customWidth="1"/>
    <col min="3082" max="3082" width="14.5703125" style="394" customWidth="1"/>
    <col min="3083" max="3087" width="14.140625" style="394" customWidth="1"/>
    <col min="3088" max="3088" width="13.85546875" style="394" customWidth="1"/>
    <col min="3089" max="3089" width="32.140625" style="394" customWidth="1"/>
    <col min="3090" max="3096" width="0" style="394" hidden="1" customWidth="1"/>
    <col min="3097" max="3328" width="8.85546875" style="394"/>
    <col min="3329" max="3329" width="4.140625" style="394" customWidth="1"/>
    <col min="3330" max="3330" width="12.42578125" style="394" customWidth="1"/>
    <col min="3331" max="3331" width="24.140625" style="394" customWidth="1"/>
    <col min="3332" max="3332" width="14.140625" style="394" customWidth="1"/>
    <col min="3333" max="3333" width="11.85546875" style="394" customWidth="1"/>
    <col min="3334" max="3334" width="18.42578125" style="394" customWidth="1"/>
    <col min="3335" max="3335" width="12" style="394" customWidth="1"/>
    <col min="3336" max="3336" width="10.140625" style="394" customWidth="1"/>
    <col min="3337" max="3337" width="20.5703125" style="394" customWidth="1"/>
    <col min="3338" max="3338" width="14.5703125" style="394" customWidth="1"/>
    <col min="3339" max="3343" width="14.140625" style="394" customWidth="1"/>
    <col min="3344" max="3344" width="13.85546875" style="394" customWidth="1"/>
    <col min="3345" max="3345" width="32.140625" style="394" customWidth="1"/>
    <col min="3346" max="3352" width="0" style="394" hidden="1" customWidth="1"/>
    <col min="3353" max="3584" width="8.85546875" style="394"/>
    <col min="3585" max="3585" width="4.140625" style="394" customWidth="1"/>
    <col min="3586" max="3586" width="12.42578125" style="394" customWidth="1"/>
    <col min="3587" max="3587" width="24.140625" style="394" customWidth="1"/>
    <col min="3588" max="3588" width="14.140625" style="394" customWidth="1"/>
    <col min="3589" max="3589" width="11.85546875" style="394" customWidth="1"/>
    <col min="3590" max="3590" width="18.42578125" style="394" customWidth="1"/>
    <col min="3591" max="3591" width="12" style="394" customWidth="1"/>
    <col min="3592" max="3592" width="10.140625" style="394" customWidth="1"/>
    <col min="3593" max="3593" width="20.5703125" style="394" customWidth="1"/>
    <col min="3594" max="3594" width="14.5703125" style="394" customWidth="1"/>
    <col min="3595" max="3599" width="14.140625" style="394" customWidth="1"/>
    <col min="3600" max="3600" width="13.85546875" style="394" customWidth="1"/>
    <col min="3601" max="3601" width="32.140625" style="394" customWidth="1"/>
    <col min="3602" max="3608" width="0" style="394" hidden="1" customWidth="1"/>
    <col min="3609" max="3840" width="8.85546875" style="394"/>
    <col min="3841" max="3841" width="4.140625" style="394" customWidth="1"/>
    <col min="3842" max="3842" width="12.42578125" style="394" customWidth="1"/>
    <col min="3843" max="3843" width="24.140625" style="394" customWidth="1"/>
    <col min="3844" max="3844" width="14.140625" style="394" customWidth="1"/>
    <col min="3845" max="3845" width="11.85546875" style="394" customWidth="1"/>
    <col min="3846" max="3846" width="18.42578125" style="394" customWidth="1"/>
    <col min="3847" max="3847" width="12" style="394" customWidth="1"/>
    <col min="3848" max="3848" width="10.140625" style="394" customWidth="1"/>
    <col min="3849" max="3849" width="20.5703125" style="394" customWidth="1"/>
    <col min="3850" max="3850" width="14.5703125" style="394" customWidth="1"/>
    <col min="3851" max="3855" width="14.140625" style="394" customWidth="1"/>
    <col min="3856" max="3856" width="13.85546875" style="394" customWidth="1"/>
    <col min="3857" max="3857" width="32.140625" style="394" customWidth="1"/>
    <col min="3858" max="3864" width="0" style="394" hidden="1" customWidth="1"/>
    <col min="3865" max="4096" width="8.85546875" style="394"/>
    <col min="4097" max="4097" width="4.140625" style="394" customWidth="1"/>
    <col min="4098" max="4098" width="12.42578125" style="394" customWidth="1"/>
    <col min="4099" max="4099" width="24.140625" style="394" customWidth="1"/>
    <col min="4100" max="4100" width="14.140625" style="394" customWidth="1"/>
    <col min="4101" max="4101" width="11.85546875" style="394" customWidth="1"/>
    <col min="4102" max="4102" width="18.42578125" style="394" customWidth="1"/>
    <col min="4103" max="4103" width="12" style="394" customWidth="1"/>
    <col min="4104" max="4104" width="10.140625" style="394" customWidth="1"/>
    <col min="4105" max="4105" width="20.5703125" style="394" customWidth="1"/>
    <col min="4106" max="4106" width="14.5703125" style="394" customWidth="1"/>
    <col min="4107" max="4111" width="14.140625" style="394" customWidth="1"/>
    <col min="4112" max="4112" width="13.85546875" style="394" customWidth="1"/>
    <col min="4113" max="4113" width="32.140625" style="394" customWidth="1"/>
    <col min="4114" max="4120" width="0" style="394" hidden="1" customWidth="1"/>
    <col min="4121" max="4352" width="8.85546875" style="394"/>
    <col min="4353" max="4353" width="4.140625" style="394" customWidth="1"/>
    <col min="4354" max="4354" width="12.42578125" style="394" customWidth="1"/>
    <col min="4355" max="4355" width="24.140625" style="394" customWidth="1"/>
    <col min="4356" max="4356" width="14.140625" style="394" customWidth="1"/>
    <col min="4357" max="4357" width="11.85546875" style="394" customWidth="1"/>
    <col min="4358" max="4358" width="18.42578125" style="394" customWidth="1"/>
    <col min="4359" max="4359" width="12" style="394" customWidth="1"/>
    <col min="4360" max="4360" width="10.140625" style="394" customWidth="1"/>
    <col min="4361" max="4361" width="20.5703125" style="394" customWidth="1"/>
    <col min="4362" max="4362" width="14.5703125" style="394" customWidth="1"/>
    <col min="4363" max="4367" width="14.140625" style="394" customWidth="1"/>
    <col min="4368" max="4368" width="13.85546875" style="394" customWidth="1"/>
    <col min="4369" max="4369" width="32.140625" style="394" customWidth="1"/>
    <col min="4370" max="4376" width="0" style="394" hidden="1" customWidth="1"/>
    <col min="4377" max="4608" width="8.85546875" style="394"/>
    <col min="4609" max="4609" width="4.140625" style="394" customWidth="1"/>
    <col min="4610" max="4610" width="12.42578125" style="394" customWidth="1"/>
    <col min="4611" max="4611" width="24.140625" style="394" customWidth="1"/>
    <col min="4612" max="4612" width="14.140625" style="394" customWidth="1"/>
    <col min="4613" max="4613" width="11.85546875" style="394" customWidth="1"/>
    <col min="4614" max="4614" width="18.42578125" style="394" customWidth="1"/>
    <col min="4615" max="4615" width="12" style="394" customWidth="1"/>
    <col min="4616" max="4616" width="10.140625" style="394" customWidth="1"/>
    <col min="4617" max="4617" width="20.5703125" style="394" customWidth="1"/>
    <col min="4618" max="4618" width="14.5703125" style="394" customWidth="1"/>
    <col min="4619" max="4623" width="14.140625" style="394" customWidth="1"/>
    <col min="4624" max="4624" width="13.85546875" style="394" customWidth="1"/>
    <col min="4625" max="4625" width="32.140625" style="394" customWidth="1"/>
    <col min="4626" max="4632" width="0" style="394" hidden="1" customWidth="1"/>
    <col min="4633" max="4864" width="8.85546875" style="394"/>
    <col min="4865" max="4865" width="4.140625" style="394" customWidth="1"/>
    <col min="4866" max="4866" width="12.42578125" style="394" customWidth="1"/>
    <col min="4867" max="4867" width="24.140625" style="394" customWidth="1"/>
    <col min="4868" max="4868" width="14.140625" style="394" customWidth="1"/>
    <col min="4869" max="4869" width="11.85546875" style="394" customWidth="1"/>
    <col min="4870" max="4870" width="18.42578125" style="394" customWidth="1"/>
    <col min="4871" max="4871" width="12" style="394" customWidth="1"/>
    <col min="4872" max="4872" width="10.140625" style="394" customWidth="1"/>
    <col min="4873" max="4873" width="20.5703125" style="394" customWidth="1"/>
    <col min="4874" max="4874" width="14.5703125" style="394" customWidth="1"/>
    <col min="4875" max="4879" width="14.140625" style="394" customWidth="1"/>
    <col min="4880" max="4880" width="13.85546875" style="394" customWidth="1"/>
    <col min="4881" max="4881" width="32.140625" style="394" customWidth="1"/>
    <col min="4882" max="4888" width="0" style="394" hidden="1" customWidth="1"/>
    <col min="4889" max="5120" width="8.85546875" style="394"/>
    <col min="5121" max="5121" width="4.140625" style="394" customWidth="1"/>
    <col min="5122" max="5122" width="12.42578125" style="394" customWidth="1"/>
    <col min="5123" max="5123" width="24.140625" style="394" customWidth="1"/>
    <col min="5124" max="5124" width="14.140625" style="394" customWidth="1"/>
    <col min="5125" max="5125" width="11.85546875" style="394" customWidth="1"/>
    <col min="5126" max="5126" width="18.42578125" style="394" customWidth="1"/>
    <col min="5127" max="5127" width="12" style="394" customWidth="1"/>
    <col min="5128" max="5128" width="10.140625" style="394" customWidth="1"/>
    <col min="5129" max="5129" width="20.5703125" style="394" customWidth="1"/>
    <col min="5130" max="5130" width="14.5703125" style="394" customWidth="1"/>
    <col min="5131" max="5135" width="14.140625" style="394" customWidth="1"/>
    <col min="5136" max="5136" width="13.85546875" style="394" customWidth="1"/>
    <col min="5137" max="5137" width="32.140625" style="394" customWidth="1"/>
    <col min="5138" max="5144" width="0" style="394" hidden="1" customWidth="1"/>
    <col min="5145" max="5376" width="8.85546875" style="394"/>
    <col min="5377" max="5377" width="4.140625" style="394" customWidth="1"/>
    <col min="5378" max="5378" width="12.42578125" style="394" customWidth="1"/>
    <col min="5379" max="5379" width="24.140625" style="394" customWidth="1"/>
    <col min="5380" max="5380" width="14.140625" style="394" customWidth="1"/>
    <col min="5381" max="5381" width="11.85546875" style="394" customWidth="1"/>
    <col min="5382" max="5382" width="18.42578125" style="394" customWidth="1"/>
    <col min="5383" max="5383" width="12" style="394" customWidth="1"/>
    <col min="5384" max="5384" width="10.140625" style="394" customWidth="1"/>
    <col min="5385" max="5385" width="20.5703125" style="394" customWidth="1"/>
    <col min="5386" max="5386" width="14.5703125" style="394" customWidth="1"/>
    <col min="5387" max="5391" width="14.140625" style="394" customWidth="1"/>
    <col min="5392" max="5392" width="13.85546875" style="394" customWidth="1"/>
    <col min="5393" max="5393" width="32.140625" style="394" customWidth="1"/>
    <col min="5394" max="5400" width="0" style="394" hidden="1" customWidth="1"/>
    <col min="5401" max="5632" width="8.85546875" style="394"/>
    <col min="5633" max="5633" width="4.140625" style="394" customWidth="1"/>
    <col min="5634" max="5634" width="12.42578125" style="394" customWidth="1"/>
    <col min="5635" max="5635" width="24.140625" style="394" customWidth="1"/>
    <col min="5636" max="5636" width="14.140625" style="394" customWidth="1"/>
    <col min="5637" max="5637" width="11.85546875" style="394" customWidth="1"/>
    <col min="5638" max="5638" width="18.42578125" style="394" customWidth="1"/>
    <col min="5639" max="5639" width="12" style="394" customWidth="1"/>
    <col min="5640" max="5640" width="10.140625" style="394" customWidth="1"/>
    <col min="5641" max="5641" width="20.5703125" style="394" customWidth="1"/>
    <col min="5642" max="5642" width="14.5703125" style="394" customWidth="1"/>
    <col min="5643" max="5647" width="14.140625" style="394" customWidth="1"/>
    <col min="5648" max="5648" width="13.85546875" style="394" customWidth="1"/>
    <col min="5649" max="5649" width="32.140625" style="394" customWidth="1"/>
    <col min="5650" max="5656" width="0" style="394" hidden="1" customWidth="1"/>
    <col min="5657" max="5888" width="8.85546875" style="394"/>
    <col min="5889" max="5889" width="4.140625" style="394" customWidth="1"/>
    <col min="5890" max="5890" width="12.42578125" style="394" customWidth="1"/>
    <col min="5891" max="5891" width="24.140625" style="394" customWidth="1"/>
    <col min="5892" max="5892" width="14.140625" style="394" customWidth="1"/>
    <col min="5893" max="5893" width="11.85546875" style="394" customWidth="1"/>
    <col min="5894" max="5894" width="18.42578125" style="394" customWidth="1"/>
    <col min="5895" max="5895" width="12" style="394" customWidth="1"/>
    <col min="5896" max="5896" width="10.140625" style="394" customWidth="1"/>
    <col min="5897" max="5897" width="20.5703125" style="394" customWidth="1"/>
    <col min="5898" max="5898" width="14.5703125" style="394" customWidth="1"/>
    <col min="5899" max="5903" width="14.140625" style="394" customWidth="1"/>
    <col min="5904" max="5904" width="13.85546875" style="394" customWidth="1"/>
    <col min="5905" max="5905" width="32.140625" style="394" customWidth="1"/>
    <col min="5906" max="5912" width="0" style="394" hidden="1" customWidth="1"/>
    <col min="5913" max="6144" width="8.85546875" style="394"/>
    <col min="6145" max="6145" width="4.140625" style="394" customWidth="1"/>
    <col min="6146" max="6146" width="12.42578125" style="394" customWidth="1"/>
    <col min="6147" max="6147" width="24.140625" style="394" customWidth="1"/>
    <col min="6148" max="6148" width="14.140625" style="394" customWidth="1"/>
    <col min="6149" max="6149" width="11.85546875" style="394" customWidth="1"/>
    <col min="6150" max="6150" width="18.42578125" style="394" customWidth="1"/>
    <col min="6151" max="6151" width="12" style="394" customWidth="1"/>
    <col min="6152" max="6152" width="10.140625" style="394" customWidth="1"/>
    <col min="6153" max="6153" width="20.5703125" style="394" customWidth="1"/>
    <col min="6154" max="6154" width="14.5703125" style="394" customWidth="1"/>
    <col min="6155" max="6159" width="14.140625" style="394" customWidth="1"/>
    <col min="6160" max="6160" width="13.85546875" style="394" customWidth="1"/>
    <col min="6161" max="6161" width="32.140625" style="394" customWidth="1"/>
    <col min="6162" max="6168" width="0" style="394" hidden="1" customWidth="1"/>
    <col min="6169" max="6400" width="8.85546875" style="394"/>
    <col min="6401" max="6401" width="4.140625" style="394" customWidth="1"/>
    <col min="6402" max="6402" width="12.42578125" style="394" customWidth="1"/>
    <col min="6403" max="6403" width="24.140625" style="394" customWidth="1"/>
    <col min="6404" max="6404" width="14.140625" style="394" customWidth="1"/>
    <col min="6405" max="6405" width="11.85546875" style="394" customWidth="1"/>
    <col min="6406" max="6406" width="18.42578125" style="394" customWidth="1"/>
    <col min="6407" max="6407" width="12" style="394" customWidth="1"/>
    <col min="6408" max="6408" width="10.140625" style="394" customWidth="1"/>
    <col min="6409" max="6409" width="20.5703125" style="394" customWidth="1"/>
    <col min="6410" max="6410" width="14.5703125" style="394" customWidth="1"/>
    <col min="6411" max="6415" width="14.140625" style="394" customWidth="1"/>
    <col min="6416" max="6416" width="13.85546875" style="394" customWidth="1"/>
    <col min="6417" max="6417" width="32.140625" style="394" customWidth="1"/>
    <col min="6418" max="6424" width="0" style="394" hidden="1" customWidth="1"/>
    <col min="6425" max="6656" width="8.85546875" style="394"/>
    <col min="6657" max="6657" width="4.140625" style="394" customWidth="1"/>
    <col min="6658" max="6658" width="12.42578125" style="394" customWidth="1"/>
    <col min="6659" max="6659" width="24.140625" style="394" customWidth="1"/>
    <col min="6660" max="6660" width="14.140625" style="394" customWidth="1"/>
    <col min="6661" max="6661" width="11.85546875" style="394" customWidth="1"/>
    <col min="6662" max="6662" width="18.42578125" style="394" customWidth="1"/>
    <col min="6663" max="6663" width="12" style="394" customWidth="1"/>
    <col min="6664" max="6664" width="10.140625" style="394" customWidth="1"/>
    <col min="6665" max="6665" width="20.5703125" style="394" customWidth="1"/>
    <col min="6666" max="6666" width="14.5703125" style="394" customWidth="1"/>
    <col min="6667" max="6671" width="14.140625" style="394" customWidth="1"/>
    <col min="6672" max="6672" width="13.85546875" style="394" customWidth="1"/>
    <col min="6673" max="6673" width="32.140625" style="394" customWidth="1"/>
    <col min="6674" max="6680" width="0" style="394" hidden="1" customWidth="1"/>
    <col min="6681" max="6912" width="8.85546875" style="394"/>
    <col min="6913" max="6913" width="4.140625" style="394" customWidth="1"/>
    <col min="6914" max="6914" width="12.42578125" style="394" customWidth="1"/>
    <col min="6915" max="6915" width="24.140625" style="394" customWidth="1"/>
    <col min="6916" max="6916" width="14.140625" style="394" customWidth="1"/>
    <col min="6917" max="6917" width="11.85546875" style="394" customWidth="1"/>
    <col min="6918" max="6918" width="18.42578125" style="394" customWidth="1"/>
    <col min="6919" max="6919" width="12" style="394" customWidth="1"/>
    <col min="6920" max="6920" width="10.140625" style="394" customWidth="1"/>
    <col min="6921" max="6921" width="20.5703125" style="394" customWidth="1"/>
    <col min="6922" max="6922" width="14.5703125" style="394" customWidth="1"/>
    <col min="6923" max="6927" width="14.140625" style="394" customWidth="1"/>
    <col min="6928" max="6928" width="13.85546875" style="394" customWidth="1"/>
    <col min="6929" max="6929" width="32.140625" style="394" customWidth="1"/>
    <col min="6930" max="6936" width="0" style="394" hidden="1" customWidth="1"/>
    <col min="6937" max="7168" width="8.85546875" style="394"/>
    <col min="7169" max="7169" width="4.140625" style="394" customWidth="1"/>
    <col min="7170" max="7170" width="12.42578125" style="394" customWidth="1"/>
    <col min="7171" max="7171" width="24.140625" style="394" customWidth="1"/>
    <col min="7172" max="7172" width="14.140625" style="394" customWidth="1"/>
    <col min="7173" max="7173" width="11.85546875" style="394" customWidth="1"/>
    <col min="7174" max="7174" width="18.42578125" style="394" customWidth="1"/>
    <col min="7175" max="7175" width="12" style="394" customWidth="1"/>
    <col min="7176" max="7176" width="10.140625" style="394" customWidth="1"/>
    <col min="7177" max="7177" width="20.5703125" style="394" customWidth="1"/>
    <col min="7178" max="7178" width="14.5703125" style="394" customWidth="1"/>
    <col min="7179" max="7183" width="14.140625" style="394" customWidth="1"/>
    <col min="7184" max="7184" width="13.85546875" style="394" customWidth="1"/>
    <col min="7185" max="7185" width="32.140625" style="394" customWidth="1"/>
    <col min="7186" max="7192" width="0" style="394" hidden="1" customWidth="1"/>
    <col min="7193" max="7424" width="8.85546875" style="394"/>
    <col min="7425" max="7425" width="4.140625" style="394" customWidth="1"/>
    <col min="7426" max="7426" width="12.42578125" style="394" customWidth="1"/>
    <col min="7427" max="7427" width="24.140625" style="394" customWidth="1"/>
    <col min="7428" max="7428" width="14.140625" style="394" customWidth="1"/>
    <col min="7429" max="7429" width="11.85546875" style="394" customWidth="1"/>
    <col min="7430" max="7430" width="18.42578125" style="394" customWidth="1"/>
    <col min="7431" max="7431" width="12" style="394" customWidth="1"/>
    <col min="7432" max="7432" width="10.140625" style="394" customWidth="1"/>
    <col min="7433" max="7433" width="20.5703125" style="394" customWidth="1"/>
    <col min="7434" max="7434" width="14.5703125" style="394" customWidth="1"/>
    <col min="7435" max="7439" width="14.140625" style="394" customWidth="1"/>
    <col min="7440" max="7440" width="13.85546875" style="394" customWidth="1"/>
    <col min="7441" max="7441" width="32.140625" style="394" customWidth="1"/>
    <col min="7442" max="7448" width="0" style="394" hidden="1" customWidth="1"/>
    <col min="7449" max="7680" width="8.85546875" style="394"/>
    <col min="7681" max="7681" width="4.140625" style="394" customWidth="1"/>
    <col min="7682" max="7682" width="12.42578125" style="394" customWidth="1"/>
    <col min="7683" max="7683" width="24.140625" style="394" customWidth="1"/>
    <col min="7684" max="7684" width="14.140625" style="394" customWidth="1"/>
    <col min="7685" max="7685" width="11.85546875" style="394" customWidth="1"/>
    <col min="7686" max="7686" width="18.42578125" style="394" customWidth="1"/>
    <col min="7687" max="7687" width="12" style="394" customWidth="1"/>
    <col min="7688" max="7688" width="10.140625" style="394" customWidth="1"/>
    <col min="7689" max="7689" width="20.5703125" style="394" customWidth="1"/>
    <col min="7690" max="7690" width="14.5703125" style="394" customWidth="1"/>
    <col min="7691" max="7695" width="14.140625" style="394" customWidth="1"/>
    <col min="7696" max="7696" width="13.85546875" style="394" customWidth="1"/>
    <col min="7697" max="7697" width="32.140625" style="394" customWidth="1"/>
    <col min="7698" max="7704" width="0" style="394" hidden="1" customWidth="1"/>
    <col min="7705" max="7936" width="8.85546875" style="394"/>
    <col min="7937" max="7937" width="4.140625" style="394" customWidth="1"/>
    <col min="7938" max="7938" width="12.42578125" style="394" customWidth="1"/>
    <col min="7939" max="7939" width="24.140625" style="394" customWidth="1"/>
    <col min="7940" max="7940" width="14.140625" style="394" customWidth="1"/>
    <col min="7941" max="7941" width="11.85546875" style="394" customWidth="1"/>
    <col min="7942" max="7942" width="18.42578125" style="394" customWidth="1"/>
    <col min="7943" max="7943" width="12" style="394" customWidth="1"/>
    <col min="7944" max="7944" width="10.140625" style="394" customWidth="1"/>
    <col min="7945" max="7945" width="20.5703125" style="394" customWidth="1"/>
    <col min="7946" max="7946" width="14.5703125" style="394" customWidth="1"/>
    <col min="7947" max="7951" width="14.140625" style="394" customWidth="1"/>
    <col min="7952" max="7952" width="13.85546875" style="394" customWidth="1"/>
    <col min="7953" max="7953" width="32.140625" style="394" customWidth="1"/>
    <col min="7954" max="7960" width="0" style="394" hidden="1" customWidth="1"/>
    <col min="7961" max="8192" width="8.85546875" style="394"/>
    <col min="8193" max="8193" width="4.140625" style="394" customWidth="1"/>
    <col min="8194" max="8194" width="12.42578125" style="394" customWidth="1"/>
    <col min="8195" max="8195" width="24.140625" style="394" customWidth="1"/>
    <col min="8196" max="8196" width="14.140625" style="394" customWidth="1"/>
    <col min="8197" max="8197" width="11.85546875" style="394" customWidth="1"/>
    <col min="8198" max="8198" width="18.42578125" style="394" customWidth="1"/>
    <col min="8199" max="8199" width="12" style="394" customWidth="1"/>
    <col min="8200" max="8200" width="10.140625" style="394" customWidth="1"/>
    <col min="8201" max="8201" width="20.5703125" style="394" customWidth="1"/>
    <col min="8202" max="8202" width="14.5703125" style="394" customWidth="1"/>
    <col min="8203" max="8207" width="14.140625" style="394" customWidth="1"/>
    <col min="8208" max="8208" width="13.85546875" style="394" customWidth="1"/>
    <col min="8209" max="8209" width="32.140625" style="394" customWidth="1"/>
    <col min="8210" max="8216" width="0" style="394" hidden="1" customWidth="1"/>
    <col min="8217" max="8448" width="8.85546875" style="394"/>
    <col min="8449" max="8449" width="4.140625" style="394" customWidth="1"/>
    <col min="8450" max="8450" width="12.42578125" style="394" customWidth="1"/>
    <col min="8451" max="8451" width="24.140625" style="394" customWidth="1"/>
    <col min="8452" max="8452" width="14.140625" style="394" customWidth="1"/>
    <col min="8453" max="8453" width="11.85546875" style="394" customWidth="1"/>
    <col min="8454" max="8454" width="18.42578125" style="394" customWidth="1"/>
    <col min="8455" max="8455" width="12" style="394" customWidth="1"/>
    <col min="8456" max="8456" width="10.140625" style="394" customWidth="1"/>
    <col min="8457" max="8457" width="20.5703125" style="394" customWidth="1"/>
    <col min="8458" max="8458" width="14.5703125" style="394" customWidth="1"/>
    <col min="8459" max="8463" width="14.140625" style="394" customWidth="1"/>
    <col min="8464" max="8464" width="13.85546875" style="394" customWidth="1"/>
    <col min="8465" max="8465" width="32.140625" style="394" customWidth="1"/>
    <col min="8466" max="8472" width="0" style="394" hidden="1" customWidth="1"/>
    <col min="8473" max="8704" width="8.85546875" style="394"/>
    <col min="8705" max="8705" width="4.140625" style="394" customWidth="1"/>
    <col min="8706" max="8706" width="12.42578125" style="394" customWidth="1"/>
    <col min="8707" max="8707" width="24.140625" style="394" customWidth="1"/>
    <col min="8708" max="8708" width="14.140625" style="394" customWidth="1"/>
    <col min="8709" max="8709" width="11.85546875" style="394" customWidth="1"/>
    <col min="8710" max="8710" width="18.42578125" style="394" customWidth="1"/>
    <col min="8711" max="8711" width="12" style="394" customWidth="1"/>
    <col min="8712" max="8712" width="10.140625" style="394" customWidth="1"/>
    <col min="8713" max="8713" width="20.5703125" style="394" customWidth="1"/>
    <col min="8714" max="8714" width="14.5703125" style="394" customWidth="1"/>
    <col min="8715" max="8719" width="14.140625" style="394" customWidth="1"/>
    <col min="8720" max="8720" width="13.85546875" style="394" customWidth="1"/>
    <col min="8721" max="8721" width="32.140625" style="394" customWidth="1"/>
    <col min="8722" max="8728" width="0" style="394" hidden="1" customWidth="1"/>
    <col min="8729" max="8960" width="8.85546875" style="394"/>
    <col min="8961" max="8961" width="4.140625" style="394" customWidth="1"/>
    <col min="8962" max="8962" width="12.42578125" style="394" customWidth="1"/>
    <col min="8963" max="8963" width="24.140625" style="394" customWidth="1"/>
    <col min="8964" max="8964" width="14.140625" style="394" customWidth="1"/>
    <col min="8965" max="8965" width="11.85546875" style="394" customWidth="1"/>
    <col min="8966" max="8966" width="18.42578125" style="394" customWidth="1"/>
    <col min="8967" max="8967" width="12" style="394" customWidth="1"/>
    <col min="8968" max="8968" width="10.140625" style="394" customWidth="1"/>
    <col min="8969" max="8969" width="20.5703125" style="394" customWidth="1"/>
    <col min="8970" max="8970" width="14.5703125" style="394" customWidth="1"/>
    <col min="8971" max="8975" width="14.140625" style="394" customWidth="1"/>
    <col min="8976" max="8976" width="13.85546875" style="394" customWidth="1"/>
    <col min="8977" max="8977" width="32.140625" style="394" customWidth="1"/>
    <col min="8978" max="8984" width="0" style="394" hidden="1" customWidth="1"/>
    <col min="8985" max="9216" width="8.85546875" style="394"/>
    <col min="9217" max="9217" width="4.140625" style="394" customWidth="1"/>
    <col min="9218" max="9218" width="12.42578125" style="394" customWidth="1"/>
    <col min="9219" max="9219" width="24.140625" style="394" customWidth="1"/>
    <col min="9220" max="9220" width="14.140625" style="394" customWidth="1"/>
    <col min="9221" max="9221" width="11.85546875" style="394" customWidth="1"/>
    <col min="9222" max="9222" width="18.42578125" style="394" customWidth="1"/>
    <col min="9223" max="9223" width="12" style="394" customWidth="1"/>
    <col min="9224" max="9224" width="10.140625" style="394" customWidth="1"/>
    <col min="9225" max="9225" width="20.5703125" style="394" customWidth="1"/>
    <col min="9226" max="9226" width="14.5703125" style="394" customWidth="1"/>
    <col min="9227" max="9231" width="14.140625" style="394" customWidth="1"/>
    <col min="9232" max="9232" width="13.85546875" style="394" customWidth="1"/>
    <col min="9233" max="9233" width="32.140625" style="394" customWidth="1"/>
    <col min="9234" max="9240" width="0" style="394" hidden="1" customWidth="1"/>
    <col min="9241" max="9472" width="8.85546875" style="394"/>
    <col min="9473" max="9473" width="4.140625" style="394" customWidth="1"/>
    <col min="9474" max="9474" width="12.42578125" style="394" customWidth="1"/>
    <col min="9475" max="9475" width="24.140625" style="394" customWidth="1"/>
    <col min="9476" max="9476" width="14.140625" style="394" customWidth="1"/>
    <col min="9477" max="9477" width="11.85546875" style="394" customWidth="1"/>
    <col min="9478" max="9478" width="18.42578125" style="394" customWidth="1"/>
    <col min="9479" max="9479" width="12" style="394" customWidth="1"/>
    <col min="9480" max="9480" width="10.140625" style="394" customWidth="1"/>
    <col min="9481" max="9481" width="20.5703125" style="394" customWidth="1"/>
    <col min="9482" max="9482" width="14.5703125" style="394" customWidth="1"/>
    <col min="9483" max="9487" width="14.140625" style="394" customWidth="1"/>
    <col min="9488" max="9488" width="13.85546875" style="394" customWidth="1"/>
    <col min="9489" max="9489" width="32.140625" style="394" customWidth="1"/>
    <col min="9490" max="9496" width="0" style="394" hidden="1" customWidth="1"/>
    <col min="9497" max="9728" width="8.85546875" style="394"/>
    <col min="9729" max="9729" width="4.140625" style="394" customWidth="1"/>
    <col min="9730" max="9730" width="12.42578125" style="394" customWidth="1"/>
    <col min="9731" max="9731" width="24.140625" style="394" customWidth="1"/>
    <col min="9732" max="9732" width="14.140625" style="394" customWidth="1"/>
    <col min="9733" max="9733" width="11.85546875" style="394" customWidth="1"/>
    <col min="9734" max="9734" width="18.42578125" style="394" customWidth="1"/>
    <col min="9735" max="9735" width="12" style="394" customWidth="1"/>
    <col min="9736" max="9736" width="10.140625" style="394" customWidth="1"/>
    <col min="9737" max="9737" width="20.5703125" style="394" customWidth="1"/>
    <col min="9738" max="9738" width="14.5703125" style="394" customWidth="1"/>
    <col min="9739" max="9743" width="14.140625" style="394" customWidth="1"/>
    <col min="9744" max="9744" width="13.85546875" style="394" customWidth="1"/>
    <col min="9745" max="9745" width="32.140625" style="394" customWidth="1"/>
    <col min="9746" max="9752" width="0" style="394" hidden="1" customWidth="1"/>
    <col min="9753" max="9984" width="8.85546875" style="394"/>
    <col min="9985" max="9985" width="4.140625" style="394" customWidth="1"/>
    <col min="9986" max="9986" width="12.42578125" style="394" customWidth="1"/>
    <col min="9987" max="9987" width="24.140625" style="394" customWidth="1"/>
    <col min="9988" max="9988" width="14.140625" style="394" customWidth="1"/>
    <col min="9989" max="9989" width="11.85546875" style="394" customWidth="1"/>
    <col min="9990" max="9990" width="18.42578125" style="394" customWidth="1"/>
    <col min="9991" max="9991" width="12" style="394" customWidth="1"/>
    <col min="9992" max="9992" width="10.140625" style="394" customWidth="1"/>
    <col min="9993" max="9993" width="20.5703125" style="394" customWidth="1"/>
    <col min="9994" max="9994" width="14.5703125" style="394" customWidth="1"/>
    <col min="9995" max="9999" width="14.140625" style="394" customWidth="1"/>
    <col min="10000" max="10000" width="13.85546875" style="394" customWidth="1"/>
    <col min="10001" max="10001" width="32.140625" style="394" customWidth="1"/>
    <col min="10002" max="10008" width="0" style="394" hidden="1" customWidth="1"/>
    <col min="10009" max="10240" width="8.85546875" style="394"/>
    <col min="10241" max="10241" width="4.140625" style="394" customWidth="1"/>
    <col min="10242" max="10242" width="12.42578125" style="394" customWidth="1"/>
    <col min="10243" max="10243" width="24.140625" style="394" customWidth="1"/>
    <col min="10244" max="10244" width="14.140625" style="394" customWidth="1"/>
    <col min="10245" max="10245" width="11.85546875" style="394" customWidth="1"/>
    <col min="10246" max="10246" width="18.42578125" style="394" customWidth="1"/>
    <col min="10247" max="10247" width="12" style="394" customWidth="1"/>
    <col min="10248" max="10248" width="10.140625" style="394" customWidth="1"/>
    <col min="10249" max="10249" width="20.5703125" style="394" customWidth="1"/>
    <col min="10250" max="10250" width="14.5703125" style="394" customWidth="1"/>
    <col min="10251" max="10255" width="14.140625" style="394" customWidth="1"/>
    <col min="10256" max="10256" width="13.85546875" style="394" customWidth="1"/>
    <col min="10257" max="10257" width="32.140625" style="394" customWidth="1"/>
    <col min="10258" max="10264" width="0" style="394" hidden="1" customWidth="1"/>
    <col min="10265" max="10496" width="8.85546875" style="394"/>
    <col min="10497" max="10497" width="4.140625" style="394" customWidth="1"/>
    <col min="10498" max="10498" width="12.42578125" style="394" customWidth="1"/>
    <col min="10499" max="10499" width="24.140625" style="394" customWidth="1"/>
    <col min="10500" max="10500" width="14.140625" style="394" customWidth="1"/>
    <col min="10501" max="10501" width="11.85546875" style="394" customWidth="1"/>
    <col min="10502" max="10502" width="18.42578125" style="394" customWidth="1"/>
    <col min="10503" max="10503" width="12" style="394" customWidth="1"/>
    <col min="10504" max="10504" width="10.140625" style="394" customWidth="1"/>
    <col min="10505" max="10505" width="20.5703125" style="394" customWidth="1"/>
    <col min="10506" max="10506" width="14.5703125" style="394" customWidth="1"/>
    <col min="10507" max="10511" width="14.140625" style="394" customWidth="1"/>
    <col min="10512" max="10512" width="13.85546875" style="394" customWidth="1"/>
    <col min="10513" max="10513" width="32.140625" style="394" customWidth="1"/>
    <col min="10514" max="10520" width="0" style="394" hidden="1" customWidth="1"/>
    <col min="10521" max="10752" width="8.85546875" style="394"/>
    <col min="10753" max="10753" width="4.140625" style="394" customWidth="1"/>
    <col min="10754" max="10754" width="12.42578125" style="394" customWidth="1"/>
    <col min="10755" max="10755" width="24.140625" style="394" customWidth="1"/>
    <col min="10756" max="10756" width="14.140625" style="394" customWidth="1"/>
    <col min="10757" max="10757" width="11.85546875" style="394" customWidth="1"/>
    <col min="10758" max="10758" width="18.42578125" style="394" customWidth="1"/>
    <col min="10759" max="10759" width="12" style="394" customWidth="1"/>
    <col min="10760" max="10760" width="10.140625" style="394" customWidth="1"/>
    <col min="10761" max="10761" width="20.5703125" style="394" customWidth="1"/>
    <col min="10762" max="10762" width="14.5703125" style="394" customWidth="1"/>
    <col min="10763" max="10767" width="14.140625" style="394" customWidth="1"/>
    <col min="10768" max="10768" width="13.85546875" style="394" customWidth="1"/>
    <col min="10769" max="10769" width="32.140625" style="394" customWidth="1"/>
    <col min="10770" max="10776" width="0" style="394" hidden="1" customWidth="1"/>
    <col min="10777" max="11008" width="8.85546875" style="394"/>
    <col min="11009" max="11009" width="4.140625" style="394" customWidth="1"/>
    <col min="11010" max="11010" width="12.42578125" style="394" customWidth="1"/>
    <col min="11011" max="11011" width="24.140625" style="394" customWidth="1"/>
    <col min="11012" max="11012" width="14.140625" style="394" customWidth="1"/>
    <col min="11013" max="11013" width="11.85546875" style="394" customWidth="1"/>
    <col min="11014" max="11014" width="18.42578125" style="394" customWidth="1"/>
    <col min="11015" max="11015" width="12" style="394" customWidth="1"/>
    <col min="11016" max="11016" width="10.140625" style="394" customWidth="1"/>
    <col min="11017" max="11017" width="20.5703125" style="394" customWidth="1"/>
    <col min="11018" max="11018" width="14.5703125" style="394" customWidth="1"/>
    <col min="11019" max="11023" width="14.140625" style="394" customWidth="1"/>
    <col min="11024" max="11024" width="13.85546875" style="394" customWidth="1"/>
    <col min="11025" max="11025" width="32.140625" style="394" customWidth="1"/>
    <col min="11026" max="11032" width="0" style="394" hidden="1" customWidth="1"/>
    <col min="11033" max="11264" width="8.85546875" style="394"/>
    <col min="11265" max="11265" width="4.140625" style="394" customWidth="1"/>
    <col min="11266" max="11266" width="12.42578125" style="394" customWidth="1"/>
    <col min="11267" max="11267" width="24.140625" style="394" customWidth="1"/>
    <col min="11268" max="11268" width="14.140625" style="394" customWidth="1"/>
    <col min="11269" max="11269" width="11.85546875" style="394" customWidth="1"/>
    <col min="11270" max="11270" width="18.42578125" style="394" customWidth="1"/>
    <col min="11271" max="11271" width="12" style="394" customWidth="1"/>
    <col min="11272" max="11272" width="10.140625" style="394" customWidth="1"/>
    <col min="11273" max="11273" width="20.5703125" style="394" customWidth="1"/>
    <col min="11274" max="11274" width="14.5703125" style="394" customWidth="1"/>
    <col min="11275" max="11279" width="14.140625" style="394" customWidth="1"/>
    <col min="11280" max="11280" width="13.85546875" style="394" customWidth="1"/>
    <col min="11281" max="11281" width="32.140625" style="394" customWidth="1"/>
    <col min="11282" max="11288" width="0" style="394" hidden="1" customWidth="1"/>
    <col min="11289" max="11520" width="8.85546875" style="394"/>
    <col min="11521" max="11521" width="4.140625" style="394" customWidth="1"/>
    <col min="11522" max="11522" width="12.42578125" style="394" customWidth="1"/>
    <col min="11523" max="11523" width="24.140625" style="394" customWidth="1"/>
    <col min="11524" max="11524" width="14.140625" style="394" customWidth="1"/>
    <col min="11525" max="11525" width="11.85546875" style="394" customWidth="1"/>
    <col min="11526" max="11526" width="18.42578125" style="394" customWidth="1"/>
    <col min="11527" max="11527" width="12" style="394" customWidth="1"/>
    <col min="11528" max="11528" width="10.140625" style="394" customWidth="1"/>
    <col min="11529" max="11529" width="20.5703125" style="394" customWidth="1"/>
    <col min="11530" max="11530" width="14.5703125" style="394" customWidth="1"/>
    <col min="11531" max="11535" width="14.140625" style="394" customWidth="1"/>
    <col min="11536" max="11536" width="13.85546875" style="394" customWidth="1"/>
    <col min="11537" max="11537" width="32.140625" style="394" customWidth="1"/>
    <col min="11538" max="11544" width="0" style="394" hidden="1" customWidth="1"/>
    <col min="11545" max="11776" width="8.85546875" style="394"/>
    <col min="11777" max="11777" width="4.140625" style="394" customWidth="1"/>
    <col min="11778" max="11778" width="12.42578125" style="394" customWidth="1"/>
    <col min="11779" max="11779" width="24.140625" style="394" customWidth="1"/>
    <col min="11780" max="11780" width="14.140625" style="394" customWidth="1"/>
    <col min="11781" max="11781" width="11.85546875" style="394" customWidth="1"/>
    <col min="11782" max="11782" width="18.42578125" style="394" customWidth="1"/>
    <col min="11783" max="11783" width="12" style="394" customWidth="1"/>
    <col min="11784" max="11784" width="10.140625" style="394" customWidth="1"/>
    <col min="11785" max="11785" width="20.5703125" style="394" customWidth="1"/>
    <col min="11786" max="11786" width="14.5703125" style="394" customWidth="1"/>
    <col min="11787" max="11791" width="14.140625" style="394" customWidth="1"/>
    <col min="11792" max="11792" width="13.85546875" style="394" customWidth="1"/>
    <col min="11793" max="11793" width="32.140625" style="394" customWidth="1"/>
    <col min="11794" max="11800" width="0" style="394" hidden="1" customWidth="1"/>
    <col min="11801" max="12032" width="8.85546875" style="394"/>
    <col min="12033" max="12033" width="4.140625" style="394" customWidth="1"/>
    <col min="12034" max="12034" width="12.42578125" style="394" customWidth="1"/>
    <col min="12035" max="12035" width="24.140625" style="394" customWidth="1"/>
    <col min="12036" max="12036" width="14.140625" style="394" customWidth="1"/>
    <col min="12037" max="12037" width="11.85546875" style="394" customWidth="1"/>
    <col min="12038" max="12038" width="18.42578125" style="394" customWidth="1"/>
    <col min="12039" max="12039" width="12" style="394" customWidth="1"/>
    <col min="12040" max="12040" width="10.140625" style="394" customWidth="1"/>
    <col min="12041" max="12041" width="20.5703125" style="394" customWidth="1"/>
    <col min="12042" max="12042" width="14.5703125" style="394" customWidth="1"/>
    <col min="12043" max="12047" width="14.140625" style="394" customWidth="1"/>
    <col min="12048" max="12048" width="13.85546875" style="394" customWidth="1"/>
    <col min="12049" max="12049" width="32.140625" style="394" customWidth="1"/>
    <col min="12050" max="12056" width="0" style="394" hidden="1" customWidth="1"/>
    <col min="12057" max="12288" width="8.85546875" style="394"/>
    <col min="12289" max="12289" width="4.140625" style="394" customWidth="1"/>
    <col min="12290" max="12290" width="12.42578125" style="394" customWidth="1"/>
    <col min="12291" max="12291" width="24.140625" style="394" customWidth="1"/>
    <col min="12292" max="12292" width="14.140625" style="394" customWidth="1"/>
    <col min="12293" max="12293" width="11.85546875" style="394" customWidth="1"/>
    <col min="12294" max="12294" width="18.42578125" style="394" customWidth="1"/>
    <col min="12295" max="12295" width="12" style="394" customWidth="1"/>
    <col min="12296" max="12296" width="10.140625" style="394" customWidth="1"/>
    <col min="12297" max="12297" width="20.5703125" style="394" customWidth="1"/>
    <col min="12298" max="12298" width="14.5703125" style="394" customWidth="1"/>
    <col min="12299" max="12303" width="14.140625" style="394" customWidth="1"/>
    <col min="12304" max="12304" width="13.85546875" style="394" customWidth="1"/>
    <col min="12305" max="12305" width="32.140625" style="394" customWidth="1"/>
    <col min="12306" max="12312" width="0" style="394" hidden="1" customWidth="1"/>
    <col min="12313" max="12544" width="8.85546875" style="394"/>
    <col min="12545" max="12545" width="4.140625" style="394" customWidth="1"/>
    <col min="12546" max="12546" width="12.42578125" style="394" customWidth="1"/>
    <col min="12547" max="12547" width="24.140625" style="394" customWidth="1"/>
    <col min="12548" max="12548" width="14.140625" style="394" customWidth="1"/>
    <col min="12549" max="12549" width="11.85546875" style="394" customWidth="1"/>
    <col min="12550" max="12550" width="18.42578125" style="394" customWidth="1"/>
    <col min="12551" max="12551" width="12" style="394" customWidth="1"/>
    <col min="12552" max="12552" width="10.140625" style="394" customWidth="1"/>
    <col min="12553" max="12553" width="20.5703125" style="394" customWidth="1"/>
    <col min="12554" max="12554" width="14.5703125" style="394" customWidth="1"/>
    <col min="12555" max="12559" width="14.140625" style="394" customWidth="1"/>
    <col min="12560" max="12560" width="13.85546875" style="394" customWidth="1"/>
    <col min="12561" max="12561" width="32.140625" style="394" customWidth="1"/>
    <col min="12562" max="12568" width="0" style="394" hidden="1" customWidth="1"/>
    <col min="12569" max="12800" width="8.85546875" style="394"/>
    <col min="12801" max="12801" width="4.140625" style="394" customWidth="1"/>
    <col min="12802" max="12802" width="12.42578125" style="394" customWidth="1"/>
    <col min="12803" max="12803" width="24.140625" style="394" customWidth="1"/>
    <col min="12804" max="12804" width="14.140625" style="394" customWidth="1"/>
    <col min="12805" max="12805" width="11.85546875" style="394" customWidth="1"/>
    <col min="12806" max="12806" width="18.42578125" style="394" customWidth="1"/>
    <col min="12807" max="12807" width="12" style="394" customWidth="1"/>
    <col min="12808" max="12808" width="10.140625" style="394" customWidth="1"/>
    <col min="12809" max="12809" width="20.5703125" style="394" customWidth="1"/>
    <col min="12810" max="12810" width="14.5703125" style="394" customWidth="1"/>
    <col min="12811" max="12815" width="14.140625" style="394" customWidth="1"/>
    <col min="12816" max="12816" width="13.85546875" style="394" customWidth="1"/>
    <col min="12817" max="12817" width="32.140625" style="394" customWidth="1"/>
    <col min="12818" max="12824" width="0" style="394" hidden="1" customWidth="1"/>
    <col min="12825" max="13056" width="8.85546875" style="394"/>
    <col min="13057" max="13057" width="4.140625" style="394" customWidth="1"/>
    <col min="13058" max="13058" width="12.42578125" style="394" customWidth="1"/>
    <col min="13059" max="13059" width="24.140625" style="394" customWidth="1"/>
    <col min="13060" max="13060" width="14.140625" style="394" customWidth="1"/>
    <col min="13061" max="13061" width="11.85546875" style="394" customWidth="1"/>
    <col min="13062" max="13062" width="18.42578125" style="394" customWidth="1"/>
    <col min="13063" max="13063" width="12" style="394" customWidth="1"/>
    <col min="13064" max="13064" width="10.140625" style="394" customWidth="1"/>
    <col min="13065" max="13065" width="20.5703125" style="394" customWidth="1"/>
    <col min="13066" max="13066" width="14.5703125" style="394" customWidth="1"/>
    <col min="13067" max="13071" width="14.140625" style="394" customWidth="1"/>
    <col min="13072" max="13072" width="13.85546875" style="394" customWidth="1"/>
    <col min="13073" max="13073" width="32.140625" style="394" customWidth="1"/>
    <col min="13074" max="13080" width="0" style="394" hidden="1" customWidth="1"/>
    <col min="13081" max="13312" width="8.85546875" style="394"/>
    <col min="13313" max="13313" width="4.140625" style="394" customWidth="1"/>
    <col min="13314" max="13314" width="12.42578125" style="394" customWidth="1"/>
    <col min="13315" max="13315" width="24.140625" style="394" customWidth="1"/>
    <col min="13316" max="13316" width="14.140625" style="394" customWidth="1"/>
    <col min="13317" max="13317" width="11.85546875" style="394" customWidth="1"/>
    <col min="13318" max="13318" width="18.42578125" style="394" customWidth="1"/>
    <col min="13319" max="13319" width="12" style="394" customWidth="1"/>
    <col min="13320" max="13320" width="10.140625" style="394" customWidth="1"/>
    <col min="13321" max="13321" width="20.5703125" style="394" customWidth="1"/>
    <col min="13322" max="13322" width="14.5703125" style="394" customWidth="1"/>
    <col min="13323" max="13327" width="14.140625" style="394" customWidth="1"/>
    <col min="13328" max="13328" width="13.85546875" style="394" customWidth="1"/>
    <col min="13329" max="13329" width="32.140625" style="394" customWidth="1"/>
    <col min="13330" max="13336" width="0" style="394" hidden="1" customWidth="1"/>
    <col min="13337" max="13568" width="8.85546875" style="394"/>
    <col min="13569" max="13569" width="4.140625" style="394" customWidth="1"/>
    <col min="13570" max="13570" width="12.42578125" style="394" customWidth="1"/>
    <col min="13571" max="13571" width="24.140625" style="394" customWidth="1"/>
    <col min="13572" max="13572" width="14.140625" style="394" customWidth="1"/>
    <col min="13573" max="13573" width="11.85546875" style="394" customWidth="1"/>
    <col min="13574" max="13574" width="18.42578125" style="394" customWidth="1"/>
    <col min="13575" max="13575" width="12" style="394" customWidth="1"/>
    <col min="13576" max="13576" width="10.140625" style="394" customWidth="1"/>
    <col min="13577" max="13577" width="20.5703125" style="394" customWidth="1"/>
    <col min="13578" max="13578" width="14.5703125" style="394" customWidth="1"/>
    <col min="13579" max="13583" width="14.140625" style="394" customWidth="1"/>
    <col min="13584" max="13584" width="13.85546875" style="394" customWidth="1"/>
    <col min="13585" max="13585" width="32.140625" style="394" customWidth="1"/>
    <col min="13586" max="13592" width="0" style="394" hidden="1" customWidth="1"/>
    <col min="13593" max="13824" width="8.85546875" style="394"/>
    <col min="13825" max="13825" width="4.140625" style="394" customWidth="1"/>
    <col min="13826" max="13826" width="12.42578125" style="394" customWidth="1"/>
    <col min="13827" max="13827" width="24.140625" style="394" customWidth="1"/>
    <col min="13828" max="13828" width="14.140625" style="394" customWidth="1"/>
    <col min="13829" max="13829" width="11.85546875" style="394" customWidth="1"/>
    <col min="13830" max="13830" width="18.42578125" style="394" customWidth="1"/>
    <col min="13831" max="13831" width="12" style="394" customWidth="1"/>
    <col min="13832" max="13832" width="10.140625" style="394" customWidth="1"/>
    <col min="13833" max="13833" width="20.5703125" style="394" customWidth="1"/>
    <col min="13834" max="13834" width="14.5703125" style="394" customWidth="1"/>
    <col min="13835" max="13839" width="14.140625" style="394" customWidth="1"/>
    <col min="13840" max="13840" width="13.85546875" style="394" customWidth="1"/>
    <col min="13841" max="13841" width="32.140625" style="394" customWidth="1"/>
    <col min="13842" max="13848" width="0" style="394" hidden="1" customWidth="1"/>
    <col min="13849" max="14080" width="8.85546875" style="394"/>
    <col min="14081" max="14081" width="4.140625" style="394" customWidth="1"/>
    <col min="14082" max="14082" width="12.42578125" style="394" customWidth="1"/>
    <col min="14083" max="14083" width="24.140625" style="394" customWidth="1"/>
    <col min="14084" max="14084" width="14.140625" style="394" customWidth="1"/>
    <col min="14085" max="14085" width="11.85546875" style="394" customWidth="1"/>
    <col min="14086" max="14086" width="18.42578125" style="394" customWidth="1"/>
    <col min="14087" max="14087" width="12" style="394" customWidth="1"/>
    <col min="14088" max="14088" width="10.140625" style="394" customWidth="1"/>
    <col min="14089" max="14089" width="20.5703125" style="394" customWidth="1"/>
    <col min="14090" max="14090" width="14.5703125" style="394" customWidth="1"/>
    <col min="14091" max="14095" width="14.140625" style="394" customWidth="1"/>
    <col min="14096" max="14096" width="13.85546875" style="394" customWidth="1"/>
    <col min="14097" max="14097" width="32.140625" style="394" customWidth="1"/>
    <col min="14098" max="14104" width="0" style="394" hidden="1" customWidth="1"/>
    <col min="14105" max="14336" width="8.85546875" style="394"/>
    <col min="14337" max="14337" width="4.140625" style="394" customWidth="1"/>
    <col min="14338" max="14338" width="12.42578125" style="394" customWidth="1"/>
    <col min="14339" max="14339" width="24.140625" style="394" customWidth="1"/>
    <col min="14340" max="14340" width="14.140625" style="394" customWidth="1"/>
    <col min="14341" max="14341" width="11.85546875" style="394" customWidth="1"/>
    <col min="14342" max="14342" width="18.42578125" style="394" customWidth="1"/>
    <col min="14343" max="14343" width="12" style="394" customWidth="1"/>
    <col min="14344" max="14344" width="10.140625" style="394" customWidth="1"/>
    <col min="14345" max="14345" width="20.5703125" style="394" customWidth="1"/>
    <col min="14346" max="14346" width="14.5703125" style="394" customWidth="1"/>
    <col min="14347" max="14351" width="14.140625" style="394" customWidth="1"/>
    <col min="14352" max="14352" width="13.85546875" style="394" customWidth="1"/>
    <col min="14353" max="14353" width="32.140625" style="394" customWidth="1"/>
    <col min="14354" max="14360" width="0" style="394" hidden="1" customWidth="1"/>
    <col min="14361" max="14592" width="8.85546875" style="394"/>
    <col min="14593" max="14593" width="4.140625" style="394" customWidth="1"/>
    <col min="14594" max="14594" width="12.42578125" style="394" customWidth="1"/>
    <col min="14595" max="14595" width="24.140625" style="394" customWidth="1"/>
    <col min="14596" max="14596" width="14.140625" style="394" customWidth="1"/>
    <col min="14597" max="14597" width="11.85546875" style="394" customWidth="1"/>
    <col min="14598" max="14598" width="18.42578125" style="394" customWidth="1"/>
    <col min="14599" max="14599" width="12" style="394" customWidth="1"/>
    <col min="14600" max="14600" width="10.140625" style="394" customWidth="1"/>
    <col min="14601" max="14601" width="20.5703125" style="394" customWidth="1"/>
    <col min="14602" max="14602" width="14.5703125" style="394" customWidth="1"/>
    <col min="14603" max="14607" width="14.140625" style="394" customWidth="1"/>
    <col min="14608" max="14608" width="13.85546875" style="394" customWidth="1"/>
    <col min="14609" max="14609" width="32.140625" style="394" customWidth="1"/>
    <col min="14610" max="14616" width="0" style="394" hidden="1" customWidth="1"/>
    <col min="14617" max="14848" width="8.85546875" style="394"/>
    <col min="14849" max="14849" width="4.140625" style="394" customWidth="1"/>
    <col min="14850" max="14850" width="12.42578125" style="394" customWidth="1"/>
    <col min="14851" max="14851" width="24.140625" style="394" customWidth="1"/>
    <col min="14852" max="14852" width="14.140625" style="394" customWidth="1"/>
    <col min="14853" max="14853" width="11.85546875" style="394" customWidth="1"/>
    <col min="14854" max="14854" width="18.42578125" style="394" customWidth="1"/>
    <col min="14855" max="14855" width="12" style="394" customWidth="1"/>
    <col min="14856" max="14856" width="10.140625" style="394" customWidth="1"/>
    <col min="14857" max="14857" width="20.5703125" style="394" customWidth="1"/>
    <col min="14858" max="14858" width="14.5703125" style="394" customWidth="1"/>
    <col min="14859" max="14863" width="14.140625" style="394" customWidth="1"/>
    <col min="14864" max="14864" width="13.85546875" style="394" customWidth="1"/>
    <col min="14865" max="14865" width="32.140625" style="394" customWidth="1"/>
    <col min="14866" max="14872" width="0" style="394" hidden="1" customWidth="1"/>
    <col min="14873" max="15104" width="8.85546875" style="394"/>
    <col min="15105" max="15105" width="4.140625" style="394" customWidth="1"/>
    <col min="15106" max="15106" width="12.42578125" style="394" customWidth="1"/>
    <col min="15107" max="15107" width="24.140625" style="394" customWidth="1"/>
    <col min="15108" max="15108" width="14.140625" style="394" customWidth="1"/>
    <col min="15109" max="15109" width="11.85546875" style="394" customWidth="1"/>
    <col min="15110" max="15110" width="18.42578125" style="394" customWidth="1"/>
    <col min="15111" max="15111" width="12" style="394" customWidth="1"/>
    <col min="15112" max="15112" width="10.140625" style="394" customWidth="1"/>
    <col min="15113" max="15113" width="20.5703125" style="394" customWidth="1"/>
    <col min="15114" max="15114" width="14.5703125" style="394" customWidth="1"/>
    <col min="15115" max="15119" width="14.140625" style="394" customWidth="1"/>
    <col min="15120" max="15120" width="13.85546875" style="394" customWidth="1"/>
    <col min="15121" max="15121" width="32.140625" style="394" customWidth="1"/>
    <col min="15122" max="15128" width="0" style="394" hidden="1" customWidth="1"/>
    <col min="15129" max="15360" width="8.85546875" style="394"/>
    <col min="15361" max="15361" width="4.140625" style="394" customWidth="1"/>
    <col min="15362" max="15362" width="12.42578125" style="394" customWidth="1"/>
    <col min="15363" max="15363" width="24.140625" style="394" customWidth="1"/>
    <col min="15364" max="15364" width="14.140625" style="394" customWidth="1"/>
    <col min="15365" max="15365" width="11.85546875" style="394" customWidth="1"/>
    <col min="15366" max="15366" width="18.42578125" style="394" customWidth="1"/>
    <col min="15367" max="15367" width="12" style="394" customWidth="1"/>
    <col min="15368" max="15368" width="10.140625" style="394" customWidth="1"/>
    <col min="15369" max="15369" width="20.5703125" style="394" customWidth="1"/>
    <col min="15370" max="15370" width="14.5703125" style="394" customWidth="1"/>
    <col min="15371" max="15375" width="14.140625" style="394" customWidth="1"/>
    <col min="15376" max="15376" width="13.85546875" style="394" customWidth="1"/>
    <col min="15377" max="15377" width="32.140625" style="394" customWidth="1"/>
    <col min="15378" max="15384" width="0" style="394" hidden="1" customWidth="1"/>
    <col min="15385" max="15616" width="8.85546875" style="394"/>
    <col min="15617" max="15617" width="4.140625" style="394" customWidth="1"/>
    <col min="15618" max="15618" width="12.42578125" style="394" customWidth="1"/>
    <col min="15619" max="15619" width="24.140625" style="394" customWidth="1"/>
    <col min="15620" max="15620" width="14.140625" style="394" customWidth="1"/>
    <col min="15621" max="15621" width="11.85546875" style="394" customWidth="1"/>
    <col min="15622" max="15622" width="18.42578125" style="394" customWidth="1"/>
    <col min="15623" max="15623" width="12" style="394" customWidth="1"/>
    <col min="15624" max="15624" width="10.140625" style="394" customWidth="1"/>
    <col min="15625" max="15625" width="20.5703125" style="394" customWidth="1"/>
    <col min="15626" max="15626" width="14.5703125" style="394" customWidth="1"/>
    <col min="15627" max="15631" width="14.140625" style="394" customWidth="1"/>
    <col min="15632" max="15632" width="13.85546875" style="394" customWidth="1"/>
    <col min="15633" max="15633" width="32.140625" style="394" customWidth="1"/>
    <col min="15634" max="15640" width="0" style="394" hidden="1" customWidth="1"/>
    <col min="15641" max="15872" width="8.85546875" style="394"/>
    <col min="15873" max="15873" width="4.140625" style="394" customWidth="1"/>
    <col min="15874" max="15874" width="12.42578125" style="394" customWidth="1"/>
    <col min="15875" max="15875" width="24.140625" style="394" customWidth="1"/>
    <col min="15876" max="15876" width="14.140625" style="394" customWidth="1"/>
    <col min="15877" max="15877" width="11.85546875" style="394" customWidth="1"/>
    <col min="15878" max="15878" width="18.42578125" style="394" customWidth="1"/>
    <col min="15879" max="15879" width="12" style="394" customWidth="1"/>
    <col min="15880" max="15880" width="10.140625" style="394" customWidth="1"/>
    <col min="15881" max="15881" width="20.5703125" style="394" customWidth="1"/>
    <col min="15882" max="15882" width="14.5703125" style="394" customWidth="1"/>
    <col min="15883" max="15887" width="14.140625" style="394" customWidth="1"/>
    <col min="15888" max="15888" width="13.85546875" style="394" customWidth="1"/>
    <col min="15889" max="15889" width="32.140625" style="394" customWidth="1"/>
    <col min="15890" max="15896" width="0" style="394" hidden="1" customWidth="1"/>
    <col min="15897" max="16128" width="8.85546875" style="394"/>
    <col min="16129" max="16129" width="4.140625" style="394" customWidth="1"/>
    <col min="16130" max="16130" width="12.42578125" style="394" customWidth="1"/>
    <col min="16131" max="16131" width="24.140625" style="394" customWidth="1"/>
    <col min="16132" max="16132" width="14.140625" style="394" customWidth="1"/>
    <col min="16133" max="16133" width="11.85546875" style="394" customWidth="1"/>
    <col min="16134" max="16134" width="18.42578125" style="394" customWidth="1"/>
    <col min="16135" max="16135" width="12" style="394" customWidth="1"/>
    <col min="16136" max="16136" width="10.140625" style="394" customWidth="1"/>
    <col min="16137" max="16137" width="20.5703125" style="394" customWidth="1"/>
    <col min="16138" max="16138" width="14.5703125" style="394" customWidth="1"/>
    <col min="16139" max="16143" width="14.140625" style="394" customWidth="1"/>
    <col min="16144" max="16144" width="13.85546875" style="394" customWidth="1"/>
    <col min="16145" max="16145" width="32.140625" style="394" customWidth="1"/>
    <col min="16146" max="16152" width="0" style="394" hidden="1" customWidth="1"/>
    <col min="16153" max="16384" width="8.85546875" style="394"/>
  </cols>
  <sheetData>
    <row r="1" spans="1:24" s="416" customFormat="1" ht="25.5" hidden="1" customHeight="1">
      <c r="G1" s="483"/>
      <c r="L1" s="415" t="s">
        <v>2038</v>
      </c>
      <c r="V1" s="416" t="s">
        <v>2039</v>
      </c>
      <c r="W1" s="484" t="s">
        <v>2040</v>
      </c>
      <c r="X1" s="416" t="s">
        <v>2041</v>
      </c>
    </row>
    <row r="2" spans="1:24" s="416" customFormat="1" ht="39" hidden="1">
      <c r="G2" s="483"/>
      <c r="L2" s="415" t="s">
        <v>2038</v>
      </c>
      <c r="V2" s="416" t="s">
        <v>2042</v>
      </c>
      <c r="W2" s="484" t="s">
        <v>2043</v>
      </c>
      <c r="X2" s="416" t="s">
        <v>2044</v>
      </c>
    </row>
    <row r="3" spans="1:24" s="416" customFormat="1" ht="26.1" hidden="1">
      <c r="G3" s="483"/>
      <c r="L3" s="415" t="s">
        <v>2038</v>
      </c>
      <c r="V3" s="416" t="s">
        <v>2045</v>
      </c>
      <c r="W3" s="484" t="s">
        <v>2046</v>
      </c>
      <c r="X3" s="416" t="s">
        <v>2047</v>
      </c>
    </row>
    <row r="4" spans="1:24" s="416" customFormat="1" hidden="1">
      <c r="G4" s="483"/>
      <c r="L4" s="415" t="s">
        <v>2038</v>
      </c>
      <c r="V4" s="416" t="s">
        <v>2048</v>
      </c>
      <c r="W4" s="484" t="s">
        <v>2049</v>
      </c>
    </row>
    <row r="5" spans="1:24" s="416" customFormat="1" hidden="1">
      <c r="G5" s="483"/>
      <c r="L5" s="415" t="s">
        <v>2038</v>
      </c>
      <c r="V5" s="416" t="s">
        <v>2050</v>
      </c>
      <c r="W5" s="484" t="s">
        <v>2051</v>
      </c>
    </row>
    <row r="6" spans="1:24" s="416" customFormat="1" hidden="1">
      <c r="G6" s="483"/>
      <c r="L6" s="415" t="s">
        <v>2038</v>
      </c>
      <c r="W6" s="484" t="s">
        <v>2052</v>
      </c>
    </row>
    <row r="7" spans="1:24" s="416" customFormat="1" hidden="1">
      <c r="G7" s="483"/>
      <c r="L7" s="415" t="s">
        <v>2038</v>
      </c>
      <c r="W7" s="484" t="s">
        <v>2053</v>
      </c>
    </row>
    <row r="8" spans="1:24" s="96" customFormat="1" ht="27" customHeight="1">
      <c r="A8" s="485" t="s">
        <v>2054</v>
      </c>
      <c r="B8" s="486"/>
      <c r="C8" s="486"/>
      <c r="D8" s="486"/>
      <c r="E8" s="486"/>
      <c r="F8" s="487"/>
      <c r="G8" s="488"/>
      <c r="H8" s="488"/>
      <c r="I8" s="488"/>
      <c r="J8" s="488"/>
      <c r="K8" s="488"/>
      <c r="L8" s="522"/>
      <c r="M8" s="488"/>
      <c r="N8" s="488"/>
      <c r="O8" s="488"/>
      <c r="P8" s="488"/>
      <c r="Q8" s="488"/>
      <c r="R8" s="488"/>
      <c r="S8" s="488"/>
      <c r="T8" s="489"/>
      <c r="U8" s="489"/>
      <c r="V8" s="489"/>
    </row>
    <row r="9" spans="1:24" s="417" customFormat="1" ht="26.25" customHeight="1">
      <c r="A9" s="490"/>
      <c r="B9" s="658" t="s">
        <v>2055</v>
      </c>
      <c r="C9" s="658"/>
      <c r="D9" s="658"/>
      <c r="E9" s="658"/>
      <c r="F9" s="658"/>
      <c r="G9" s="658"/>
      <c r="H9" s="658"/>
      <c r="I9" s="659" t="s">
        <v>2056</v>
      </c>
      <c r="J9" s="660"/>
      <c r="K9" s="660"/>
      <c r="L9" s="661"/>
      <c r="M9" s="660"/>
      <c r="N9" s="660"/>
      <c r="O9" s="660"/>
      <c r="P9" s="491"/>
      <c r="Q9" s="491"/>
      <c r="R9" s="662" t="s">
        <v>2057</v>
      </c>
      <c r="S9" s="663"/>
      <c r="T9" s="492" t="s">
        <v>2058</v>
      </c>
      <c r="U9" s="492" t="s">
        <v>2059</v>
      </c>
      <c r="W9" s="417" t="s">
        <v>2060</v>
      </c>
      <c r="X9" s="493" t="s">
        <v>2061</v>
      </c>
    </row>
    <row r="10" spans="1:24" s="503" customFormat="1" ht="143.1">
      <c r="A10" s="494"/>
      <c r="B10" s="495" t="s">
        <v>2062</v>
      </c>
      <c r="C10" s="496" t="s">
        <v>2063</v>
      </c>
      <c r="D10" s="497" t="s">
        <v>2064</v>
      </c>
      <c r="E10" s="497" t="s">
        <v>2065</v>
      </c>
      <c r="F10" s="497" t="s">
        <v>2066</v>
      </c>
      <c r="G10" s="497" t="s">
        <v>2067</v>
      </c>
      <c r="H10" s="497" t="s">
        <v>2068</v>
      </c>
      <c r="I10" s="498" t="s">
        <v>2069</v>
      </c>
      <c r="J10" s="498" t="s">
        <v>2070</v>
      </c>
      <c r="K10" s="498" t="s">
        <v>2071</v>
      </c>
      <c r="L10" s="523" t="s">
        <v>2072</v>
      </c>
      <c r="M10" s="499" t="s">
        <v>2073</v>
      </c>
      <c r="N10" s="499" t="s">
        <v>2074</v>
      </c>
      <c r="O10" s="499" t="s">
        <v>2075</v>
      </c>
      <c r="P10" s="498" t="s">
        <v>2076</v>
      </c>
      <c r="Q10" s="499" t="s">
        <v>2059</v>
      </c>
      <c r="R10" s="500" t="s">
        <v>2077</v>
      </c>
      <c r="S10" s="501" t="s">
        <v>2078</v>
      </c>
      <c r="T10" s="493"/>
      <c r="U10" s="502"/>
      <c r="X10" s="493" t="s">
        <v>2079</v>
      </c>
    </row>
    <row r="11" spans="1:24" s="503" customFormat="1" ht="17.100000000000001" hidden="1" customHeight="1">
      <c r="A11" s="504">
        <v>1</v>
      </c>
      <c r="B11" s="505">
        <v>6</v>
      </c>
      <c r="C11" s="506" t="s">
        <v>2080</v>
      </c>
      <c r="D11" s="2" t="s">
        <v>139</v>
      </c>
      <c r="E11" s="2">
        <v>1</v>
      </c>
      <c r="F11" s="2" t="s">
        <v>2081</v>
      </c>
      <c r="G11" s="576">
        <v>36508</v>
      </c>
      <c r="H11" s="2"/>
      <c r="I11" s="530" t="s">
        <v>2080</v>
      </c>
      <c r="J11" s="2">
        <v>60.347062000000001</v>
      </c>
      <c r="K11" s="2">
        <v>15.747261</v>
      </c>
      <c r="L11" s="527">
        <v>2020.3000000000002</v>
      </c>
      <c r="M11" s="2" t="s">
        <v>2082</v>
      </c>
      <c r="N11" s="2"/>
      <c r="O11" s="507" t="s">
        <v>139</v>
      </c>
      <c r="P11" s="2" t="s">
        <v>2082</v>
      </c>
      <c r="Q11" s="508" t="s">
        <v>2083</v>
      </c>
      <c r="R11" s="2"/>
      <c r="S11" s="507"/>
      <c r="T11" s="493" t="s">
        <v>121</v>
      </c>
      <c r="U11" s="502"/>
      <c r="X11" s="493" t="s">
        <v>2084</v>
      </c>
    </row>
    <row r="12" spans="1:24" s="503" customFormat="1" ht="17.100000000000001" hidden="1" customHeight="1">
      <c r="A12" s="2">
        <v>2</v>
      </c>
      <c r="B12" s="505">
        <v>7</v>
      </c>
      <c r="C12" s="506" t="s">
        <v>2085</v>
      </c>
      <c r="D12" s="2" t="s">
        <v>139</v>
      </c>
      <c r="E12" s="2">
        <v>1</v>
      </c>
      <c r="F12" s="2" t="s">
        <v>2086</v>
      </c>
      <c r="G12" s="576">
        <v>36623</v>
      </c>
      <c r="H12" s="2"/>
      <c r="I12" s="530" t="s">
        <v>2085</v>
      </c>
      <c r="J12" s="2">
        <v>61.303455</v>
      </c>
      <c r="K12" s="2">
        <v>17.068045000000001</v>
      </c>
      <c r="L12" s="527">
        <v>3805.2</v>
      </c>
      <c r="M12" s="2" t="s">
        <v>2082</v>
      </c>
      <c r="N12" s="2"/>
      <c r="O12" s="507" t="s">
        <v>139</v>
      </c>
      <c r="P12" s="2" t="s">
        <v>2082</v>
      </c>
      <c r="Q12" s="508" t="s">
        <v>2087</v>
      </c>
      <c r="R12" s="2"/>
      <c r="S12" s="507"/>
      <c r="T12" s="493" t="s">
        <v>2088</v>
      </c>
      <c r="U12" s="502" t="s">
        <v>2089</v>
      </c>
    </row>
    <row r="13" spans="1:24" ht="17.100000000000001" hidden="1" customHeight="1">
      <c r="A13" s="2">
        <v>3</v>
      </c>
      <c r="B13" s="2">
        <v>18</v>
      </c>
      <c r="C13" s="509" t="s">
        <v>2090</v>
      </c>
      <c r="D13" s="2" t="s">
        <v>139</v>
      </c>
      <c r="E13" s="2">
        <v>1</v>
      </c>
      <c r="F13" s="2" t="s">
        <v>2091</v>
      </c>
      <c r="G13" s="576">
        <v>37963</v>
      </c>
      <c r="H13" s="2"/>
      <c r="I13" s="530" t="s">
        <v>2090</v>
      </c>
      <c r="J13" s="2">
        <v>61.342548000000001</v>
      </c>
      <c r="K13" s="2">
        <v>16.380911999999999</v>
      </c>
      <c r="L13" s="527">
        <v>1351</v>
      </c>
      <c r="M13" s="2" t="s">
        <v>2082</v>
      </c>
      <c r="N13" s="2"/>
      <c r="O13" s="507" t="s">
        <v>139</v>
      </c>
      <c r="P13" s="2" t="s">
        <v>2082</v>
      </c>
      <c r="Q13" s="508" t="s">
        <v>2092</v>
      </c>
      <c r="R13" s="2"/>
      <c r="S13" s="507"/>
      <c r="T13" s="459"/>
      <c r="U13" s="510"/>
    </row>
    <row r="14" spans="1:24" ht="17.100000000000001" hidden="1" customHeight="1">
      <c r="A14" s="2">
        <v>4</v>
      </c>
      <c r="B14" s="2">
        <v>21</v>
      </c>
      <c r="C14" s="509" t="s">
        <v>2093</v>
      </c>
      <c r="D14" s="2" t="s">
        <v>139</v>
      </c>
      <c r="E14" s="2">
        <v>1</v>
      </c>
      <c r="F14" s="2" t="s">
        <v>2094</v>
      </c>
      <c r="G14" s="576">
        <v>43543</v>
      </c>
      <c r="H14" s="2"/>
      <c r="I14" s="530" t="s">
        <v>2093</v>
      </c>
      <c r="J14" s="2">
        <v>59.364671000000001</v>
      </c>
      <c r="K14" s="2">
        <v>18.132577999999999</v>
      </c>
      <c r="L14" s="527">
        <v>521</v>
      </c>
      <c r="M14" s="2" t="s">
        <v>2082</v>
      </c>
      <c r="N14" s="2"/>
      <c r="O14" s="507" t="s">
        <v>139</v>
      </c>
      <c r="P14" s="2" t="s">
        <v>2082</v>
      </c>
      <c r="Q14" s="508" t="s">
        <v>2095</v>
      </c>
      <c r="R14" s="2"/>
      <c r="S14" s="507"/>
      <c r="T14" s="459"/>
      <c r="U14" s="510"/>
    </row>
    <row r="15" spans="1:24" ht="17.100000000000001" customHeight="1">
      <c r="A15" s="2">
        <v>5</v>
      </c>
      <c r="B15" s="2">
        <v>22</v>
      </c>
      <c r="C15" s="509" t="s">
        <v>2096</v>
      </c>
      <c r="D15" s="2" t="s">
        <v>139</v>
      </c>
      <c r="E15" s="2">
        <v>1</v>
      </c>
      <c r="F15" s="2" t="s">
        <v>2097</v>
      </c>
      <c r="G15" s="576">
        <v>37785</v>
      </c>
      <c r="H15" s="2"/>
      <c r="I15" s="530" t="s">
        <v>2096</v>
      </c>
      <c r="J15" s="2">
        <v>57.783794</v>
      </c>
      <c r="K15" s="2">
        <v>14.162126000000001</v>
      </c>
      <c r="L15" s="527">
        <v>8908.8000000000011</v>
      </c>
      <c r="M15" s="2" t="s">
        <v>2082</v>
      </c>
      <c r="N15" s="2" t="s">
        <v>2082</v>
      </c>
      <c r="O15" s="507" t="s">
        <v>139</v>
      </c>
      <c r="P15" s="2" t="s">
        <v>2082</v>
      </c>
      <c r="Q15" s="508" t="s">
        <v>2098</v>
      </c>
      <c r="R15" s="2"/>
      <c r="S15" s="507"/>
      <c r="T15" s="459"/>
      <c r="U15" s="510"/>
    </row>
    <row r="16" spans="1:24" ht="17.100000000000001" customHeight="1">
      <c r="A16" s="2">
        <v>6</v>
      </c>
      <c r="B16" s="2">
        <v>23</v>
      </c>
      <c r="C16" s="509" t="s">
        <v>2099</v>
      </c>
      <c r="D16" s="2" t="s">
        <v>139</v>
      </c>
      <c r="E16" s="2">
        <v>1</v>
      </c>
      <c r="F16" s="2" t="s">
        <v>2100</v>
      </c>
      <c r="G16" s="576">
        <v>39988</v>
      </c>
      <c r="H16" s="2"/>
      <c r="I16" s="530" t="s">
        <v>2099</v>
      </c>
      <c r="J16" s="2">
        <v>59.368698899999998</v>
      </c>
      <c r="K16" s="2">
        <v>17.030662199999998</v>
      </c>
      <c r="L16" s="527">
        <v>1850.4</v>
      </c>
      <c r="M16" s="2" t="s">
        <v>2082</v>
      </c>
      <c r="N16" s="2" t="s">
        <v>2082</v>
      </c>
      <c r="O16" s="507" t="s">
        <v>139</v>
      </c>
      <c r="P16" s="2" t="s">
        <v>2082</v>
      </c>
      <c r="Q16" s="508" t="s">
        <v>2101</v>
      </c>
      <c r="R16" s="2"/>
      <c r="S16" s="507"/>
      <c r="T16" s="459"/>
      <c r="U16" s="510"/>
    </row>
    <row r="17" spans="1:21" ht="17.100000000000001" hidden="1" customHeight="1">
      <c r="A17" s="2">
        <v>7</v>
      </c>
      <c r="B17" s="2">
        <v>25</v>
      </c>
      <c r="C17" s="509" t="s">
        <v>2102</v>
      </c>
      <c r="D17" s="2" t="s">
        <v>139</v>
      </c>
      <c r="E17" s="2">
        <v>1</v>
      </c>
      <c r="F17" s="2" t="s">
        <v>2103</v>
      </c>
      <c r="G17" s="576">
        <v>40112</v>
      </c>
      <c r="H17" s="2"/>
      <c r="I17" s="530" t="s">
        <v>2102</v>
      </c>
      <c r="J17" s="2">
        <v>60.152856</v>
      </c>
      <c r="K17" s="2">
        <v>16.167093000000001</v>
      </c>
      <c r="L17" s="527">
        <v>878.59999999999991</v>
      </c>
      <c r="M17" s="2" t="s">
        <v>2082</v>
      </c>
      <c r="N17" s="2"/>
      <c r="O17" s="507" t="s">
        <v>139</v>
      </c>
      <c r="P17" s="2" t="s">
        <v>2082</v>
      </c>
      <c r="Q17" s="508" t="s">
        <v>2104</v>
      </c>
      <c r="R17" s="2"/>
      <c r="S17" s="507"/>
      <c r="T17" s="459"/>
      <c r="U17" s="510"/>
    </row>
    <row r="18" spans="1:21" ht="17.100000000000001" customHeight="1">
      <c r="A18" s="2">
        <v>8</v>
      </c>
      <c r="B18" s="2">
        <v>28</v>
      </c>
      <c r="C18" s="509" t="s">
        <v>2105</v>
      </c>
      <c r="D18" s="2" t="s">
        <v>139</v>
      </c>
      <c r="E18" s="2">
        <v>1</v>
      </c>
      <c r="F18" s="2" t="s">
        <v>2106</v>
      </c>
      <c r="G18" s="576">
        <v>41389</v>
      </c>
      <c r="H18" s="2"/>
      <c r="I18" s="530" t="s">
        <v>2105</v>
      </c>
      <c r="J18" s="2">
        <v>57.183292999999999</v>
      </c>
      <c r="K18" s="2">
        <v>14.048342</v>
      </c>
      <c r="L18" s="527">
        <v>2922.2</v>
      </c>
      <c r="M18" s="2" t="s">
        <v>2082</v>
      </c>
      <c r="N18" s="2" t="s">
        <v>2082</v>
      </c>
      <c r="O18" s="507" t="s">
        <v>139</v>
      </c>
      <c r="P18" s="2" t="s">
        <v>2082</v>
      </c>
      <c r="Q18" s="508" t="s">
        <v>2107</v>
      </c>
      <c r="R18" s="2"/>
      <c r="S18" s="507"/>
      <c r="T18" s="459"/>
      <c r="U18" s="510"/>
    </row>
    <row r="19" spans="1:21" ht="17.100000000000001" customHeight="1">
      <c r="A19" s="2">
        <v>9</v>
      </c>
      <c r="B19" s="2">
        <v>29</v>
      </c>
      <c r="C19" s="509" t="s">
        <v>2108</v>
      </c>
      <c r="D19" s="2" t="s">
        <v>139</v>
      </c>
      <c r="E19" s="2">
        <v>1</v>
      </c>
      <c r="F19" s="2" t="s">
        <v>2109</v>
      </c>
      <c r="G19" s="576">
        <v>41640</v>
      </c>
      <c r="H19" s="2"/>
      <c r="I19" s="530" t="s">
        <v>2108</v>
      </c>
      <c r="J19" s="2">
        <v>60.674238000000003</v>
      </c>
      <c r="K19" s="2">
        <v>17.146263999999999</v>
      </c>
      <c r="L19" s="527">
        <v>5132.1000000000004</v>
      </c>
      <c r="M19" s="2" t="s">
        <v>2082</v>
      </c>
      <c r="N19" s="2" t="s">
        <v>2082</v>
      </c>
      <c r="O19" s="507" t="s">
        <v>139</v>
      </c>
      <c r="P19" s="2" t="s">
        <v>2082</v>
      </c>
      <c r="Q19" s="508" t="s">
        <v>2110</v>
      </c>
      <c r="R19" s="2"/>
      <c r="S19" s="507"/>
      <c r="T19" s="459"/>
      <c r="U19" s="510"/>
    </row>
    <row r="20" spans="1:21" ht="17.100000000000001" customHeight="1">
      <c r="A20" s="2">
        <v>10</v>
      </c>
      <c r="B20" s="2">
        <v>30</v>
      </c>
      <c r="C20" s="509" t="s">
        <v>2111</v>
      </c>
      <c r="D20" s="2" t="s">
        <v>139</v>
      </c>
      <c r="E20" s="2">
        <v>1</v>
      </c>
      <c r="F20" s="2" t="s">
        <v>2112</v>
      </c>
      <c r="G20" s="576">
        <v>41640</v>
      </c>
      <c r="H20" s="2"/>
      <c r="I20" s="530" t="s">
        <v>2111</v>
      </c>
      <c r="J20" s="2">
        <v>57.427346</v>
      </c>
      <c r="K20" s="2">
        <v>15.080588000000001</v>
      </c>
      <c r="L20" s="527">
        <v>4334.3999999999996</v>
      </c>
      <c r="M20" s="2" t="s">
        <v>2082</v>
      </c>
      <c r="N20" s="2" t="s">
        <v>2082</v>
      </c>
      <c r="O20" s="507" t="s">
        <v>139</v>
      </c>
      <c r="P20" s="2" t="s">
        <v>2082</v>
      </c>
      <c r="Q20" s="508" t="s">
        <v>2113</v>
      </c>
      <c r="R20" s="2"/>
      <c r="S20" s="507"/>
      <c r="T20" s="459"/>
      <c r="U20" s="510"/>
    </row>
    <row r="21" spans="1:21" ht="17.100000000000001" hidden="1" customHeight="1">
      <c r="A21" s="2">
        <v>11</v>
      </c>
      <c r="B21" s="2">
        <v>32</v>
      </c>
      <c r="C21" s="509" t="s">
        <v>2114</v>
      </c>
      <c r="D21" s="2" t="s">
        <v>139</v>
      </c>
      <c r="E21" s="2">
        <v>1</v>
      </c>
      <c r="F21" s="2" t="s">
        <v>2115</v>
      </c>
      <c r="G21" s="576">
        <v>41791</v>
      </c>
      <c r="H21" s="2"/>
      <c r="I21" s="530" t="s">
        <v>2114</v>
      </c>
      <c r="J21" s="2">
        <v>60.487845999999998</v>
      </c>
      <c r="K21" s="2">
        <v>15.434426999999999</v>
      </c>
      <c r="L21" s="527">
        <v>2031.1</v>
      </c>
      <c r="M21" s="2" t="s">
        <v>2082</v>
      </c>
      <c r="N21" s="2"/>
      <c r="O21" s="507" t="s">
        <v>139</v>
      </c>
      <c r="P21" s="2" t="s">
        <v>2082</v>
      </c>
      <c r="Q21" s="508" t="s">
        <v>2116</v>
      </c>
      <c r="R21" s="2"/>
      <c r="S21" s="507"/>
      <c r="T21" s="459"/>
      <c r="U21" s="510"/>
    </row>
    <row r="22" spans="1:21" ht="17.100000000000001" hidden="1" customHeight="1">
      <c r="A22" s="2">
        <v>12</v>
      </c>
      <c r="B22" s="2">
        <v>33</v>
      </c>
      <c r="C22" s="509" t="s">
        <v>2117</v>
      </c>
      <c r="D22" s="2" t="s">
        <v>139</v>
      </c>
      <c r="E22" s="2">
        <v>1</v>
      </c>
      <c r="F22" s="2" t="s">
        <v>2118</v>
      </c>
      <c r="G22" s="576">
        <v>41809</v>
      </c>
      <c r="H22" s="2"/>
      <c r="I22" s="530" t="s">
        <v>2117</v>
      </c>
      <c r="J22" s="2">
        <v>58.389547</v>
      </c>
      <c r="K22" s="2">
        <v>13.842181</v>
      </c>
      <c r="L22" s="527">
        <v>2252.2000000000003</v>
      </c>
      <c r="M22" s="2" t="s">
        <v>2082</v>
      </c>
      <c r="N22" s="2"/>
      <c r="O22" s="507" t="s">
        <v>139</v>
      </c>
      <c r="P22" s="2" t="s">
        <v>2082</v>
      </c>
      <c r="Q22" s="508" t="s">
        <v>2119</v>
      </c>
      <c r="R22" s="2"/>
      <c r="S22" s="507"/>
      <c r="T22" s="459"/>
      <c r="U22" s="510"/>
    </row>
    <row r="23" spans="1:21" ht="17.100000000000001" hidden="1" customHeight="1">
      <c r="A23" s="2">
        <v>13</v>
      </c>
      <c r="B23" s="2">
        <v>34</v>
      </c>
      <c r="C23" s="509" t="s">
        <v>2120</v>
      </c>
      <c r="D23" s="2" t="s">
        <v>139</v>
      </c>
      <c r="E23" s="2">
        <v>1</v>
      </c>
      <c r="F23" s="2" t="s">
        <v>2121</v>
      </c>
      <c r="G23" s="576">
        <v>41990</v>
      </c>
      <c r="H23" s="2"/>
      <c r="I23" s="530" t="s">
        <v>2120</v>
      </c>
      <c r="J23" s="2">
        <v>59.427433000000001</v>
      </c>
      <c r="K23" s="2">
        <v>16.105103</v>
      </c>
      <c r="L23" s="527">
        <v>5388.7000000000007</v>
      </c>
      <c r="M23" s="2" t="s">
        <v>2082</v>
      </c>
      <c r="N23" s="2"/>
      <c r="O23" s="507" t="s">
        <v>139</v>
      </c>
      <c r="P23" s="2" t="s">
        <v>2082</v>
      </c>
      <c r="Q23" s="508" t="s">
        <v>2116</v>
      </c>
      <c r="R23" s="2"/>
      <c r="S23" s="507"/>
      <c r="T23" s="459"/>
      <c r="U23" s="510"/>
    </row>
    <row r="24" spans="1:21" ht="17.100000000000001" customHeight="1">
      <c r="A24" s="2">
        <v>14</v>
      </c>
      <c r="B24" s="2">
        <v>35</v>
      </c>
      <c r="C24" s="509" t="s">
        <v>2122</v>
      </c>
      <c r="D24" s="2" t="s">
        <v>139</v>
      </c>
      <c r="E24" s="2">
        <v>1</v>
      </c>
      <c r="F24" s="2" t="s">
        <v>2123</v>
      </c>
      <c r="G24" s="576">
        <v>41992</v>
      </c>
      <c r="H24" s="2"/>
      <c r="I24" s="530" t="s">
        <v>2124</v>
      </c>
      <c r="J24" s="2">
        <v>56.771582000000002</v>
      </c>
      <c r="K24" s="2">
        <v>14.242501000000001</v>
      </c>
      <c r="L24" s="527">
        <v>538.4</v>
      </c>
      <c r="M24" s="2" t="s">
        <v>2082</v>
      </c>
      <c r="N24" s="2" t="s">
        <v>2082</v>
      </c>
      <c r="O24" s="507" t="s">
        <v>139</v>
      </c>
      <c r="P24" s="2" t="s">
        <v>2082</v>
      </c>
      <c r="Q24" s="508">
        <v>2017</v>
      </c>
      <c r="R24" s="2"/>
      <c r="S24" s="507"/>
      <c r="T24" s="459"/>
      <c r="U24" s="510"/>
    </row>
    <row r="25" spans="1:21" ht="17.100000000000001" hidden="1" customHeight="1">
      <c r="A25" s="2">
        <v>15</v>
      </c>
      <c r="B25" s="2">
        <v>36</v>
      </c>
      <c r="C25" s="509" t="s">
        <v>2125</v>
      </c>
      <c r="D25" s="2" t="s">
        <v>139</v>
      </c>
      <c r="E25" s="2">
        <v>1</v>
      </c>
      <c r="F25" s="2" t="s">
        <v>2126</v>
      </c>
      <c r="G25" s="576">
        <v>42032</v>
      </c>
      <c r="H25" s="2"/>
      <c r="I25" s="530" t="s">
        <v>2125</v>
      </c>
      <c r="J25" s="2">
        <v>59.351460000000003</v>
      </c>
      <c r="K25" s="2">
        <v>13.111077999999999</v>
      </c>
      <c r="L25" s="527">
        <v>651.1</v>
      </c>
      <c r="M25" s="2" t="s">
        <v>2082</v>
      </c>
      <c r="N25" s="2"/>
      <c r="O25" s="507" t="s">
        <v>139</v>
      </c>
      <c r="P25" s="2" t="s">
        <v>2082</v>
      </c>
      <c r="Q25" s="508">
        <v>2015</v>
      </c>
      <c r="R25" s="2"/>
      <c r="S25" s="507"/>
      <c r="T25" s="459"/>
      <c r="U25" s="510"/>
    </row>
    <row r="26" spans="1:21" ht="17.100000000000001" customHeight="1">
      <c r="A26" s="2">
        <v>16</v>
      </c>
      <c r="B26" s="2">
        <v>37</v>
      </c>
      <c r="C26" s="509" t="s">
        <v>2127</v>
      </c>
      <c r="D26" s="2" t="s">
        <v>139</v>
      </c>
      <c r="E26" s="2">
        <v>1</v>
      </c>
      <c r="F26" s="2" t="s">
        <v>2128</v>
      </c>
      <c r="G26" s="576">
        <v>42039</v>
      </c>
      <c r="H26" s="2"/>
      <c r="I26" s="530" t="s">
        <v>2129</v>
      </c>
      <c r="J26" s="2">
        <v>58.243777000000001</v>
      </c>
      <c r="K26" s="2">
        <v>15.812022000000001</v>
      </c>
      <c r="L26" s="527">
        <v>878.30000000000007</v>
      </c>
      <c r="M26" s="2" t="s">
        <v>2082</v>
      </c>
      <c r="N26" s="2" t="s">
        <v>2082</v>
      </c>
      <c r="O26" s="507" t="s">
        <v>139</v>
      </c>
      <c r="P26" s="2" t="s">
        <v>2082</v>
      </c>
      <c r="Q26" s="508" t="s">
        <v>2130</v>
      </c>
      <c r="R26" s="2"/>
      <c r="S26" s="507"/>
      <c r="T26" s="459"/>
      <c r="U26" s="510"/>
    </row>
    <row r="27" spans="1:21" ht="17.100000000000001" customHeight="1">
      <c r="A27" s="2">
        <v>17</v>
      </c>
      <c r="B27" s="2">
        <v>38</v>
      </c>
      <c r="C27" s="509" t="s">
        <v>2131</v>
      </c>
      <c r="D27" s="2" t="s">
        <v>139</v>
      </c>
      <c r="E27" s="2">
        <v>1</v>
      </c>
      <c r="F27" s="2" t="s">
        <v>2132</v>
      </c>
      <c r="G27" s="576">
        <v>42047</v>
      </c>
      <c r="H27" s="2"/>
      <c r="I27" s="530" t="s">
        <v>2131</v>
      </c>
      <c r="J27" s="2">
        <v>59.375604000000003</v>
      </c>
      <c r="K27" s="2">
        <v>13.504905000000001</v>
      </c>
      <c r="L27" s="527">
        <v>6173.5</v>
      </c>
      <c r="M27" s="2" t="s">
        <v>2082</v>
      </c>
      <c r="N27" s="2" t="s">
        <v>2082</v>
      </c>
      <c r="O27" s="507" t="s">
        <v>139</v>
      </c>
      <c r="P27" s="2" t="s">
        <v>2082</v>
      </c>
      <c r="Q27" s="508" t="s">
        <v>2133</v>
      </c>
      <c r="R27" s="2"/>
      <c r="S27" s="507"/>
      <c r="T27" s="459"/>
      <c r="U27" s="510"/>
    </row>
    <row r="28" spans="1:21" ht="17.100000000000001" customHeight="1">
      <c r="A28" s="2">
        <v>18</v>
      </c>
      <c r="B28" s="2">
        <v>39</v>
      </c>
      <c r="C28" s="509" t="s">
        <v>2134</v>
      </c>
      <c r="D28" s="2" t="s">
        <v>139</v>
      </c>
      <c r="E28" s="2">
        <v>1</v>
      </c>
      <c r="F28" s="2" t="s">
        <v>2135</v>
      </c>
      <c r="G28" s="576">
        <v>42076</v>
      </c>
      <c r="H28" s="2"/>
      <c r="I28" s="530" t="s">
        <v>2134</v>
      </c>
      <c r="J28" s="2">
        <v>60.605536999999998</v>
      </c>
      <c r="K28" s="2">
        <v>15.627821000000001</v>
      </c>
      <c r="L28" s="527">
        <v>2117.2999999999997</v>
      </c>
      <c r="M28" s="2" t="s">
        <v>2082</v>
      </c>
      <c r="N28" s="2" t="s">
        <v>2082</v>
      </c>
      <c r="O28" s="507" t="s">
        <v>139</v>
      </c>
      <c r="P28" s="2" t="s">
        <v>2082</v>
      </c>
      <c r="Q28" s="508" t="s">
        <v>2136</v>
      </c>
      <c r="R28" s="2"/>
      <c r="S28" s="507"/>
      <c r="T28" s="459"/>
      <c r="U28" s="510"/>
    </row>
    <row r="29" spans="1:21" ht="17.100000000000001" hidden="1" customHeight="1">
      <c r="A29" s="2">
        <v>19</v>
      </c>
      <c r="B29" s="2">
        <v>40</v>
      </c>
      <c r="C29" s="509" t="s">
        <v>2137</v>
      </c>
      <c r="D29" s="2" t="s">
        <v>139</v>
      </c>
      <c r="E29" s="2">
        <v>1</v>
      </c>
      <c r="F29" s="2" t="s">
        <v>2138</v>
      </c>
      <c r="G29" s="576">
        <v>42440</v>
      </c>
      <c r="H29" s="2"/>
      <c r="I29" s="530" t="s">
        <v>2137</v>
      </c>
      <c r="J29" s="2">
        <v>59.509020999999997</v>
      </c>
      <c r="K29" s="2">
        <v>17.257348</v>
      </c>
      <c r="L29" s="527">
        <v>287.49999999999994</v>
      </c>
      <c r="M29" s="2" t="s">
        <v>2082</v>
      </c>
      <c r="N29" s="2"/>
      <c r="O29" s="507" t="s">
        <v>139</v>
      </c>
      <c r="P29" s="2" t="s">
        <v>2082</v>
      </c>
      <c r="Q29" s="508">
        <v>2016</v>
      </c>
      <c r="R29" s="2"/>
      <c r="S29" s="507"/>
      <c r="T29" s="459"/>
      <c r="U29" s="510"/>
    </row>
    <row r="30" spans="1:21" ht="17.100000000000001" hidden="1" customHeight="1">
      <c r="A30" s="2">
        <v>20</v>
      </c>
      <c r="B30" s="2">
        <v>41</v>
      </c>
      <c r="C30" s="509" t="s">
        <v>2139</v>
      </c>
      <c r="D30" s="2" t="s">
        <v>139</v>
      </c>
      <c r="E30" s="2">
        <v>1</v>
      </c>
      <c r="F30" s="2" t="s">
        <v>2138</v>
      </c>
      <c r="G30" s="576">
        <v>42530</v>
      </c>
      <c r="H30" s="2"/>
      <c r="I30" s="530" t="s">
        <v>2139</v>
      </c>
      <c r="J30" s="2">
        <v>59.472490000000001</v>
      </c>
      <c r="K30" s="2">
        <v>17.245815</v>
      </c>
      <c r="L30" s="527">
        <v>565.69999999999993</v>
      </c>
      <c r="M30" s="2" t="s">
        <v>2082</v>
      </c>
      <c r="N30" s="2"/>
      <c r="O30" s="507" t="s">
        <v>139</v>
      </c>
      <c r="P30" s="2" t="s">
        <v>2082</v>
      </c>
      <c r="Q30" s="508">
        <v>2016</v>
      </c>
      <c r="R30" s="2"/>
      <c r="S30" s="507"/>
      <c r="T30" s="459"/>
      <c r="U30" s="510"/>
    </row>
    <row r="31" spans="1:21" ht="17.100000000000001" hidden="1" customHeight="1">
      <c r="A31" s="2">
        <v>21</v>
      </c>
      <c r="B31" s="511">
        <v>42</v>
      </c>
      <c r="C31" s="509" t="s">
        <v>2140</v>
      </c>
      <c r="D31" s="2" t="s">
        <v>139</v>
      </c>
      <c r="E31" s="511">
        <v>1</v>
      </c>
      <c r="F31" s="2" t="s">
        <v>2141</v>
      </c>
      <c r="G31" s="576">
        <v>42607</v>
      </c>
      <c r="H31" s="2"/>
      <c r="I31" s="530" t="s">
        <v>2140</v>
      </c>
      <c r="J31" s="2">
        <v>59.598464999999997</v>
      </c>
      <c r="K31" s="2">
        <v>16.888498999999999</v>
      </c>
      <c r="L31" s="527">
        <v>611.70000000000005</v>
      </c>
      <c r="M31" s="2" t="s">
        <v>2082</v>
      </c>
      <c r="N31" s="2"/>
      <c r="O31" s="507" t="s">
        <v>139</v>
      </c>
      <c r="P31" s="2" t="s">
        <v>2082</v>
      </c>
      <c r="Q31" s="508">
        <v>2017</v>
      </c>
      <c r="R31" s="2"/>
      <c r="S31" s="507"/>
      <c r="T31" s="459"/>
      <c r="U31" s="510"/>
    </row>
    <row r="32" spans="1:21" ht="17.100000000000001" customHeight="1">
      <c r="A32" s="2">
        <v>22</v>
      </c>
      <c r="B32" s="511">
        <v>43</v>
      </c>
      <c r="C32" s="509" t="s">
        <v>2142</v>
      </c>
      <c r="D32" s="2" t="s">
        <v>139</v>
      </c>
      <c r="E32" s="511">
        <v>1</v>
      </c>
      <c r="F32" s="2" t="s">
        <v>2143</v>
      </c>
      <c r="G32" s="576">
        <v>42879</v>
      </c>
      <c r="H32" s="2"/>
      <c r="I32" s="530" t="s">
        <v>2142</v>
      </c>
      <c r="J32" s="2">
        <v>57.655909000000001</v>
      </c>
      <c r="K32" s="2">
        <v>14.698136999999999</v>
      </c>
      <c r="L32" s="527">
        <v>1390</v>
      </c>
      <c r="M32" s="2" t="s">
        <v>2082</v>
      </c>
      <c r="N32" s="2" t="s">
        <v>2082</v>
      </c>
      <c r="O32" s="507" t="s">
        <v>139</v>
      </c>
      <c r="P32" s="2" t="s">
        <v>2082</v>
      </c>
      <c r="Q32" s="508" t="s">
        <v>2144</v>
      </c>
      <c r="R32" s="2"/>
      <c r="S32" s="507"/>
    </row>
    <row r="33" spans="1:19" ht="17.100000000000001" hidden="1" customHeight="1">
      <c r="A33" s="2">
        <v>23</v>
      </c>
      <c r="B33" s="511">
        <v>46</v>
      </c>
      <c r="C33" s="509" t="s">
        <v>2145</v>
      </c>
      <c r="D33" s="2" t="s">
        <v>139</v>
      </c>
      <c r="E33" s="511">
        <v>1</v>
      </c>
      <c r="F33" s="2" t="s">
        <v>2146</v>
      </c>
      <c r="G33" s="576">
        <v>42989</v>
      </c>
      <c r="H33" s="2"/>
      <c r="I33" s="530" t="s">
        <v>2145</v>
      </c>
      <c r="J33" s="2">
        <v>58.752496999999998</v>
      </c>
      <c r="K33" s="2">
        <v>17.008778</v>
      </c>
      <c r="L33" s="527">
        <v>3227.3</v>
      </c>
      <c r="M33" s="2" t="s">
        <v>2082</v>
      </c>
      <c r="N33" s="2"/>
      <c r="O33" s="507" t="s">
        <v>139</v>
      </c>
      <c r="P33" s="2" t="s">
        <v>2082</v>
      </c>
      <c r="Q33" s="508" t="s">
        <v>2147</v>
      </c>
      <c r="R33" s="2"/>
      <c r="S33" s="507"/>
    </row>
    <row r="34" spans="1:19" ht="17.100000000000001" customHeight="1">
      <c r="A34" s="2">
        <v>24</v>
      </c>
      <c r="B34" s="511">
        <v>47</v>
      </c>
      <c r="C34" s="509" t="s">
        <v>2148</v>
      </c>
      <c r="D34" s="2" t="s">
        <v>139</v>
      </c>
      <c r="E34" s="511">
        <v>1</v>
      </c>
      <c r="F34" s="2" t="s">
        <v>2149</v>
      </c>
      <c r="G34" s="576">
        <v>42990</v>
      </c>
      <c r="H34" s="2"/>
      <c r="I34" s="530" t="s">
        <v>2148</v>
      </c>
      <c r="J34" s="2">
        <v>59.606704999999998</v>
      </c>
      <c r="K34" s="2">
        <v>11.930262000000001</v>
      </c>
      <c r="L34" s="527">
        <v>5809.1</v>
      </c>
      <c r="M34" s="2" t="s">
        <v>2082</v>
      </c>
      <c r="N34" s="2" t="s">
        <v>2082</v>
      </c>
      <c r="O34" s="507" t="s">
        <v>139</v>
      </c>
      <c r="P34" s="2" t="s">
        <v>2082</v>
      </c>
      <c r="Q34" s="508" t="s">
        <v>2150</v>
      </c>
      <c r="R34" s="2"/>
      <c r="S34" s="507"/>
    </row>
    <row r="35" spans="1:19" ht="17.100000000000001" hidden="1" customHeight="1">
      <c r="A35" s="2">
        <v>25</v>
      </c>
      <c r="B35" s="511">
        <v>48</v>
      </c>
      <c r="C35" s="509" t="s">
        <v>2151</v>
      </c>
      <c r="D35" s="2" t="s">
        <v>139</v>
      </c>
      <c r="E35" s="511">
        <v>1</v>
      </c>
      <c r="F35" s="2" t="s">
        <v>2152</v>
      </c>
      <c r="G35" s="576">
        <v>43002</v>
      </c>
      <c r="H35" s="2"/>
      <c r="I35" s="530" t="s">
        <v>2151</v>
      </c>
      <c r="J35" s="2">
        <v>59.406422999999997</v>
      </c>
      <c r="K35" s="2">
        <v>15.839964</v>
      </c>
      <c r="L35" s="527">
        <v>564.9</v>
      </c>
      <c r="M35" s="2" t="s">
        <v>2082</v>
      </c>
      <c r="N35" s="2"/>
      <c r="O35" s="507" t="s">
        <v>139</v>
      </c>
      <c r="P35" s="2" t="s">
        <v>2082</v>
      </c>
      <c r="Q35" s="508">
        <v>2018</v>
      </c>
      <c r="R35" s="2"/>
      <c r="S35" s="507"/>
    </row>
    <row r="36" spans="1:19" ht="17.100000000000001" hidden="1" customHeight="1">
      <c r="A36" s="2">
        <v>26</v>
      </c>
      <c r="B36" s="511">
        <v>49</v>
      </c>
      <c r="C36" s="509" t="s">
        <v>2153</v>
      </c>
      <c r="D36" s="2" t="s">
        <v>139</v>
      </c>
      <c r="E36" s="511">
        <v>1</v>
      </c>
      <c r="F36" s="2" t="s">
        <v>2154</v>
      </c>
      <c r="G36" s="576">
        <v>43002</v>
      </c>
      <c r="H36" s="2"/>
      <c r="I36" s="530" t="s">
        <v>2155</v>
      </c>
      <c r="J36" s="2">
        <v>58.917287999999999</v>
      </c>
      <c r="K36" s="2">
        <v>14.893858</v>
      </c>
      <c r="L36" s="527">
        <v>163.49999999999997</v>
      </c>
      <c r="M36" s="2" t="s">
        <v>2082</v>
      </c>
      <c r="N36" s="2"/>
      <c r="O36" s="507" t="s">
        <v>139</v>
      </c>
      <c r="P36" s="2" t="s">
        <v>2082</v>
      </c>
      <c r="Q36" s="508">
        <v>2023</v>
      </c>
      <c r="R36" s="2"/>
      <c r="S36" s="507"/>
    </row>
    <row r="37" spans="1:19" ht="17.100000000000001" hidden="1" customHeight="1">
      <c r="A37" s="2">
        <v>27</v>
      </c>
      <c r="B37" s="511">
        <v>50</v>
      </c>
      <c r="C37" s="509" t="s">
        <v>2156</v>
      </c>
      <c r="D37" s="2" t="s">
        <v>139</v>
      </c>
      <c r="E37" s="511">
        <v>1</v>
      </c>
      <c r="F37" s="2" t="s">
        <v>2157</v>
      </c>
      <c r="G37" s="576">
        <v>43031</v>
      </c>
      <c r="H37" s="2"/>
      <c r="I37" s="530" t="s">
        <v>2158</v>
      </c>
      <c r="J37" s="2">
        <v>58.929861000000002</v>
      </c>
      <c r="K37" s="2">
        <v>14.995611</v>
      </c>
      <c r="L37" s="527">
        <v>53.8</v>
      </c>
      <c r="M37" s="2" t="s">
        <v>2082</v>
      </c>
      <c r="N37" s="2"/>
      <c r="O37" s="507" t="s">
        <v>139</v>
      </c>
      <c r="P37" s="2" t="s">
        <v>2082</v>
      </c>
      <c r="Q37" s="508"/>
      <c r="R37" s="2"/>
      <c r="S37" s="507"/>
    </row>
    <row r="38" spans="1:19" ht="17.100000000000001" hidden="1" customHeight="1">
      <c r="A38" s="2">
        <v>28</v>
      </c>
      <c r="B38" s="511">
        <v>51</v>
      </c>
      <c r="C38" s="509" t="s">
        <v>2159</v>
      </c>
      <c r="D38" s="2" t="s">
        <v>139</v>
      </c>
      <c r="E38" s="511">
        <v>1</v>
      </c>
      <c r="F38" s="2" t="s">
        <v>2160</v>
      </c>
      <c r="G38" s="576">
        <v>43024</v>
      </c>
      <c r="H38" s="2"/>
      <c r="I38" s="530" t="s">
        <v>2161</v>
      </c>
      <c r="J38" s="2">
        <v>58.990459999999999</v>
      </c>
      <c r="K38" s="2">
        <v>14.919299000000001</v>
      </c>
      <c r="L38" s="527">
        <v>113.60000000000001</v>
      </c>
      <c r="M38" s="2" t="s">
        <v>2082</v>
      </c>
      <c r="N38" s="2"/>
      <c r="O38" s="507" t="s">
        <v>139</v>
      </c>
      <c r="P38" s="2" t="s">
        <v>2082</v>
      </c>
      <c r="Q38" s="508"/>
      <c r="R38" s="2"/>
      <c r="S38" s="507"/>
    </row>
    <row r="39" spans="1:19" ht="17.100000000000001" customHeight="1">
      <c r="A39" s="2">
        <v>29</v>
      </c>
      <c r="B39" s="511">
        <v>52</v>
      </c>
      <c r="C39" s="509" t="s">
        <v>2162</v>
      </c>
      <c r="D39" s="2" t="s">
        <v>139</v>
      </c>
      <c r="E39" s="511">
        <v>1</v>
      </c>
      <c r="F39" s="2" t="s">
        <v>2100</v>
      </c>
      <c r="G39" s="576">
        <v>43052</v>
      </c>
      <c r="H39" s="2"/>
      <c r="I39" s="530" t="s">
        <v>2162</v>
      </c>
      <c r="J39" s="2">
        <v>59.458739999999999</v>
      </c>
      <c r="K39" s="2">
        <v>16.999649999999999</v>
      </c>
      <c r="L39" s="527">
        <v>398.30000000000007</v>
      </c>
      <c r="M39" s="2" t="s">
        <v>2082</v>
      </c>
      <c r="N39" s="2" t="s">
        <v>2082</v>
      </c>
      <c r="O39" s="507" t="s">
        <v>139</v>
      </c>
      <c r="P39" s="2" t="s">
        <v>2082</v>
      </c>
      <c r="Q39" s="508">
        <v>2022</v>
      </c>
      <c r="R39" s="2"/>
      <c r="S39" s="507"/>
    </row>
    <row r="40" spans="1:19" ht="17.100000000000001" customHeight="1">
      <c r="A40" s="2">
        <v>30</v>
      </c>
      <c r="B40" s="511">
        <v>53</v>
      </c>
      <c r="C40" s="509" t="s">
        <v>2163</v>
      </c>
      <c r="D40" s="2" t="s">
        <v>139</v>
      </c>
      <c r="E40" s="511">
        <v>1</v>
      </c>
      <c r="F40" s="2" t="s">
        <v>2164</v>
      </c>
      <c r="G40" s="576">
        <v>43059</v>
      </c>
      <c r="H40" s="2"/>
      <c r="I40" s="530" t="s">
        <v>2165</v>
      </c>
      <c r="J40" s="2">
        <v>59.377499999999998</v>
      </c>
      <c r="K40" s="2">
        <v>16.80171</v>
      </c>
      <c r="L40" s="527">
        <v>486.6</v>
      </c>
      <c r="M40" s="2" t="s">
        <v>2082</v>
      </c>
      <c r="N40" s="2" t="s">
        <v>2082</v>
      </c>
      <c r="O40" s="507" t="s">
        <v>139</v>
      </c>
      <c r="P40" s="2" t="s">
        <v>2082</v>
      </c>
      <c r="Q40" s="508">
        <v>2021</v>
      </c>
      <c r="R40" s="2"/>
      <c r="S40" s="507"/>
    </row>
    <row r="41" spans="1:19" ht="17.100000000000001" customHeight="1">
      <c r="A41" s="2">
        <v>31</v>
      </c>
      <c r="B41" s="511">
        <v>54</v>
      </c>
      <c r="C41" s="509" t="s">
        <v>2166</v>
      </c>
      <c r="D41" s="2" t="s">
        <v>139</v>
      </c>
      <c r="E41" s="511">
        <v>1</v>
      </c>
      <c r="F41" s="2" t="s">
        <v>2167</v>
      </c>
      <c r="G41" s="576">
        <v>43054</v>
      </c>
      <c r="H41" s="2"/>
      <c r="I41" s="530" t="s">
        <v>2168</v>
      </c>
      <c r="J41" s="2">
        <v>59.162570000000002</v>
      </c>
      <c r="K41" s="2">
        <v>16.876470000000001</v>
      </c>
      <c r="L41" s="527">
        <v>725.09999999999991</v>
      </c>
      <c r="M41" s="2" t="s">
        <v>2082</v>
      </c>
      <c r="N41" s="2" t="s">
        <v>2082</v>
      </c>
      <c r="O41" s="507" t="s">
        <v>139</v>
      </c>
      <c r="P41" s="2" t="s">
        <v>2082</v>
      </c>
      <c r="Q41" s="508">
        <v>2021</v>
      </c>
      <c r="R41" s="2"/>
      <c r="S41" s="507"/>
    </row>
    <row r="42" spans="1:19" ht="17.100000000000001" customHeight="1">
      <c r="A42" s="2">
        <v>32</v>
      </c>
      <c r="B42" s="511">
        <v>55</v>
      </c>
      <c r="C42" s="509" t="s">
        <v>2169</v>
      </c>
      <c r="D42" s="2" t="s">
        <v>139</v>
      </c>
      <c r="E42" s="511">
        <v>1</v>
      </c>
      <c r="F42" s="2" t="s">
        <v>2170</v>
      </c>
      <c r="G42" s="576">
        <v>43083</v>
      </c>
      <c r="H42" s="2"/>
      <c r="I42" s="530" t="s">
        <v>2171</v>
      </c>
      <c r="J42" s="2">
        <v>59.356090000000002</v>
      </c>
      <c r="K42" s="2">
        <v>16.811330000000002</v>
      </c>
      <c r="L42" s="527">
        <v>1130</v>
      </c>
      <c r="M42" s="2" t="s">
        <v>2082</v>
      </c>
      <c r="N42" s="2" t="s">
        <v>2082</v>
      </c>
      <c r="O42" s="507" t="s">
        <v>139</v>
      </c>
      <c r="P42" s="2" t="s">
        <v>2082</v>
      </c>
      <c r="Q42" s="508" t="s">
        <v>2172</v>
      </c>
      <c r="R42" s="2"/>
      <c r="S42" s="507"/>
    </row>
    <row r="43" spans="1:19" ht="17.100000000000001" customHeight="1">
      <c r="A43" s="2">
        <v>33</v>
      </c>
      <c r="B43" s="511">
        <v>56</v>
      </c>
      <c r="C43" s="509" t="s">
        <v>2173</v>
      </c>
      <c r="D43" s="2" t="s">
        <v>139</v>
      </c>
      <c r="E43" s="511">
        <v>1</v>
      </c>
      <c r="F43" s="2" t="s">
        <v>2174</v>
      </c>
      <c r="G43" s="576">
        <v>43628</v>
      </c>
      <c r="H43" s="2"/>
      <c r="I43" s="530" t="s">
        <v>2175</v>
      </c>
      <c r="J43" s="2">
        <v>59.150930000000002</v>
      </c>
      <c r="K43" s="2">
        <v>17.126529999999999</v>
      </c>
      <c r="L43" s="527">
        <v>1071.2</v>
      </c>
      <c r="M43" s="2" t="s">
        <v>2082</v>
      </c>
      <c r="N43" s="2" t="s">
        <v>2082</v>
      </c>
      <c r="O43" s="507" t="s">
        <v>139</v>
      </c>
      <c r="P43" s="2" t="s">
        <v>2082</v>
      </c>
      <c r="Q43" s="508" t="s">
        <v>2176</v>
      </c>
      <c r="R43" s="2"/>
      <c r="S43" s="507"/>
    </row>
    <row r="44" spans="1:19" ht="17.100000000000001" customHeight="1">
      <c r="A44" s="2">
        <v>34</v>
      </c>
      <c r="B44" s="511">
        <v>57</v>
      </c>
      <c r="C44" s="509" t="s">
        <v>2177</v>
      </c>
      <c r="D44" s="2" t="s">
        <v>139</v>
      </c>
      <c r="E44" s="511">
        <v>1</v>
      </c>
      <c r="F44" s="2" t="s">
        <v>2178</v>
      </c>
      <c r="G44" s="576">
        <v>44725</v>
      </c>
      <c r="H44" s="2"/>
      <c r="I44" s="530" t="s">
        <v>2179</v>
      </c>
      <c r="J44" s="2">
        <v>59.283999999999999</v>
      </c>
      <c r="K44" s="2">
        <v>17.035499999999999</v>
      </c>
      <c r="L44" s="527">
        <v>881.6</v>
      </c>
      <c r="M44" s="2" t="s">
        <v>2082</v>
      </c>
      <c r="N44" s="2" t="s">
        <v>2082</v>
      </c>
      <c r="O44" s="507" t="s">
        <v>139</v>
      </c>
      <c r="P44" s="2" t="s">
        <v>2082</v>
      </c>
      <c r="Q44" s="508" t="s">
        <v>2180</v>
      </c>
      <c r="R44" s="2"/>
      <c r="S44" s="507"/>
    </row>
    <row r="45" spans="1:19" ht="17.100000000000001" customHeight="1">
      <c r="A45" s="2">
        <v>35</v>
      </c>
      <c r="B45" s="511">
        <v>58</v>
      </c>
      <c r="C45" s="509" t="s">
        <v>2181</v>
      </c>
      <c r="D45" s="2" t="s">
        <v>139</v>
      </c>
      <c r="E45" s="511">
        <v>1</v>
      </c>
      <c r="F45" s="2" t="s">
        <v>2182</v>
      </c>
      <c r="G45" s="576">
        <v>44813</v>
      </c>
      <c r="H45" s="2"/>
      <c r="I45" s="530" t="s">
        <v>2181</v>
      </c>
      <c r="J45" s="2">
        <v>59.25047</v>
      </c>
      <c r="K45" s="2">
        <v>16.935500000000001</v>
      </c>
      <c r="L45" s="527">
        <v>1814</v>
      </c>
      <c r="M45" s="2" t="s">
        <v>2082</v>
      </c>
      <c r="N45" s="2" t="s">
        <v>2082</v>
      </c>
      <c r="O45" s="507" t="s">
        <v>139</v>
      </c>
      <c r="P45" s="2" t="s">
        <v>2082</v>
      </c>
      <c r="Q45" s="508" t="s">
        <v>2183</v>
      </c>
      <c r="R45" s="2"/>
      <c r="S45" s="507"/>
    </row>
    <row r="46" spans="1:19" ht="17.100000000000001" customHeight="1">
      <c r="A46" s="2">
        <v>36</v>
      </c>
      <c r="B46" s="511">
        <v>59</v>
      </c>
      <c r="C46" s="509" t="s">
        <v>2184</v>
      </c>
      <c r="D46" s="2" t="s">
        <v>139</v>
      </c>
      <c r="E46" s="511">
        <v>1</v>
      </c>
      <c r="F46" s="2" t="s">
        <v>2185</v>
      </c>
      <c r="G46" s="576">
        <v>44911</v>
      </c>
      <c r="H46" s="2"/>
      <c r="I46" s="530" t="s">
        <v>2186</v>
      </c>
      <c r="J46" s="2">
        <v>59.266019999999997</v>
      </c>
      <c r="K46" s="2">
        <v>17.081610000000001</v>
      </c>
      <c r="L46" s="527">
        <v>391.6</v>
      </c>
      <c r="M46" s="2" t="s">
        <v>2082</v>
      </c>
      <c r="N46" s="2" t="s">
        <v>2082</v>
      </c>
      <c r="O46" s="507" t="s">
        <v>139</v>
      </c>
      <c r="P46" s="2" t="s">
        <v>2082</v>
      </c>
      <c r="Q46" s="508" t="s">
        <v>2183</v>
      </c>
      <c r="R46" s="2"/>
      <c r="S46" s="507"/>
    </row>
    <row r="47" spans="1:19" ht="17.100000000000001" customHeight="1">
      <c r="A47" s="2">
        <v>37</v>
      </c>
      <c r="B47" s="511">
        <v>60</v>
      </c>
      <c r="C47" s="509" t="s">
        <v>2187</v>
      </c>
      <c r="D47" s="2" t="s">
        <v>139</v>
      </c>
      <c r="E47" s="511">
        <v>1</v>
      </c>
      <c r="F47" s="2" t="s">
        <v>2185</v>
      </c>
      <c r="G47" s="576">
        <v>44937</v>
      </c>
      <c r="H47" s="2"/>
      <c r="I47" s="530" t="s">
        <v>2188</v>
      </c>
      <c r="J47" s="2">
        <v>59.29486</v>
      </c>
      <c r="K47" s="2">
        <v>17.02702</v>
      </c>
      <c r="L47" s="527">
        <v>261.10000000000002</v>
      </c>
      <c r="M47" s="2" t="s">
        <v>2082</v>
      </c>
      <c r="N47" s="2" t="s">
        <v>2082</v>
      </c>
      <c r="O47" s="507" t="s">
        <v>139</v>
      </c>
      <c r="P47" s="2" t="s">
        <v>2082</v>
      </c>
      <c r="Q47" s="508">
        <v>2019</v>
      </c>
      <c r="R47" s="2"/>
      <c r="S47" s="507"/>
    </row>
    <row r="48" spans="1:19" ht="17.100000000000001" customHeight="1">
      <c r="A48" s="2">
        <v>38</v>
      </c>
      <c r="B48" s="511">
        <v>62</v>
      </c>
      <c r="C48" s="509" t="s">
        <v>2189</v>
      </c>
      <c r="D48" s="2" t="s">
        <v>139</v>
      </c>
      <c r="E48" s="511">
        <v>1</v>
      </c>
      <c r="F48" s="2" t="s">
        <v>2190</v>
      </c>
      <c r="G48" s="576">
        <v>43083</v>
      </c>
      <c r="H48" s="2"/>
      <c r="I48" s="530" t="s">
        <v>2189</v>
      </c>
      <c r="J48" s="2">
        <v>56.213357000000002</v>
      </c>
      <c r="K48" s="2">
        <v>15.2725115</v>
      </c>
      <c r="L48" s="527">
        <v>2281.6</v>
      </c>
      <c r="M48" s="2" t="s">
        <v>2082</v>
      </c>
      <c r="N48" s="2" t="s">
        <v>2082</v>
      </c>
      <c r="O48" s="507" t="s">
        <v>139</v>
      </c>
      <c r="P48" s="2" t="s">
        <v>2082</v>
      </c>
      <c r="Q48" s="508">
        <v>2019</v>
      </c>
      <c r="R48" s="2"/>
      <c r="S48" s="507"/>
    </row>
    <row r="49" spans="1:19" ht="17.100000000000001" customHeight="1">
      <c r="A49" s="2">
        <v>39</v>
      </c>
      <c r="B49" s="511">
        <v>64</v>
      </c>
      <c r="C49" s="509" t="s">
        <v>2191</v>
      </c>
      <c r="D49" s="2" t="s">
        <v>139</v>
      </c>
      <c r="E49" s="511">
        <v>1</v>
      </c>
      <c r="F49" s="2" t="s">
        <v>2192</v>
      </c>
      <c r="G49" s="576">
        <v>44725</v>
      </c>
      <c r="H49" s="2"/>
      <c r="I49" s="530" t="s">
        <v>2193</v>
      </c>
      <c r="J49" s="2">
        <v>58.984583600000001</v>
      </c>
      <c r="K49" s="2">
        <v>14.6243345</v>
      </c>
      <c r="L49" s="527">
        <v>285.10000000000002</v>
      </c>
      <c r="M49" s="2" t="s">
        <v>2082</v>
      </c>
      <c r="N49" s="2" t="s">
        <v>2082</v>
      </c>
      <c r="O49" s="507" t="s">
        <v>139</v>
      </c>
      <c r="P49" s="2" t="s">
        <v>2082</v>
      </c>
      <c r="Q49" s="508" t="s">
        <v>2194</v>
      </c>
      <c r="R49" s="2"/>
      <c r="S49" s="507"/>
    </row>
    <row r="50" spans="1:19" ht="17.100000000000001" customHeight="1">
      <c r="A50" s="2">
        <v>40</v>
      </c>
      <c r="B50" s="511">
        <v>65</v>
      </c>
      <c r="C50" s="509" t="s">
        <v>2195</v>
      </c>
      <c r="D50" s="2" t="s">
        <v>139</v>
      </c>
      <c r="E50" s="511">
        <v>1</v>
      </c>
      <c r="F50" s="2" t="s">
        <v>2185</v>
      </c>
      <c r="G50" s="576">
        <v>44813</v>
      </c>
      <c r="H50" s="2"/>
      <c r="I50" s="530" t="s">
        <v>2196</v>
      </c>
      <c r="J50" s="2">
        <v>57.345999999999997</v>
      </c>
      <c r="K50" s="2">
        <v>16.4665</v>
      </c>
      <c r="L50" s="527">
        <v>540.6</v>
      </c>
      <c r="M50" s="2" t="s">
        <v>2082</v>
      </c>
      <c r="N50" s="2" t="s">
        <v>2082</v>
      </c>
      <c r="O50" s="507" t="s">
        <v>139</v>
      </c>
      <c r="P50" s="2" t="s">
        <v>2082</v>
      </c>
      <c r="Q50" s="508">
        <v>2023</v>
      </c>
      <c r="R50" s="2"/>
      <c r="S50" s="507"/>
    </row>
    <row r="51" spans="1:19" ht="17.100000000000001" customHeight="1">
      <c r="A51" s="2">
        <v>41</v>
      </c>
      <c r="B51" s="511">
        <v>66</v>
      </c>
      <c r="C51" s="509" t="s">
        <v>2197</v>
      </c>
      <c r="D51" s="2" t="s">
        <v>139</v>
      </c>
      <c r="E51" s="511">
        <v>1</v>
      </c>
      <c r="F51" s="2" t="s">
        <v>2198</v>
      </c>
      <c r="G51" s="576">
        <v>44911</v>
      </c>
      <c r="H51" s="2"/>
      <c r="I51" s="530" t="s">
        <v>2197</v>
      </c>
      <c r="J51" s="2">
        <v>57.787500000000001</v>
      </c>
      <c r="K51" s="2">
        <v>12.255000000000001</v>
      </c>
      <c r="L51" s="527">
        <v>1599.4</v>
      </c>
      <c r="M51" s="2" t="s">
        <v>2082</v>
      </c>
      <c r="N51" s="2" t="s">
        <v>2082</v>
      </c>
      <c r="O51" s="507" t="s">
        <v>139</v>
      </c>
      <c r="P51" s="2" t="s">
        <v>2082</v>
      </c>
      <c r="Q51" s="508">
        <v>2023</v>
      </c>
      <c r="R51" s="2"/>
      <c r="S51" s="507"/>
    </row>
    <row r="52" spans="1:19" ht="17.100000000000001" customHeight="1">
      <c r="A52" s="2">
        <v>42</v>
      </c>
      <c r="B52" s="511">
        <v>67</v>
      </c>
      <c r="C52" s="509" t="s">
        <v>2199</v>
      </c>
      <c r="D52" s="2" t="s">
        <v>139</v>
      </c>
      <c r="E52" s="511">
        <v>1</v>
      </c>
      <c r="F52" s="2" t="s">
        <v>2178</v>
      </c>
      <c r="G52" s="576">
        <v>44937</v>
      </c>
      <c r="H52" s="2"/>
      <c r="I52" s="530" t="s">
        <v>2200</v>
      </c>
      <c r="J52" s="2">
        <v>59.274610000000003</v>
      </c>
      <c r="K52" s="2">
        <v>17.054279999999999</v>
      </c>
      <c r="L52" s="527">
        <v>1029.6999999999998</v>
      </c>
      <c r="M52" s="2" t="s">
        <v>2082</v>
      </c>
      <c r="N52" s="2" t="s">
        <v>2082</v>
      </c>
      <c r="O52" s="507" t="s">
        <v>139</v>
      </c>
      <c r="P52" s="2" t="s">
        <v>2082</v>
      </c>
      <c r="Q52" s="508">
        <v>2023</v>
      </c>
      <c r="R52" s="2"/>
      <c r="S52" s="507"/>
    </row>
    <row r="53" spans="1:19" ht="17.100000000000001" customHeight="1">
      <c r="A53" s="2">
        <v>43</v>
      </c>
      <c r="B53" s="511">
        <v>68</v>
      </c>
      <c r="C53" s="509" t="s">
        <v>2201</v>
      </c>
      <c r="D53" s="2" t="s">
        <v>139</v>
      </c>
      <c r="E53" s="511">
        <v>1</v>
      </c>
      <c r="F53" s="2" t="s">
        <v>2202</v>
      </c>
      <c r="G53" s="576">
        <v>45231</v>
      </c>
      <c r="H53" s="2"/>
      <c r="I53" s="530" t="s">
        <v>2201</v>
      </c>
      <c r="J53" s="2">
        <v>63.864159999999998</v>
      </c>
      <c r="K53" s="2">
        <v>20.27318</v>
      </c>
      <c r="L53" s="527">
        <v>8377</v>
      </c>
      <c r="M53" s="2" t="s">
        <v>2082</v>
      </c>
      <c r="N53" s="2" t="s">
        <v>2082</v>
      </c>
      <c r="O53" s="507" t="s">
        <v>139</v>
      </c>
      <c r="P53" s="2" t="s">
        <v>2082</v>
      </c>
      <c r="Q53" s="508">
        <v>2023</v>
      </c>
      <c r="R53" s="2"/>
      <c r="S53" s="507"/>
    </row>
    <row r="54" spans="1:19" ht="18.600000000000001" customHeight="1">
      <c r="A54" s="512">
        <v>44</v>
      </c>
      <c r="B54" s="511">
        <v>69</v>
      </c>
      <c r="C54" s="514"/>
      <c r="D54" s="2" t="s">
        <v>139</v>
      </c>
      <c r="E54" s="513">
        <v>1</v>
      </c>
      <c r="F54" s="512" t="s">
        <v>2170</v>
      </c>
      <c r="G54" s="577">
        <v>45596</v>
      </c>
      <c r="H54" s="512"/>
      <c r="I54" s="515"/>
      <c r="J54" s="512">
        <v>59.370092999999997</v>
      </c>
      <c r="K54" s="512">
        <v>16.513041000000001</v>
      </c>
      <c r="L54" s="527">
        <v>2727</v>
      </c>
      <c r="M54" s="516" t="s">
        <v>2082</v>
      </c>
      <c r="N54" s="516" t="s">
        <v>2082</v>
      </c>
      <c r="O54" s="507" t="s">
        <v>139</v>
      </c>
      <c r="P54" s="2" t="s">
        <v>2082</v>
      </c>
      <c r="Q54" s="578">
        <v>2025</v>
      </c>
      <c r="R54" s="512"/>
      <c r="S54" s="516"/>
    </row>
    <row r="55" spans="1:19" ht="18.600000000000001" customHeight="1">
      <c r="A55" s="512">
        <v>45</v>
      </c>
      <c r="B55" s="511">
        <v>70</v>
      </c>
      <c r="C55" s="514"/>
      <c r="D55" s="2" t="s">
        <v>139</v>
      </c>
      <c r="E55" s="513">
        <v>1</v>
      </c>
      <c r="F55" s="512" t="s">
        <v>2100</v>
      </c>
      <c r="G55" s="577">
        <v>45627</v>
      </c>
      <c r="H55" s="512"/>
      <c r="I55" s="515"/>
      <c r="J55" s="512">
        <v>59.248399999999997</v>
      </c>
      <c r="K55" s="512">
        <v>16.9605</v>
      </c>
      <c r="L55" s="527">
        <v>515</v>
      </c>
      <c r="M55" s="516" t="s">
        <v>2082</v>
      </c>
      <c r="N55" s="516" t="s">
        <v>2082</v>
      </c>
      <c r="O55" s="507" t="s">
        <v>139</v>
      </c>
      <c r="P55" s="2" t="s">
        <v>2082</v>
      </c>
      <c r="Q55" s="517"/>
      <c r="R55" s="512"/>
      <c r="S55" s="516"/>
    </row>
    <row r="56" spans="1:19" ht="18.600000000000001" customHeight="1">
      <c r="A56" s="512">
        <v>46</v>
      </c>
      <c r="B56" s="511">
        <v>71</v>
      </c>
      <c r="C56" s="514"/>
      <c r="D56" s="2" t="s">
        <v>139</v>
      </c>
      <c r="E56" s="513">
        <v>1</v>
      </c>
      <c r="F56" s="512" t="s">
        <v>2100</v>
      </c>
      <c r="G56" s="577">
        <v>45627</v>
      </c>
      <c r="H56" s="512"/>
      <c r="I56" s="515"/>
      <c r="J56" s="512">
        <v>59.274700000000003</v>
      </c>
      <c r="K56" s="512">
        <v>16.890409999999999</v>
      </c>
      <c r="L56" s="527">
        <v>319.3</v>
      </c>
      <c r="M56" s="516" t="s">
        <v>2082</v>
      </c>
      <c r="N56" s="516" t="s">
        <v>2082</v>
      </c>
      <c r="O56" s="507" t="s">
        <v>139</v>
      </c>
      <c r="P56" s="2" t="s">
        <v>2082</v>
      </c>
      <c r="Q56" s="517"/>
      <c r="R56" s="512"/>
      <c r="S56" s="516"/>
    </row>
    <row r="57" spans="1:19" ht="18.600000000000001" customHeight="1">
      <c r="A57" s="512">
        <v>47</v>
      </c>
      <c r="B57" s="511">
        <v>72</v>
      </c>
      <c r="C57" s="514"/>
      <c r="D57" s="2" t="s">
        <v>139</v>
      </c>
      <c r="E57" s="513">
        <v>1</v>
      </c>
      <c r="F57" s="512" t="s">
        <v>2203</v>
      </c>
      <c r="G57" s="577">
        <v>45639</v>
      </c>
      <c r="H57" s="512"/>
      <c r="I57" s="515"/>
      <c r="J57" s="512">
        <v>56.666130000000003</v>
      </c>
      <c r="K57" s="512">
        <v>14.08902</v>
      </c>
      <c r="L57" s="527">
        <v>107</v>
      </c>
      <c r="M57" s="516" t="s">
        <v>2082</v>
      </c>
      <c r="N57" s="516" t="s">
        <v>2082</v>
      </c>
      <c r="O57" s="507" t="s">
        <v>139</v>
      </c>
      <c r="P57" s="2" t="s">
        <v>2082</v>
      </c>
      <c r="Q57" s="517"/>
      <c r="R57" s="512"/>
      <c r="S57" s="516"/>
    </row>
    <row r="58" spans="1:19" ht="14.1">
      <c r="A58" s="512">
        <v>48</v>
      </c>
      <c r="B58" s="513"/>
      <c r="C58" s="514"/>
      <c r="D58" s="513"/>
      <c r="E58" s="513"/>
      <c r="F58" s="512"/>
      <c r="G58" s="512"/>
      <c r="H58" s="512"/>
      <c r="I58" s="515"/>
      <c r="J58" s="512"/>
      <c r="K58" s="512"/>
      <c r="L58" s="512"/>
      <c r="M58" s="516"/>
      <c r="N58" s="516"/>
      <c r="O58" s="516"/>
      <c r="P58" s="512"/>
      <c r="Q58" s="517"/>
      <c r="R58" s="512"/>
      <c r="S58" s="516"/>
    </row>
    <row r="59" spans="1:19" ht="14.1">
      <c r="A59" s="512">
        <v>49</v>
      </c>
      <c r="B59" s="513"/>
      <c r="C59" s="513"/>
      <c r="D59" s="513"/>
      <c r="E59" s="513"/>
      <c r="F59" s="512"/>
      <c r="G59" s="512"/>
      <c r="H59" s="512"/>
      <c r="I59" s="515"/>
      <c r="J59" s="512"/>
      <c r="K59" s="512"/>
      <c r="L59" s="512"/>
      <c r="M59" s="516"/>
      <c r="N59" s="516"/>
      <c r="O59" s="516"/>
      <c r="P59" s="512"/>
      <c r="Q59" s="517"/>
      <c r="R59" s="512"/>
      <c r="S59" s="516"/>
    </row>
    <row r="60" spans="1:19" ht="14.1">
      <c r="A60" s="512">
        <v>50</v>
      </c>
      <c r="B60" s="513"/>
      <c r="C60" s="513"/>
      <c r="D60" s="513"/>
      <c r="E60" s="513"/>
      <c r="F60" s="512"/>
      <c r="G60" s="512"/>
      <c r="H60" s="512"/>
      <c r="I60" s="515"/>
      <c r="J60" s="512"/>
      <c r="K60" s="512"/>
      <c r="L60" s="512"/>
      <c r="M60" s="516"/>
      <c r="N60" s="516"/>
      <c r="O60" s="516"/>
      <c r="P60" s="512"/>
      <c r="Q60" s="517"/>
      <c r="R60" s="512"/>
      <c r="S60" s="516"/>
    </row>
    <row r="61" spans="1:19" ht="14.1">
      <c r="A61" s="512">
        <v>51</v>
      </c>
      <c r="B61" s="513"/>
      <c r="C61" s="513"/>
      <c r="D61" s="513"/>
      <c r="E61" s="513"/>
      <c r="F61" s="512"/>
      <c r="G61" s="512"/>
      <c r="H61" s="512"/>
      <c r="I61" s="515"/>
      <c r="J61" s="512"/>
      <c r="K61" s="512"/>
      <c r="L61" s="512"/>
      <c r="M61" s="516"/>
      <c r="N61" s="512"/>
      <c r="O61" s="516"/>
      <c r="P61" s="512"/>
      <c r="Q61" s="517"/>
      <c r="R61" s="512"/>
      <c r="S61" s="516"/>
    </row>
    <row r="62" spans="1:19" ht="14.1">
      <c r="A62" s="579"/>
      <c r="B62" s="580"/>
      <c r="C62" s="580"/>
      <c r="D62" s="580"/>
      <c r="E62" s="580"/>
      <c r="F62" s="579"/>
      <c r="G62" s="579"/>
      <c r="H62" s="579"/>
      <c r="I62" s="581"/>
      <c r="J62" s="579"/>
      <c r="K62" s="579"/>
      <c r="L62" s="579"/>
      <c r="M62" s="579"/>
      <c r="N62" s="579"/>
      <c r="O62" s="579"/>
      <c r="P62" s="579"/>
      <c r="Q62" s="582"/>
      <c r="R62" s="579"/>
      <c r="S62" s="579"/>
    </row>
    <row r="63" spans="1:19" ht="14.1">
      <c r="A63" s="579"/>
      <c r="B63" s="580"/>
      <c r="C63" s="580"/>
      <c r="D63" s="580"/>
      <c r="E63" s="580"/>
      <c r="F63" s="579"/>
      <c r="G63" s="579"/>
      <c r="H63" s="579"/>
      <c r="I63" s="581"/>
      <c r="J63" s="579"/>
      <c r="K63" s="579"/>
      <c r="L63" s="579"/>
      <c r="M63" s="579"/>
      <c r="N63" s="579"/>
      <c r="O63" s="579"/>
      <c r="P63" s="579"/>
      <c r="Q63" s="582"/>
      <c r="R63" s="579"/>
      <c r="S63" s="579"/>
    </row>
    <row r="64" spans="1:19" ht="14.1">
      <c r="A64" s="579"/>
      <c r="B64" s="580"/>
      <c r="C64" s="580"/>
      <c r="D64" s="60"/>
      <c r="E64" s="60" t="s">
        <v>281</v>
      </c>
      <c r="F64" s="60" t="s">
        <v>2204</v>
      </c>
      <c r="G64" s="579"/>
      <c r="H64" s="579"/>
      <c r="I64" s="581"/>
      <c r="J64" s="579"/>
      <c r="K64" s="579"/>
      <c r="L64" s="579"/>
      <c r="M64" s="579"/>
      <c r="N64" s="579"/>
      <c r="O64" s="579"/>
      <c r="P64" s="579"/>
      <c r="Q64" s="582"/>
      <c r="R64" s="579"/>
      <c r="S64" s="579"/>
    </row>
    <row r="65" spans="4:16" ht="14.1">
      <c r="D65" s="528" t="s">
        <v>62</v>
      </c>
      <c r="E65" s="528">
        <v>30</v>
      </c>
      <c r="F65" s="529">
        <v>64996</v>
      </c>
      <c r="L65" s="394"/>
      <c r="M65" s="579"/>
      <c r="N65" s="579"/>
      <c r="O65" s="583"/>
      <c r="P65" s="583"/>
    </row>
    <row r="66" spans="4:16" ht="14.1">
      <c r="D66" s="600" t="s">
        <v>2205</v>
      </c>
      <c r="E66" s="601">
        <v>13</v>
      </c>
      <c r="F66" s="602">
        <f>L57+L56+L55+L50+L49+L47+L46+L44+L41+L40+L39+L26+L24</f>
        <v>6328</v>
      </c>
      <c r="L66" s="394"/>
      <c r="M66" s="579"/>
      <c r="N66" s="579"/>
      <c r="O66" s="584"/>
      <c r="P66" s="584"/>
    </row>
    <row r="67" spans="4:16" ht="14.1">
      <c r="D67" s="600" t="s">
        <v>2206</v>
      </c>
      <c r="E67" s="601">
        <v>17</v>
      </c>
      <c r="F67" s="602">
        <f>L54+L53+L52+L51+L48+L45+L43+L42+L34+L32+L28+L27+L20+L19+L18+L16+L15</f>
        <v>58667.700000000004</v>
      </c>
      <c r="L67" s="394"/>
      <c r="M67" s="579"/>
      <c r="N67" s="579"/>
      <c r="O67" s="584"/>
      <c r="P67" s="584"/>
    </row>
    <row r="68" spans="4:16" ht="14.1">
      <c r="D68" s="528" t="s">
        <v>2207</v>
      </c>
      <c r="E68" s="528">
        <v>47</v>
      </c>
      <c r="F68" s="529">
        <v>89483</v>
      </c>
      <c r="M68" s="579"/>
      <c r="N68" s="579"/>
    </row>
    <row r="69" spans="4:16" ht="14.1">
      <c r="D69" s="600" t="s">
        <v>2205</v>
      </c>
      <c r="E69" s="601">
        <v>23</v>
      </c>
      <c r="F69" s="602">
        <f>F68-F70</f>
        <v>10739.5</v>
      </c>
      <c r="M69" s="579"/>
      <c r="N69" s="579"/>
    </row>
    <row r="70" spans="4:16" ht="14.1">
      <c r="D70" s="603" t="s">
        <v>2206</v>
      </c>
      <c r="E70" s="604">
        <v>24</v>
      </c>
      <c r="F70" s="605">
        <f>L53+L52+L51+L48+L45+L43+L42+L34+L33+L32+L28+L27+L23+L22+L21+L20+L19+L18+L16+L15+L13+L12+L11+L54</f>
        <v>78743.5</v>
      </c>
      <c r="M70" s="579"/>
      <c r="N70" s="579"/>
    </row>
    <row r="71" spans="4:16" ht="14.1">
      <c r="M71" s="579"/>
      <c r="N71" s="579"/>
    </row>
    <row r="72" spans="4:16" ht="14.1">
      <c r="M72" s="579"/>
      <c r="N72" s="579"/>
    </row>
  </sheetData>
  <autoFilter ref="A10:X69" xr:uid="{63173362-2247-48DC-AED7-F0153015F8C2}">
    <filterColumn colId="13">
      <customFilters>
        <customFilter operator="notEqual" val=" "/>
      </customFilters>
    </filterColumn>
  </autoFilter>
  <mergeCells count="3">
    <mergeCell ref="B9:H9"/>
    <mergeCell ref="I9:O9"/>
    <mergeCell ref="R9:S9"/>
  </mergeCells>
  <dataValidations count="1">
    <dataValidation type="list" allowBlank="1" showInputMessage="1" showErrorMessage="1" sqref="R10:R32 JN10:JN32 TJ10:TJ32 ADF10:ADF32 ANB10:ANB32 AWX10:AWX32 BGT10:BGT32 BQP10:BQP32 CAL10:CAL32 CKH10:CKH32 CUD10:CUD32 DDZ10:DDZ32 DNV10:DNV32 DXR10:DXR32 EHN10:EHN32 ERJ10:ERJ32 FBF10:FBF32 FLB10:FLB32 FUX10:FUX32 GET10:GET32 GOP10:GOP32 GYL10:GYL32 HIH10:HIH32 HSD10:HSD32 IBZ10:IBZ32 ILV10:ILV32 IVR10:IVR32 JFN10:JFN32 JPJ10:JPJ32 JZF10:JZF32 KJB10:KJB32 KSX10:KSX32 LCT10:LCT32 LMP10:LMP32 LWL10:LWL32 MGH10:MGH32 MQD10:MQD32 MZZ10:MZZ32 NJV10:NJV32 NTR10:NTR32 ODN10:ODN32 ONJ10:ONJ32 OXF10:OXF32 PHB10:PHB32 PQX10:PQX32 QAT10:QAT32 QKP10:QKP32 QUL10:QUL32 REH10:REH32 ROD10:ROD32 RXZ10:RXZ32 SHV10:SHV32 SRR10:SRR32 TBN10:TBN32 TLJ10:TLJ32 TVF10:TVF32 UFB10:UFB32 UOX10:UOX32 UYT10:UYT32 VIP10:VIP32 VSL10:VSL32 WCH10:WCH32 WMD10:WMD32 WVZ10:WVZ32 R65549:R65571 JN65549:JN65571 TJ65549:TJ65571 ADF65549:ADF65571 ANB65549:ANB65571 AWX65549:AWX65571 BGT65549:BGT65571 BQP65549:BQP65571 CAL65549:CAL65571 CKH65549:CKH65571 CUD65549:CUD65571 DDZ65549:DDZ65571 DNV65549:DNV65571 DXR65549:DXR65571 EHN65549:EHN65571 ERJ65549:ERJ65571 FBF65549:FBF65571 FLB65549:FLB65571 FUX65549:FUX65571 GET65549:GET65571 GOP65549:GOP65571 GYL65549:GYL65571 HIH65549:HIH65571 HSD65549:HSD65571 IBZ65549:IBZ65571 ILV65549:ILV65571 IVR65549:IVR65571 JFN65549:JFN65571 JPJ65549:JPJ65571 JZF65549:JZF65571 KJB65549:KJB65571 KSX65549:KSX65571 LCT65549:LCT65571 LMP65549:LMP65571 LWL65549:LWL65571 MGH65549:MGH65571 MQD65549:MQD65571 MZZ65549:MZZ65571 NJV65549:NJV65571 NTR65549:NTR65571 ODN65549:ODN65571 ONJ65549:ONJ65571 OXF65549:OXF65571 PHB65549:PHB65571 PQX65549:PQX65571 QAT65549:QAT65571 QKP65549:QKP65571 QUL65549:QUL65571 REH65549:REH65571 ROD65549:ROD65571 RXZ65549:RXZ65571 SHV65549:SHV65571 SRR65549:SRR65571 TBN65549:TBN65571 TLJ65549:TLJ65571 TVF65549:TVF65571 UFB65549:UFB65571 UOX65549:UOX65571 UYT65549:UYT65571 VIP65549:VIP65571 VSL65549:VSL65571 WCH65549:WCH65571 WMD65549:WMD65571 WVZ65549:WVZ65571 R131085:R131107 JN131085:JN131107 TJ131085:TJ131107 ADF131085:ADF131107 ANB131085:ANB131107 AWX131085:AWX131107 BGT131085:BGT131107 BQP131085:BQP131107 CAL131085:CAL131107 CKH131085:CKH131107 CUD131085:CUD131107 DDZ131085:DDZ131107 DNV131085:DNV131107 DXR131085:DXR131107 EHN131085:EHN131107 ERJ131085:ERJ131107 FBF131085:FBF131107 FLB131085:FLB131107 FUX131085:FUX131107 GET131085:GET131107 GOP131085:GOP131107 GYL131085:GYL131107 HIH131085:HIH131107 HSD131085:HSD131107 IBZ131085:IBZ131107 ILV131085:ILV131107 IVR131085:IVR131107 JFN131085:JFN131107 JPJ131085:JPJ131107 JZF131085:JZF131107 KJB131085:KJB131107 KSX131085:KSX131107 LCT131085:LCT131107 LMP131085:LMP131107 LWL131085:LWL131107 MGH131085:MGH131107 MQD131085:MQD131107 MZZ131085:MZZ131107 NJV131085:NJV131107 NTR131085:NTR131107 ODN131085:ODN131107 ONJ131085:ONJ131107 OXF131085:OXF131107 PHB131085:PHB131107 PQX131085:PQX131107 QAT131085:QAT131107 QKP131085:QKP131107 QUL131085:QUL131107 REH131085:REH131107 ROD131085:ROD131107 RXZ131085:RXZ131107 SHV131085:SHV131107 SRR131085:SRR131107 TBN131085:TBN131107 TLJ131085:TLJ131107 TVF131085:TVF131107 UFB131085:UFB131107 UOX131085:UOX131107 UYT131085:UYT131107 VIP131085:VIP131107 VSL131085:VSL131107 WCH131085:WCH131107 WMD131085:WMD131107 WVZ131085:WVZ131107 R196621:R196643 JN196621:JN196643 TJ196621:TJ196643 ADF196621:ADF196643 ANB196621:ANB196643 AWX196621:AWX196643 BGT196621:BGT196643 BQP196621:BQP196643 CAL196621:CAL196643 CKH196621:CKH196643 CUD196621:CUD196643 DDZ196621:DDZ196643 DNV196621:DNV196643 DXR196621:DXR196643 EHN196621:EHN196643 ERJ196621:ERJ196643 FBF196621:FBF196643 FLB196621:FLB196643 FUX196621:FUX196643 GET196621:GET196643 GOP196621:GOP196643 GYL196621:GYL196643 HIH196621:HIH196643 HSD196621:HSD196643 IBZ196621:IBZ196643 ILV196621:ILV196643 IVR196621:IVR196643 JFN196621:JFN196643 JPJ196621:JPJ196643 JZF196621:JZF196643 KJB196621:KJB196643 KSX196621:KSX196643 LCT196621:LCT196643 LMP196621:LMP196643 LWL196621:LWL196643 MGH196621:MGH196643 MQD196621:MQD196643 MZZ196621:MZZ196643 NJV196621:NJV196643 NTR196621:NTR196643 ODN196621:ODN196643 ONJ196621:ONJ196643 OXF196621:OXF196643 PHB196621:PHB196643 PQX196621:PQX196643 QAT196621:QAT196643 QKP196621:QKP196643 QUL196621:QUL196643 REH196621:REH196643 ROD196621:ROD196643 RXZ196621:RXZ196643 SHV196621:SHV196643 SRR196621:SRR196643 TBN196621:TBN196643 TLJ196621:TLJ196643 TVF196621:TVF196643 UFB196621:UFB196643 UOX196621:UOX196643 UYT196621:UYT196643 VIP196621:VIP196643 VSL196621:VSL196643 WCH196621:WCH196643 WMD196621:WMD196643 WVZ196621:WVZ196643 R262157:R262179 JN262157:JN262179 TJ262157:TJ262179 ADF262157:ADF262179 ANB262157:ANB262179 AWX262157:AWX262179 BGT262157:BGT262179 BQP262157:BQP262179 CAL262157:CAL262179 CKH262157:CKH262179 CUD262157:CUD262179 DDZ262157:DDZ262179 DNV262157:DNV262179 DXR262157:DXR262179 EHN262157:EHN262179 ERJ262157:ERJ262179 FBF262157:FBF262179 FLB262157:FLB262179 FUX262157:FUX262179 GET262157:GET262179 GOP262157:GOP262179 GYL262157:GYL262179 HIH262157:HIH262179 HSD262157:HSD262179 IBZ262157:IBZ262179 ILV262157:ILV262179 IVR262157:IVR262179 JFN262157:JFN262179 JPJ262157:JPJ262179 JZF262157:JZF262179 KJB262157:KJB262179 KSX262157:KSX262179 LCT262157:LCT262179 LMP262157:LMP262179 LWL262157:LWL262179 MGH262157:MGH262179 MQD262157:MQD262179 MZZ262157:MZZ262179 NJV262157:NJV262179 NTR262157:NTR262179 ODN262157:ODN262179 ONJ262157:ONJ262179 OXF262157:OXF262179 PHB262157:PHB262179 PQX262157:PQX262179 QAT262157:QAT262179 QKP262157:QKP262179 QUL262157:QUL262179 REH262157:REH262179 ROD262157:ROD262179 RXZ262157:RXZ262179 SHV262157:SHV262179 SRR262157:SRR262179 TBN262157:TBN262179 TLJ262157:TLJ262179 TVF262157:TVF262179 UFB262157:UFB262179 UOX262157:UOX262179 UYT262157:UYT262179 VIP262157:VIP262179 VSL262157:VSL262179 WCH262157:WCH262179 WMD262157:WMD262179 WVZ262157:WVZ262179 R327693:R327715 JN327693:JN327715 TJ327693:TJ327715 ADF327693:ADF327715 ANB327693:ANB327715 AWX327693:AWX327715 BGT327693:BGT327715 BQP327693:BQP327715 CAL327693:CAL327715 CKH327693:CKH327715 CUD327693:CUD327715 DDZ327693:DDZ327715 DNV327693:DNV327715 DXR327693:DXR327715 EHN327693:EHN327715 ERJ327693:ERJ327715 FBF327693:FBF327715 FLB327693:FLB327715 FUX327693:FUX327715 GET327693:GET327715 GOP327693:GOP327715 GYL327693:GYL327715 HIH327693:HIH327715 HSD327693:HSD327715 IBZ327693:IBZ327715 ILV327693:ILV327715 IVR327693:IVR327715 JFN327693:JFN327715 JPJ327693:JPJ327715 JZF327693:JZF327715 KJB327693:KJB327715 KSX327693:KSX327715 LCT327693:LCT327715 LMP327693:LMP327715 LWL327693:LWL327715 MGH327693:MGH327715 MQD327693:MQD327715 MZZ327693:MZZ327715 NJV327693:NJV327715 NTR327693:NTR327715 ODN327693:ODN327715 ONJ327693:ONJ327715 OXF327693:OXF327715 PHB327693:PHB327715 PQX327693:PQX327715 QAT327693:QAT327715 QKP327693:QKP327715 QUL327693:QUL327715 REH327693:REH327715 ROD327693:ROD327715 RXZ327693:RXZ327715 SHV327693:SHV327715 SRR327693:SRR327715 TBN327693:TBN327715 TLJ327693:TLJ327715 TVF327693:TVF327715 UFB327693:UFB327715 UOX327693:UOX327715 UYT327693:UYT327715 VIP327693:VIP327715 VSL327693:VSL327715 WCH327693:WCH327715 WMD327693:WMD327715 WVZ327693:WVZ327715 R393229:R393251 JN393229:JN393251 TJ393229:TJ393251 ADF393229:ADF393251 ANB393229:ANB393251 AWX393229:AWX393251 BGT393229:BGT393251 BQP393229:BQP393251 CAL393229:CAL393251 CKH393229:CKH393251 CUD393229:CUD393251 DDZ393229:DDZ393251 DNV393229:DNV393251 DXR393229:DXR393251 EHN393229:EHN393251 ERJ393229:ERJ393251 FBF393229:FBF393251 FLB393229:FLB393251 FUX393229:FUX393251 GET393229:GET393251 GOP393229:GOP393251 GYL393229:GYL393251 HIH393229:HIH393251 HSD393229:HSD393251 IBZ393229:IBZ393251 ILV393229:ILV393251 IVR393229:IVR393251 JFN393229:JFN393251 JPJ393229:JPJ393251 JZF393229:JZF393251 KJB393229:KJB393251 KSX393229:KSX393251 LCT393229:LCT393251 LMP393229:LMP393251 LWL393229:LWL393251 MGH393229:MGH393251 MQD393229:MQD393251 MZZ393229:MZZ393251 NJV393229:NJV393251 NTR393229:NTR393251 ODN393229:ODN393251 ONJ393229:ONJ393251 OXF393229:OXF393251 PHB393229:PHB393251 PQX393229:PQX393251 QAT393229:QAT393251 QKP393229:QKP393251 QUL393229:QUL393251 REH393229:REH393251 ROD393229:ROD393251 RXZ393229:RXZ393251 SHV393229:SHV393251 SRR393229:SRR393251 TBN393229:TBN393251 TLJ393229:TLJ393251 TVF393229:TVF393251 UFB393229:UFB393251 UOX393229:UOX393251 UYT393229:UYT393251 VIP393229:VIP393251 VSL393229:VSL393251 WCH393229:WCH393251 WMD393229:WMD393251 WVZ393229:WVZ393251 R458765:R458787 JN458765:JN458787 TJ458765:TJ458787 ADF458765:ADF458787 ANB458765:ANB458787 AWX458765:AWX458787 BGT458765:BGT458787 BQP458765:BQP458787 CAL458765:CAL458787 CKH458765:CKH458787 CUD458765:CUD458787 DDZ458765:DDZ458787 DNV458765:DNV458787 DXR458765:DXR458787 EHN458765:EHN458787 ERJ458765:ERJ458787 FBF458765:FBF458787 FLB458765:FLB458787 FUX458765:FUX458787 GET458765:GET458787 GOP458765:GOP458787 GYL458765:GYL458787 HIH458765:HIH458787 HSD458765:HSD458787 IBZ458765:IBZ458787 ILV458765:ILV458787 IVR458765:IVR458787 JFN458765:JFN458787 JPJ458765:JPJ458787 JZF458765:JZF458787 KJB458765:KJB458787 KSX458765:KSX458787 LCT458765:LCT458787 LMP458765:LMP458787 LWL458765:LWL458787 MGH458765:MGH458787 MQD458765:MQD458787 MZZ458765:MZZ458787 NJV458765:NJV458787 NTR458765:NTR458787 ODN458765:ODN458787 ONJ458765:ONJ458787 OXF458765:OXF458787 PHB458765:PHB458787 PQX458765:PQX458787 QAT458765:QAT458787 QKP458765:QKP458787 QUL458765:QUL458787 REH458765:REH458787 ROD458765:ROD458787 RXZ458765:RXZ458787 SHV458765:SHV458787 SRR458765:SRR458787 TBN458765:TBN458787 TLJ458765:TLJ458787 TVF458765:TVF458787 UFB458765:UFB458787 UOX458765:UOX458787 UYT458765:UYT458787 VIP458765:VIP458787 VSL458765:VSL458787 WCH458765:WCH458787 WMD458765:WMD458787 WVZ458765:WVZ458787 R524301:R524323 JN524301:JN524323 TJ524301:TJ524323 ADF524301:ADF524323 ANB524301:ANB524323 AWX524301:AWX524323 BGT524301:BGT524323 BQP524301:BQP524323 CAL524301:CAL524323 CKH524301:CKH524323 CUD524301:CUD524323 DDZ524301:DDZ524323 DNV524301:DNV524323 DXR524301:DXR524323 EHN524301:EHN524323 ERJ524301:ERJ524323 FBF524301:FBF524323 FLB524301:FLB524323 FUX524301:FUX524323 GET524301:GET524323 GOP524301:GOP524323 GYL524301:GYL524323 HIH524301:HIH524323 HSD524301:HSD524323 IBZ524301:IBZ524323 ILV524301:ILV524323 IVR524301:IVR524323 JFN524301:JFN524323 JPJ524301:JPJ524323 JZF524301:JZF524323 KJB524301:KJB524323 KSX524301:KSX524323 LCT524301:LCT524323 LMP524301:LMP524323 LWL524301:LWL524323 MGH524301:MGH524323 MQD524301:MQD524323 MZZ524301:MZZ524323 NJV524301:NJV524323 NTR524301:NTR524323 ODN524301:ODN524323 ONJ524301:ONJ524323 OXF524301:OXF524323 PHB524301:PHB524323 PQX524301:PQX524323 QAT524301:QAT524323 QKP524301:QKP524323 QUL524301:QUL524323 REH524301:REH524323 ROD524301:ROD524323 RXZ524301:RXZ524323 SHV524301:SHV524323 SRR524301:SRR524323 TBN524301:TBN524323 TLJ524301:TLJ524323 TVF524301:TVF524323 UFB524301:UFB524323 UOX524301:UOX524323 UYT524301:UYT524323 VIP524301:VIP524323 VSL524301:VSL524323 WCH524301:WCH524323 WMD524301:WMD524323 WVZ524301:WVZ524323 R589837:R589859 JN589837:JN589859 TJ589837:TJ589859 ADF589837:ADF589859 ANB589837:ANB589859 AWX589837:AWX589859 BGT589837:BGT589859 BQP589837:BQP589859 CAL589837:CAL589859 CKH589837:CKH589859 CUD589837:CUD589859 DDZ589837:DDZ589859 DNV589837:DNV589859 DXR589837:DXR589859 EHN589837:EHN589859 ERJ589837:ERJ589859 FBF589837:FBF589859 FLB589837:FLB589859 FUX589837:FUX589859 GET589837:GET589859 GOP589837:GOP589859 GYL589837:GYL589859 HIH589837:HIH589859 HSD589837:HSD589859 IBZ589837:IBZ589859 ILV589837:ILV589859 IVR589837:IVR589859 JFN589837:JFN589859 JPJ589837:JPJ589859 JZF589837:JZF589859 KJB589837:KJB589859 KSX589837:KSX589859 LCT589837:LCT589859 LMP589837:LMP589859 LWL589837:LWL589859 MGH589837:MGH589859 MQD589837:MQD589859 MZZ589837:MZZ589859 NJV589837:NJV589859 NTR589837:NTR589859 ODN589837:ODN589859 ONJ589837:ONJ589859 OXF589837:OXF589859 PHB589837:PHB589859 PQX589837:PQX589859 QAT589837:QAT589859 QKP589837:QKP589859 QUL589837:QUL589859 REH589837:REH589859 ROD589837:ROD589859 RXZ589837:RXZ589859 SHV589837:SHV589859 SRR589837:SRR589859 TBN589837:TBN589859 TLJ589837:TLJ589859 TVF589837:TVF589859 UFB589837:UFB589859 UOX589837:UOX589859 UYT589837:UYT589859 VIP589837:VIP589859 VSL589837:VSL589859 WCH589837:WCH589859 WMD589837:WMD589859 WVZ589837:WVZ589859 R655373:R655395 JN655373:JN655395 TJ655373:TJ655395 ADF655373:ADF655395 ANB655373:ANB655395 AWX655373:AWX655395 BGT655373:BGT655395 BQP655373:BQP655395 CAL655373:CAL655395 CKH655373:CKH655395 CUD655373:CUD655395 DDZ655373:DDZ655395 DNV655373:DNV655395 DXR655373:DXR655395 EHN655373:EHN655395 ERJ655373:ERJ655395 FBF655373:FBF655395 FLB655373:FLB655395 FUX655373:FUX655395 GET655373:GET655395 GOP655373:GOP655395 GYL655373:GYL655395 HIH655373:HIH655395 HSD655373:HSD655395 IBZ655373:IBZ655395 ILV655373:ILV655395 IVR655373:IVR655395 JFN655373:JFN655395 JPJ655373:JPJ655395 JZF655373:JZF655395 KJB655373:KJB655395 KSX655373:KSX655395 LCT655373:LCT655395 LMP655373:LMP655395 LWL655373:LWL655395 MGH655373:MGH655395 MQD655373:MQD655395 MZZ655373:MZZ655395 NJV655373:NJV655395 NTR655373:NTR655395 ODN655373:ODN655395 ONJ655373:ONJ655395 OXF655373:OXF655395 PHB655373:PHB655395 PQX655373:PQX655395 QAT655373:QAT655395 QKP655373:QKP655395 QUL655373:QUL655395 REH655373:REH655395 ROD655373:ROD655395 RXZ655373:RXZ655395 SHV655373:SHV655395 SRR655373:SRR655395 TBN655373:TBN655395 TLJ655373:TLJ655395 TVF655373:TVF655395 UFB655373:UFB655395 UOX655373:UOX655395 UYT655373:UYT655395 VIP655373:VIP655395 VSL655373:VSL655395 WCH655373:WCH655395 WMD655373:WMD655395 WVZ655373:WVZ655395 R720909:R720931 JN720909:JN720931 TJ720909:TJ720931 ADF720909:ADF720931 ANB720909:ANB720931 AWX720909:AWX720931 BGT720909:BGT720931 BQP720909:BQP720931 CAL720909:CAL720931 CKH720909:CKH720931 CUD720909:CUD720931 DDZ720909:DDZ720931 DNV720909:DNV720931 DXR720909:DXR720931 EHN720909:EHN720931 ERJ720909:ERJ720931 FBF720909:FBF720931 FLB720909:FLB720931 FUX720909:FUX720931 GET720909:GET720931 GOP720909:GOP720931 GYL720909:GYL720931 HIH720909:HIH720931 HSD720909:HSD720931 IBZ720909:IBZ720931 ILV720909:ILV720931 IVR720909:IVR720931 JFN720909:JFN720931 JPJ720909:JPJ720931 JZF720909:JZF720931 KJB720909:KJB720931 KSX720909:KSX720931 LCT720909:LCT720931 LMP720909:LMP720931 LWL720909:LWL720931 MGH720909:MGH720931 MQD720909:MQD720931 MZZ720909:MZZ720931 NJV720909:NJV720931 NTR720909:NTR720931 ODN720909:ODN720931 ONJ720909:ONJ720931 OXF720909:OXF720931 PHB720909:PHB720931 PQX720909:PQX720931 QAT720909:QAT720931 QKP720909:QKP720931 QUL720909:QUL720931 REH720909:REH720931 ROD720909:ROD720931 RXZ720909:RXZ720931 SHV720909:SHV720931 SRR720909:SRR720931 TBN720909:TBN720931 TLJ720909:TLJ720931 TVF720909:TVF720931 UFB720909:UFB720931 UOX720909:UOX720931 UYT720909:UYT720931 VIP720909:VIP720931 VSL720909:VSL720931 WCH720909:WCH720931 WMD720909:WMD720931 WVZ720909:WVZ720931 R786445:R786467 JN786445:JN786467 TJ786445:TJ786467 ADF786445:ADF786467 ANB786445:ANB786467 AWX786445:AWX786467 BGT786445:BGT786467 BQP786445:BQP786467 CAL786445:CAL786467 CKH786445:CKH786467 CUD786445:CUD786467 DDZ786445:DDZ786467 DNV786445:DNV786467 DXR786445:DXR786467 EHN786445:EHN786467 ERJ786445:ERJ786467 FBF786445:FBF786467 FLB786445:FLB786467 FUX786445:FUX786467 GET786445:GET786467 GOP786445:GOP786467 GYL786445:GYL786467 HIH786445:HIH786467 HSD786445:HSD786467 IBZ786445:IBZ786467 ILV786445:ILV786467 IVR786445:IVR786467 JFN786445:JFN786467 JPJ786445:JPJ786467 JZF786445:JZF786467 KJB786445:KJB786467 KSX786445:KSX786467 LCT786445:LCT786467 LMP786445:LMP786467 LWL786445:LWL786467 MGH786445:MGH786467 MQD786445:MQD786467 MZZ786445:MZZ786467 NJV786445:NJV786467 NTR786445:NTR786467 ODN786445:ODN786467 ONJ786445:ONJ786467 OXF786445:OXF786467 PHB786445:PHB786467 PQX786445:PQX786467 QAT786445:QAT786467 QKP786445:QKP786467 QUL786445:QUL786467 REH786445:REH786467 ROD786445:ROD786467 RXZ786445:RXZ786467 SHV786445:SHV786467 SRR786445:SRR786467 TBN786445:TBN786467 TLJ786445:TLJ786467 TVF786445:TVF786467 UFB786445:UFB786467 UOX786445:UOX786467 UYT786445:UYT786467 VIP786445:VIP786467 VSL786445:VSL786467 WCH786445:WCH786467 WMD786445:WMD786467 WVZ786445:WVZ786467 R851981:R852003 JN851981:JN852003 TJ851981:TJ852003 ADF851981:ADF852003 ANB851981:ANB852003 AWX851981:AWX852003 BGT851981:BGT852003 BQP851981:BQP852003 CAL851981:CAL852003 CKH851981:CKH852003 CUD851981:CUD852003 DDZ851981:DDZ852003 DNV851981:DNV852003 DXR851981:DXR852003 EHN851981:EHN852003 ERJ851981:ERJ852003 FBF851981:FBF852003 FLB851981:FLB852003 FUX851981:FUX852003 GET851981:GET852003 GOP851981:GOP852003 GYL851981:GYL852003 HIH851981:HIH852003 HSD851981:HSD852003 IBZ851981:IBZ852003 ILV851981:ILV852003 IVR851981:IVR852003 JFN851981:JFN852003 JPJ851981:JPJ852003 JZF851981:JZF852003 KJB851981:KJB852003 KSX851981:KSX852003 LCT851981:LCT852003 LMP851981:LMP852003 LWL851981:LWL852003 MGH851981:MGH852003 MQD851981:MQD852003 MZZ851981:MZZ852003 NJV851981:NJV852003 NTR851981:NTR852003 ODN851981:ODN852003 ONJ851981:ONJ852003 OXF851981:OXF852003 PHB851981:PHB852003 PQX851981:PQX852003 QAT851981:QAT852003 QKP851981:QKP852003 QUL851981:QUL852003 REH851981:REH852003 ROD851981:ROD852003 RXZ851981:RXZ852003 SHV851981:SHV852003 SRR851981:SRR852003 TBN851981:TBN852003 TLJ851981:TLJ852003 TVF851981:TVF852003 UFB851981:UFB852003 UOX851981:UOX852003 UYT851981:UYT852003 VIP851981:VIP852003 VSL851981:VSL852003 WCH851981:WCH852003 WMD851981:WMD852003 WVZ851981:WVZ852003 R917517:R917539 JN917517:JN917539 TJ917517:TJ917539 ADF917517:ADF917539 ANB917517:ANB917539 AWX917517:AWX917539 BGT917517:BGT917539 BQP917517:BQP917539 CAL917517:CAL917539 CKH917517:CKH917539 CUD917517:CUD917539 DDZ917517:DDZ917539 DNV917517:DNV917539 DXR917517:DXR917539 EHN917517:EHN917539 ERJ917517:ERJ917539 FBF917517:FBF917539 FLB917517:FLB917539 FUX917517:FUX917539 GET917517:GET917539 GOP917517:GOP917539 GYL917517:GYL917539 HIH917517:HIH917539 HSD917517:HSD917539 IBZ917517:IBZ917539 ILV917517:ILV917539 IVR917517:IVR917539 JFN917517:JFN917539 JPJ917517:JPJ917539 JZF917517:JZF917539 KJB917517:KJB917539 KSX917517:KSX917539 LCT917517:LCT917539 LMP917517:LMP917539 LWL917517:LWL917539 MGH917517:MGH917539 MQD917517:MQD917539 MZZ917517:MZZ917539 NJV917517:NJV917539 NTR917517:NTR917539 ODN917517:ODN917539 ONJ917517:ONJ917539 OXF917517:OXF917539 PHB917517:PHB917539 PQX917517:PQX917539 QAT917517:QAT917539 QKP917517:QKP917539 QUL917517:QUL917539 REH917517:REH917539 ROD917517:ROD917539 RXZ917517:RXZ917539 SHV917517:SHV917539 SRR917517:SRR917539 TBN917517:TBN917539 TLJ917517:TLJ917539 TVF917517:TVF917539 UFB917517:UFB917539 UOX917517:UOX917539 UYT917517:UYT917539 VIP917517:VIP917539 VSL917517:VSL917539 WCH917517:WCH917539 WMD917517:WMD917539 WVZ917517:WVZ917539 R983053:R983075 JN983053:JN983075 TJ983053:TJ983075 ADF983053:ADF983075 ANB983053:ANB983075 AWX983053:AWX983075 BGT983053:BGT983075 BQP983053:BQP983075 CAL983053:CAL983075 CKH983053:CKH983075 CUD983053:CUD983075 DDZ983053:DDZ983075 DNV983053:DNV983075 DXR983053:DXR983075 EHN983053:EHN983075 ERJ983053:ERJ983075 FBF983053:FBF983075 FLB983053:FLB983075 FUX983053:FUX983075 GET983053:GET983075 GOP983053:GOP983075 GYL983053:GYL983075 HIH983053:HIH983075 HSD983053:HSD983075 IBZ983053:IBZ983075 ILV983053:ILV983075 IVR983053:IVR983075 JFN983053:JFN983075 JPJ983053:JPJ983075 JZF983053:JZF983075 KJB983053:KJB983075 KSX983053:KSX983075 LCT983053:LCT983075 LMP983053:LMP983075 LWL983053:LWL983075 MGH983053:MGH983075 MQD983053:MQD983075 MZZ983053:MZZ983075 NJV983053:NJV983075 NTR983053:NTR983075 ODN983053:ODN983075 ONJ983053:ONJ983075 OXF983053:OXF983075 PHB983053:PHB983075 PQX983053:PQX983075 QAT983053:QAT983075 QKP983053:QKP983075 QUL983053:QUL983075 REH983053:REH983075 ROD983053:ROD983075 RXZ983053:RXZ983075 SHV983053:SHV983075 SRR983053:SRR983075 TBN983053:TBN983075 TLJ983053:TLJ983075 TVF983053:TVF983075 UFB983053:UFB983075 UOX983053:UOX983075 UYT983053:UYT983075 VIP983053:VIP983075 VSL983053:VSL983075 WCH983053:WCH983075 WMD983053:WMD983075 WVZ983053:WVZ983075 P10:P30 JL10:JL30 TH10:TH30 ADD10:ADD30 AMZ10:AMZ30 AWV10:AWV30 BGR10:BGR30 BQN10:BQN30 CAJ10:CAJ30 CKF10:CKF30 CUB10:CUB30 DDX10:DDX30 DNT10:DNT30 DXP10:DXP30 EHL10:EHL30 ERH10:ERH30 FBD10:FBD30 FKZ10:FKZ30 FUV10:FUV30 GER10:GER30 GON10:GON30 GYJ10:GYJ30 HIF10:HIF30 HSB10:HSB30 IBX10:IBX30 ILT10:ILT30 IVP10:IVP30 JFL10:JFL30 JPH10:JPH30 JZD10:JZD30 KIZ10:KIZ30 KSV10:KSV30 LCR10:LCR30 LMN10:LMN30 LWJ10:LWJ30 MGF10:MGF30 MQB10:MQB30 MZX10:MZX30 NJT10:NJT30 NTP10:NTP30 ODL10:ODL30 ONH10:ONH30 OXD10:OXD30 PGZ10:PGZ30 PQV10:PQV30 QAR10:QAR30 QKN10:QKN30 QUJ10:QUJ30 REF10:REF30 ROB10:ROB30 RXX10:RXX30 SHT10:SHT30 SRP10:SRP30 TBL10:TBL30 TLH10:TLH30 TVD10:TVD30 UEZ10:UEZ30 UOV10:UOV30 UYR10:UYR30 VIN10:VIN30 VSJ10:VSJ30 WCF10:WCF30 WMB10:WMB30 WVX10:WVX30 P65549:P65569 JL65549:JL65569 TH65549:TH65569 ADD65549:ADD65569 AMZ65549:AMZ65569 AWV65549:AWV65569 BGR65549:BGR65569 BQN65549:BQN65569 CAJ65549:CAJ65569 CKF65549:CKF65569 CUB65549:CUB65569 DDX65549:DDX65569 DNT65549:DNT65569 DXP65549:DXP65569 EHL65549:EHL65569 ERH65549:ERH65569 FBD65549:FBD65569 FKZ65549:FKZ65569 FUV65549:FUV65569 GER65549:GER65569 GON65549:GON65569 GYJ65549:GYJ65569 HIF65549:HIF65569 HSB65549:HSB65569 IBX65549:IBX65569 ILT65549:ILT65569 IVP65549:IVP65569 JFL65549:JFL65569 JPH65549:JPH65569 JZD65549:JZD65569 KIZ65549:KIZ65569 KSV65549:KSV65569 LCR65549:LCR65569 LMN65549:LMN65569 LWJ65549:LWJ65569 MGF65549:MGF65569 MQB65549:MQB65569 MZX65549:MZX65569 NJT65549:NJT65569 NTP65549:NTP65569 ODL65549:ODL65569 ONH65549:ONH65569 OXD65549:OXD65569 PGZ65549:PGZ65569 PQV65549:PQV65569 QAR65549:QAR65569 QKN65549:QKN65569 QUJ65549:QUJ65569 REF65549:REF65569 ROB65549:ROB65569 RXX65549:RXX65569 SHT65549:SHT65569 SRP65549:SRP65569 TBL65549:TBL65569 TLH65549:TLH65569 TVD65549:TVD65569 UEZ65549:UEZ65569 UOV65549:UOV65569 UYR65549:UYR65569 VIN65549:VIN65569 VSJ65549:VSJ65569 WCF65549:WCF65569 WMB65549:WMB65569 WVX65549:WVX65569 P131085:P131105 JL131085:JL131105 TH131085:TH131105 ADD131085:ADD131105 AMZ131085:AMZ131105 AWV131085:AWV131105 BGR131085:BGR131105 BQN131085:BQN131105 CAJ131085:CAJ131105 CKF131085:CKF131105 CUB131085:CUB131105 DDX131085:DDX131105 DNT131085:DNT131105 DXP131085:DXP131105 EHL131085:EHL131105 ERH131085:ERH131105 FBD131085:FBD131105 FKZ131085:FKZ131105 FUV131085:FUV131105 GER131085:GER131105 GON131085:GON131105 GYJ131085:GYJ131105 HIF131085:HIF131105 HSB131085:HSB131105 IBX131085:IBX131105 ILT131085:ILT131105 IVP131085:IVP131105 JFL131085:JFL131105 JPH131085:JPH131105 JZD131085:JZD131105 KIZ131085:KIZ131105 KSV131085:KSV131105 LCR131085:LCR131105 LMN131085:LMN131105 LWJ131085:LWJ131105 MGF131085:MGF131105 MQB131085:MQB131105 MZX131085:MZX131105 NJT131085:NJT131105 NTP131085:NTP131105 ODL131085:ODL131105 ONH131085:ONH131105 OXD131085:OXD131105 PGZ131085:PGZ131105 PQV131085:PQV131105 QAR131085:QAR131105 QKN131085:QKN131105 QUJ131085:QUJ131105 REF131085:REF131105 ROB131085:ROB131105 RXX131085:RXX131105 SHT131085:SHT131105 SRP131085:SRP131105 TBL131085:TBL131105 TLH131085:TLH131105 TVD131085:TVD131105 UEZ131085:UEZ131105 UOV131085:UOV131105 UYR131085:UYR131105 VIN131085:VIN131105 VSJ131085:VSJ131105 WCF131085:WCF131105 WMB131085:WMB131105 WVX131085:WVX131105 P196621:P196641 JL196621:JL196641 TH196621:TH196641 ADD196621:ADD196641 AMZ196621:AMZ196641 AWV196621:AWV196641 BGR196621:BGR196641 BQN196621:BQN196641 CAJ196621:CAJ196641 CKF196621:CKF196641 CUB196621:CUB196641 DDX196621:DDX196641 DNT196621:DNT196641 DXP196621:DXP196641 EHL196621:EHL196641 ERH196621:ERH196641 FBD196621:FBD196641 FKZ196621:FKZ196641 FUV196621:FUV196641 GER196621:GER196641 GON196621:GON196641 GYJ196621:GYJ196641 HIF196621:HIF196641 HSB196621:HSB196641 IBX196621:IBX196641 ILT196621:ILT196641 IVP196621:IVP196641 JFL196621:JFL196641 JPH196621:JPH196641 JZD196621:JZD196641 KIZ196621:KIZ196641 KSV196621:KSV196641 LCR196621:LCR196641 LMN196621:LMN196641 LWJ196621:LWJ196641 MGF196621:MGF196641 MQB196621:MQB196641 MZX196621:MZX196641 NJT196621:NJT196641 NTP196621:NTP196641 ODL196621:ODL196641 ONH196621:ONH196641 OXD196621:OXD196641 PGZ196621:PGZ196641 PQV196621:PQV196641 QAR196621:QAR196641 QKN196621:QKN196641 QUJ196621:QUJ196641 REF196621:REF196641 ROB196621:ROB196641 RXX196621:RXX196641 SHT196621:SHT196641 SRP196621:SRP196641 TBL196621:TBL196641 TLH196621:TLH196641 TVD196621:TVD196641 UEZ196621:UEZ196641 UOV196621:UOV196641 UYR196621:UYR196641 VIN196621:VIN196641 VSJ196621:VSJ196641 WCF196621:WCF196641 WMB196621:WMB196641 WVX196621:WVX196641 P262157:P262177 JL262157:JL262177 TH262157:TH262177 ADD262157:ADD262177 AMZ262157:AMZ262177 AWV262157:AWV262177 BGR262157:BGR262177 BQN262157:BQN262177 CAJ262157:CAJ262177 CKF262157:CKF262177 CUB262157:CUB262177 DDX262157:DDX262177 DNT262157:DNT262177 DXP262157:DXP262177 EHL262157:EHL262177 ERH262157:ERH262177 FBD262157:FBD262177 FKZ262157:FKZ262177 FUV262157:FUV262177 GER262157:GER262177 GON262157:GON262177 GYJ262157:GYJ262177 HIF262157:HIF262177 HSB262157:HSB262177 IBX262157:IBX262177 ILT262157:ILT262177 IVP262157:IVP262177 JFL262157:JFL262177 JPH262157:JPH262177 JZD262157:JZD262177 KIZ262157:KIZ262177 KSV262157:KSV262177 LCR262157:LCR262177 LMN262157:LMN262177 LWJ262157:LWJ262177 MGF262157:MGF262177 MQB262157:MQB262177 MZX262157:MZX262177 NJT262157:NJT262177 NTP262157:NTP262177 ODL262157:ODL262177 ONH262157:ONH262177 OXD262157:OXD262177 PGZ262157:PGZ262177 PQV262157:PQV262177 QAR262157:QAR262177 QKN262157:QKN262177 QUJ262157:QUJ262177 REF262157:REF262177 ROB262157:ROB262177 RXX262157:RXX262177 SHT262157:SHT262177 SRP262157:SRP262177 TBL262157:TBL262177 TLH262157:TLH262177 TVD262157:TVD262177 UEZ262157:UEZ262177 UOV262157:UOV262177 UYR262157:UYR262177 VIN262157:VIN262177 VSJ262157:VSJ262177 WCF262157:WCF262177 WMB262157:WMB262177 WVX262157:WVX262177 P327693:P327713 JL327693:JL327713 TH327693:TH327713 ADD327693:ADD327713 AMZ327693:AMZ327713 AWV327693:AWV327713 BGR327693:BGR327713 BQN327693:BQN327713 CAJ327693:CAJ327713 CKF327693:CKF327713 CUB327693:CUB327713 DDX327693:DDX327713 DNT327693:DNT327713 DXP327693:DXP327713 EHL327693:EHL327713 ERH327693:ERH327713 FBD327693:FBD327713 FKZ327693:FKZ327713 FUV327693:FUV327713 GER327693:GER327713 GON327693:GON327713 GYJ327693:GYJ327713 HIF327693:HIF327713 HSB327693:HSB327713 IBX327693:IBX327713 ILT327693:ILT327713 IVP327693:IVP327713 JFL327693:JFL327713 JPH327693:JPH327713 JZD327693:JZD327713 KIZ327693:KIZ327713 KSV327693:KSV327713 LCR327693:LCR327713 LMN327693:LMN327713 LWJ327693:LWJ327713 MGF327693:MGF327713 MQB327693:MQB327713 MZX327693:MZX327713 NJT327693:NJT327713 NTP327693:NTP327713 ODL327693:ODL327713 ONH327693:ONH327713 OXD327693:OXD327713 PGZ327693:PGZ327713 PQV327693:PQV327713 QAR327693:QAR327713 QKN327693:QKN327713 QUJ327693:QUJ327713 REF327693:REF327713 ROB327693:ROB327713 RXX327693:RXX327713 SHT327693:SHT327713 SRP327693:SRP327713 TBL327693:TBL327713 TLH327693:TLH327713 TVD327693:TVD327713 UEZ327693:UEZ327713 UOV327693:UOV327713 UYR327693:UYR327713 VIN327693:VIN327713 VSJ327693:VSJ327713 WCF327693:WCF327713 WMB327693:WMB327713 WVX327693:WVX327713 P393229:P393249 JL393229:JL393249 TH393229:TH393249 ADD393229:ADD393249 AMZ393229:AMZ393249 AWV393229:AWV393249 BGR393229:BGR393249 BQN393229:BQN393249 CAJ393229:CAJ393249 CKF393229:CKF393249 CUB393229:CUB393249 DDX393229:DDX393249 DNT393229:DNT393249 DXP393229:DXP393249 EHL393229:EHL393249 ERH393229:ERH393249 FBD393229:FBD393249 FKZ393229:FKZ393249 FUV393229:FUV393249 GER393229:GER393249 GON393229:GON393249 GYJ393229:GYJ393249 HIF393229:HIF393249 HSB393229:HSB393249 IBX393229:IBX393249 ILT393229:ILT393249 IVP393229:IVP393249 JFL393229:JFL393249 JPH393229:JPH393249 JZD393229:JZD393249 KIZ393229:KIZ393249 KSV393229:KSV393249 LCR393229:LCR393249 LMN393229:LMN393249 LWJ393229:LWJ393249 MGF393229:MGF393249 MQB393229:MQB393249 MZX393229:MZX393249 NJT393229:NJT393249 NTP393229:NTP393249 ODL393229:ODL393249 ONH393229:ONH393249 OXD393229:OXD393249 PGZ393229:PGZ393249 PQV393229:PQV393249 QAR393229:QAR393249 QKN393229:QKN393249 QUJ393229:QUJ393249 REF393229:REF393249 ROB393229:ROB393249 RXX393229:RXX393249 SHT393229:SHT393249 SRP393229:SRP393249 TBL393229:TBL393249 TLH393229:TLH393249 TVD393229:TVD393249 UEZ393229:UEZ393249 UOV393229:UOV393249 UYR393229:UYR393249 VIN393229:VIN393249 VSJ393229:VSJ393249 WCF393229:WCF393249 WMB393229:WMB393249 WVX393229:WVX393249 P458765:P458785 JL458765:JL458785 TH458765:TH458785 ADD458765:ADD458785 AMZ458765:AMZ458785 AWV458765:AWV458785 BGR458765:BGR458785 BQN458765:BQN458785 CAJ458765:CAJ458785 CKF458765:CKF458785 CUB458765:CUB458785 DDX458765:DDX458785 DNT458765:DNT458785 DXP458765:DXP458785 EHL458765:EHL458785 ERH458765:ERH458785 FBD458765:FBD458785 FKZ458765:FKZ458785 FUV458765:FUV458785 GER458765:GER458785 GON458765:GON458785 GYJ458765:GYJ458785 HIF458765:HIF458785 HSB458765:HSB458785 IBX458765:IBX458785 ILT458765:ILT458785 IVP458765:IVP458785 JFL458765:JFL458785 JPH458765:JPH458785 JZD458765:JZD458785 KIZ458765:KIZ458785 KSV458765:KSV458785 LCR458765:LCR458785 LMN458765:LMN458785 LWJ458765:LWJ458785 MGF458765:MGF458785 MQB458765:MQB458785 MZX458765:MZX458785 NJT458765:NJT458785 NTP458765:NTP458785 ODL458765:ODL458785 ONH458765:ONH458785 OXD458765:OXD458785 PGZ458765:PGZ458785 PQV458765:PQV458785 QAR458765:QAR458785 QKN458765:QKN458785 QUJ458765:QUJ458785 REF458765:REF458785 ROB458765:ROB458785 RXX458765:RXX458785 SHT458765:SHT458785 SRP458765:SRP458785 TBL458765:TBL458785 TLH458765:TLH458785 TVD458765:TVD458785 UEZ458765:UEZ458785 UOV458765:UOV458785 UYR458765:UYR458785 VIN458765:VIN458785 VSJ458765:VSJ458785 WCF458765:WCF458785 WMB458765:WMB458785 WVX458765:WVX458785 P524301:P524321 JL524301:JL524321 TH524301:TH524321 ADD524301:ADD524321 AMZ524301:AMZ524321 AWV524301:AWV524321 BGR524301:BGR524321 BQN524301:BQN524321 CAJ524301:CAJ524321 CKF524301:CKF524321 CUB524301:CUB524321 DDX524301:DDX524321 DNT524301:DNT524321 DXP524301:DXP524321 EHL524301:EHL524321 ERH524301:ERH524321 FBD524301:FBD524321 FKZ524301:FKZ524321 FUV524301:FUV524321 GER524301:GER524321 GON524301:GON524321 GYJ524301:GYJ524321 HIF524301:HIF524321 HSB524301:HSB524321 IBX524301:IBX524321 ILT524301:ILT524321 IVP524301:IVP524321 JFL524301:JFL524321 JPH524301:JPH524321 JZD524301:JZD524321 KIZ524301:KIZ524321 KSV524301:KSV524321 LCR524301:LCR524321 LMN524301:LMN524321 LWJ524301:LWJ524321 MGF524301:MGF524321 MQB524301:MQB524321 MZX524301:MZX524321 NJT524301:NJT524321 NTP524301:NTP524321 ODL524301:ODL524321 ONH524301:ONH524321 OXD524301:OXD524321 PGZ524301:PGZ524321 PQV524301:PQV524321 QAR524301:QAR524321 QKN524301:QKN524321 QUJ524301:QUJ524321 REF524301:REF524321 ROB524301:ROB524321 RXX524301:RXX524321 SHT524301:SHT524321 SRP524301:SRP524321 TBL524301:TBL524321 TLH524301:TLH524321 TVD524301:TVD524321 UEZ524301:UEZ524321 UOV524301:UOV524321 UYR524301:UYR524321 VIN524301:VIN524321 VSJ524301:VSJ524321 WCF524301:WCF524321 WMB524301:WMB524321 WVX524301:WVX524321 P589837:P589857 JL589837:JL589857 TH589837:TH589857 ADD589837:ADD589857 AMZ589837:AMZ589857 AWV589837:AWV589857 BGR589837:BGR589857 BQN589837:BQN589857 CAJ589837:CAJ589857 CKF589837:CKF589857 CUB589837:CUB589857 DDX589837:DDX589857 DNT589837:DNT589857 DXP589837:DXP589857 EHL589837:EHL589857 ERH589837:ERH589857 FBD589837:FBD589857 FKZ589837:FKZ589857 FUV589837:FUV589857 GER589837:GER589857 GON589837:GON589857 GYJ589837:GYJ589857 HIF589837:HIF589857 HSB589837:HSB589857 IBX589837:IBX589857 ILT589837:ILT589857 IVP589837:IVP589857 JFL589837:JFL589857 JPH589837:JPH589857 JZD589837:JZD589857 KIZ589837:KIZ589857 KSV589837:KSV589857 LCR589837:LCR589857 LMN589837:LMN589857 LWJ589837:LWJ589857 MGF589837:MGF589857 MQB589837:MQB589857 MZX589837:MZX589857 NJT589837:NJT589857 NTP589837:NTP589857 ODL589837:ODL589857 ONH589837:ONH589857 OXD589837:OXD589857 PGZ589837:PGZ589857 PQV589837:PQV589857 QAR589837:QAR589857 QKN589837:QKN589857 QUJ589837:QUJ589857 REF589837:REF589857 ROB589837:ROB589857 RXX589837:RXX589857 SHT589837:SHT589857 SRP589837:SRP589857 TBL589837:TBL589857 TLH589837:TLH589857 TVD589837:TVD589857 UEZ589837:UEZ589857 UOV589837:UOV589857 UYR589837:UYR589857 VIN589837:VIN589857 VSJ589837:VSJ589857 WCF589837:WCF589857 WMB589837:WMB589857 WVX589837:WVX589857 P655373:P655393 JL655373:JL655393 TH655373:TH655393 ADD655373:ADD655393 AMZ655373:AMZ655393 AWV655373:AWV655393 BGR655373:BGR655393 BQN655373:BQN655393 CAJ655373:CAJ655393 CKF655373:CKF655393 CUB655373:CUB655393 DDX655373:DDX655393 DNT655373:DNT655393 DXP655373:DXP655393 EHL655373:EHL655393 ERH655373:ERH655393 FBD655373:FBD655393 FKZ655373:FKZ655393 FUV655373:FUV655393 GER655373:GER655393 GON655373:GON655393 GYJ655373:GYJ655393 HIF655373:HIF655393 HSB655373:HSB655393 IBX655373:IBX655393 ILT655373:ILT655393 IVP655373:IVP655393 JFL655373:JFL655393 JPH655373:JPH655393 JZD655373:JZD655393 KIZ655373:KIZ655393 KSV655373:KSV655393 LCR655373:LCR655393 LMN655373:LMN655393 LWJ655373:LWJ655393 MGF655373:MGF655393 MQB655373:MQB655393 MZX655373:MZX655393 NJT655373:NJT655393 NTP655373:NTP655393 ODL655373:ODL655393 ONH655373:ONH655393 OXD655373:OXD655393 PGZ655373:PGZ655393 PQV655373:PQV655393 QAR655373:QAR655393 QKN655373:QKN655393 QUJ655373:QUJ655393 REF655373:REF655393 ROB655373:ROB655393 RXX655373:RXX655393 SHT655373:SHT655393 SRP655373:SRP655393 TBL655373:TBL655393 TLH655373:TLH655393 TVD655373:TVD655393 UEZ655373:UEZ655393 UOV655373:UOV655393 UYR655373:UYR655393 VIN655373:VIN655393 VSJ655373:VSJ655393 WCF655373:WCF655393 WMB655373:WMB655393 WVX655373:WVX655393 P720909:P720929 JL720909:JL720929 TH720909:TH720929 ADD720909:ADD720929 AMZ720909:AMZ720929 AWV720909:AWV720929 BGR720909:BGR720929 BQN720909:BQN720929 CAJ720909:CAJ720929 CKF720909:CKF720929 CUB720909:CUB720929 DDX720909:DDX720929 DNT720909:DNT720929 DXP720909:DXP720929 EHL720909:EHL720929 ERH720909:ERH720929 FBD720909:FBD720929 FKZ720909:FKZ720929 FUV720909:FUV720929 GER720909:GER720929 GON720909:GON720929 GYJ720909:GYJ720929 HIF720909:HIF720929 HSB720909:HSB720929 IBX720909:IBX720929 ILT720909:ILT720929 IVP720909:IVP720929 JFL720909:JFL720929 JPH720909:JPH720929 JZD720909:JZD720929 KIZ720909:KIZ720929 KSV720909:KSV720929 LCR720909:LCR720929 LMN720909:LMN720929 LWJ720909:LWJ720929 MGF720909:MGF720929 MQB720909:MQB720929 MZX720909:MZX720929 NJT720909:NJT720929 NTP720909:NTP720929 ODL720909:ODL720929 ONH720909:ONH720929 OXD720909:OXD720929 PGZ720909:PGZ720929 PQV720909:PQV720929 QAR720909:QAR720929 QKN720909:QKN720929 QUJ720909:QUJ720929 REF720909:REF720929 ROB720909:ROB720929 RXX720909:RXX720929 SHT720909:SHT720929 SRP720909:SRP720929 TBL720909:TBL720929 TLH720909:TLH720929 TVD720909:TVD720929 UEZ720909:UEZ720929 UOV720909:UOV720929 UYR720909:UYR720929 VIN720909:VIN720929 VSJ720909:VSJ720929 WCF720909:WCF720929 WMB720909:WMB720929 WVX720909:WVX720929 P786445:P786465 JL786445:JL786465 TH786445:TH786465 ADD786445:ADD786465 AMZ786445:AMZ786465 AWV786445:AWV786465 BGR786445:BGR786465 BQN786445:BQN786465 CAJ786445:CAJ786465 CKF786445:CKF786465 CUB786445:CUB786465 DDX786445:DDX786465 DNT786445:DNT786465 DXP786445:DXP786465 EHL786445:EHL786465 ERH786445:ERH786465 FBD786445:FBD786465 FKZ786445:FKZ786465 FUV786445:FUV786465 GER786445:GER786465 GON786445:GON786465 GYJ786445:GYJ786465 HIF786445:HIF786465 HSB786445:HSB786465 IBX786445:IBX786465 ILT786445:ILT786465 IVP786445:IVP786465 JFL786445:JFL786465 JPH786445:JPH786465 JZD786445:JZD786465 KIZ786445:KIZ786465 KSV786445:KSV786465 LCR786445:LCR786465 LMN786445:LMN786465 LWJ786445:LWJ786465 MGF786445:MGF786465 MQB786445:MQB786465 MZX786445:MZX786465 NJT786445:NJT786465 NTP786445:NTP786465 ODL786445:ODL786465 ONH786445:ONH786465 OXD786445:OXD786465 PGZ786445:PGZ786465 PQV786445:PQV786465 QAR786445:QAR786465 QKN786445:QKN786465 QUJ786445:QUJ786465 REF786445:REF786465 ROB786445:ROB786465 RXX786445:RXX786465 SHT786445:SHT786465 SRP786445:SRP786465 TBL786445:TBL786465 TLH786445:TLH786465 TVD786445:TVD786465 UEZ786445:UEZ786465 UOV786445:UOV786465 UYR786445:UYR786465 VIN786445:VIN786465 VSJ786445:VSJ786465 WCF786445:WCF786465 WMB786445:WMB786465 WVX786445:WVX786465 P851981:P852001 JL851981:JL852001 TH851981:TH852001 ADD851981:ADD852001 AMZ851981:AMZ852001 AWV851981:AWV852001 BGR851981:BGR852001 BQN851981:BQN852001 CAJ851981:CAJ852001 CKF851981:CKF852001 CUB851981:CUB852001 DDX851981:DDX852001 DNT851981:DNT852001 DXP851981:DXP852001 EHL851981:EHL852001 ERH851981:ERH852001 FBD851981:FBD852001 FKZ851981:FKZ852001 FUV851981:FUV852001 GER851981:GER852001 GON851981:GON852001 GYJ851981:GYJ852001 HIF851981:HIF852001 HSB851981:HSB852001 IBX851981:IBX852001 ILT851981:ILT852001 IVP851981:IVP852001 JFL851981:JFL852001 JPH851981:JPH852001 JZD851981:JZD852001 KIZ851981:KIZ852001 KSV851981:KSV852001 LCR851981:LCR852001 LMN851981:LMN852001 LWJ851981:LWJ852001 MGF851981:MGF852001 MQB851981:MQB852001 MZX851981:MZX852001 NJT851981:NJT852001 NTP851981:NTP852001 ODL851981:ODL852001 ONH851981:ONH852001 OXD851981:OXD852001 PGZ851981:PGZ852001 PQV851981:PQV852001 QAR851981:QAR852001 QKN851981:QKN852001 QUJ851981:QUJ852001 REF851981:REF852001 ROB851981:ROB852001 RXX851981:RXX852001 SHT851981:SHT852001 SRP851981:SRP852001 TBL851981:TBL852001 TLH851981:TLH852001 TVD851981:TVD852001 UEZ851981:UEZ852001 UOV851981:UOV852001 UYR851981:UYR852001 VIN851981:VIN852001 VSJ851981:VSJ852001 WCF851981:WCF852001 WMB851981:WMB852001 WVX851981:WVX852001 P917517:P917537 JL917517:JL917537 TH917517:TH917537 ADD917517:ADD917537 AMZ917517:AMZ917537 AWV917517:AWV917537 BGR917517:BGR917537 BQN917517:BQN917537 CAJ917517:CAJ917537 CKF917517:CKF917537 CUB917517:CUB917537 DDX917517:DDX917537 DNT917517:DNT917537 DXP917517:DXP917537 EHL917517:EHL917537 ERH917517:ERH917537 FBD917517:FBD917537 FKZ917517:FKZ917537 FUV917517:FUV917537 GER917517:GER917537 GON917517:GON917537 GYJ917517:GYJ917537 HIF917517:HIF917537 HSB917517:HSB917537 IBX917517:IBX917537 ILT917517:ILT917537 IVP917517:IVP917537 JFL917517:JFL917537 JPH917517:JPH917537 JZD917517:JZD917537 KIZ917517:KIZ917537 KSV917517:KSV917537 LCR917517:LCR917537 LMN917517:LMN917537 LWJ917517:LWJ917537 MGF917517:MGF917537 MQB917517:MQB917537 MZX917517:MZX917537 NJT917517:NJT917537 NTP917517:NTP917537 ODL917517:ODL917537 ONH917517:ONH917537 OXD917517:OXD917537 PGZ917517:PGZ917537 PQV917517:PQV917537 QAR917517:QAR917537 QKN917517:QKN917537 QUJ917517:QUJ917537 REF917517:REF917537 ROB917517:ROB917537 RXX917517:RXX917537 SHT917517:SHT917537 SRP917517:SRP917537 TBL917517:TBL917537 TLH917517:TLH917537 TVD917517:TVD917537 UEZ917517:UEZ917537 UOV917517:UOV917537 UYR917517:UYR917537 VIN917517:VIN917537 VSJ917517:VSJ917537 WCF917517:WCF917537 WMB917517:WMB917537 WVX917517:WVX917537 P983053:P983073 JL983053:JL983073 TH983053:TH983073 ADD983053:ADD983073 AMZ983053:AMZ983073 AWV983053:AWV983073 BGR983053:BGR983073 BQN983053:BQN983073 CAJ983053:CAJ983073 CKF983053:CKF983073 CUB983053:CUB983073 DDX983053:DDX983073 DNT983053:DNT983073 DXP983053:DXP983073 EHL983053:EHL983073 ERH983053:ERH983073 FBD983053:FBD983073 FKZ983053:FKZ983073 FUV983053:FUV983073 GER983053:GER983073 GON983053:GON983073 GYJ983053:GYJ983073 HIF983053:HIF983073 HSB983053:HSB983073 IBX983053:IBX983073 ILT983053:ILT983073 IVP983053:IVP983073 JFL983053:JFL983073 JPH983053:JPH983073 JZD983053:JZD983073 KIZ983053:KIZ983073 KSV983053:KSV983073 LCR983053:LCR983073 LMN983053:LMN983073 LWJ983053:LWJ983073 MGF983053:MGF983073 MQB983053:MQB983073 MZX983053:MZX983073 NJT983053:NJT983073 NTP983053:NTP983073 ODL983053:ODL983073 ONH983053:ONH983073 OXD983053:OXD983073 PGZ983053:PGZ983073 PQV983053:PQV983073 QAR983053:QAR983073 QKN983053:QKN983073 QUJ983053:QUJ983073 REF983053:REF983073 ROB983053:ROB983073 RXX983053:RXX983073 SHT983053:SHT983073 SRP983053:SRP983073 TBL983053:TBL983073 TLH983053:TLH983073 TVD983053:TVD983073 UEZ983053:UEZ983073 UOV983053:UOV983073 UYR983053:UYR983073 VIN983053:VIN983073 VSJ983053:VSJ983073 WCF983053:WCF983073 WMB983053:WMB983073 WVX983053:WVX983073 N10:N30 JJ10:JJ30 TF10:TF30 ADB10:ADB30 AMX10:AMX30 AWT10:AWT30 BGP10:BGP30 BQL10:BQL30 CAH10:CAH30 CKD10:CKD30 CTZ10:CTZ30 DDV10:DDV30 DNR10:DNR30 DXN10:DXN30 EHJ10:EHJ30 ERF10:ERF30 FBB10:FBB30 FKX10:FKX30 FUT10:FUT30 GEP10:GEP30 GOL10:GOL30 GYH10:GYH30 HID10:HID30 HRZ10:HRZ30 IBV10:IBV30 ILR10:ILR30 IVN10:IVN30 JFJ10:JFJ30 JPF10:JPF30 JZB10:JZB30 KIX10:KIX30 KST10:KST30 LCP10:LCP30 LML10:LML30 LWH10:LWH30 MGD10:MGD30 MPZ10:MPZ30 MZV10:MZV30 NJR10:NJR30 NTN10:NTN30 ODJ10:ODJ30 ONF10:ONF30 OXB10:OXB30 PGX10:PGX30 PQT10:PQT30 QAP10:QAP30 QKL10:QKL30 QUH10:QUH30 RED10:RED30 RNZ10:RNZ30 RXV10:RXV30 SHR10:SHR30 SRN10:SRN30 TBJ10:TBJ30 TLF10:TLF30 TVB10:TVB30 UEX10:UEX30 UOT10:UOT30 UYP10:UYP30 VIL10:VIL30 VSH10:VSH30 WCD10:WCD30 WLZ10:WLZ30 WVV10:WVV30 N65549:N65569 JJ65549:JJ65569 TF65549:TF65569 ADB65549:ADB65569 AMX65549:AMX65569 AWT65549:AWT65569 BGP65549:BGP65569 BQL65549:BQL65569 CAH65549:CAH65569 CKD65549:CKD65569 CTZ65549:CTZ65569 DDV65549:DDV65569 DNR65549:DNR65569 DXN65549:DXN65569 EHJ65549:EHJ65569 ERF65549:ERF65569 FBB65549:FBB65569 FKX65549:FKX65569 FUT65549:FUT65569 GEP65549:GEP65569 GOL65549:GOL65569 GYH65549:GYH65569 HID65549:HID65569 HRZ65549:HRZ65569 IBV65549:IBV65569 ILR65549:ILR65569 IVN65549:IVN65569 JFJ65549:JFJ65569 JPF65549:JPF65569 JZB65549:JZB65569 KIX65549:KIX65569 KST65549:KST65569 LCP65549:LCP65569 LML65549:LML65569 LWH65549:LWH65569 MGD65549:MGD65569 MPZ65549:MPZ65569 MZV65549:MZV65569 NJR65549:NJR65569 NTN65549:NTN65569 ODJ65549:ODJ65569 ONF65549:ONF65569 OXB65549:OXB65569 PGX65549:PGX65569 PQT65549:PQT65569 QAP65549:QAP65569 QKL65549:QKL65569 QUH65549:QUH65569 RED65549:RED65569 RNZ65549:RNZ65569 RXV65549:RXV65569 SHR65549:SHR65569 SRN65549:SRN65569 TBJ65549:TBJ65569 TLF65549:TLF65569 TVB65549:TVB65569 UEX65549:UEX65569 UOT65549:UOT65569 UYP65549:UYP65569 VIL65549:VIL65569 VSH65549:VSH65569 WCD65549:WCD65569 WLZ65549:WLZ65569 WVV65549:WVV65569 N131085:N131105 JJ131085:JJ131105 TF131085:TF131105 ADB131085:ADB131105 AMX131085:AMX131105 AWT131085:AWT131105 BGP131085:BGP131105 BQL131085:BQL131105 CAH131085:CAH131105 CKD131085:CKD131105 CTZ131085:CTZ131105 DDV131085:DDV131105 DNR131085:DNR131105 DXN131085:DXN131105 EHJ131085:EHJ131105 ERF131085:ERF131105 FBB131085:FBB131105 FKX131085:FKX131105 FUT131085:FUT131105 GEP131085:GEP131105 GOL131085:GOL131105 GYH131085:GYH131105 HID131085:HID131105 HRZ131085:HRZ131105 IBV131085:IBV131105 ILR131085:ILR131105 IVN131085:IVN131105 JFJ131085:JFJ131105 JPF131085:JPF131105 JZB131085:JZB131105 KIX131085:KIX131105 KST131085:KST131105 LCP131085:LCP131105 LML131085:LML131105 LWH131085:LWH131105 MGD131085:MGD131105 MPZ131085:MPZ131105 MZV131085:MZV131105 NJR131085:NJR131105 NTN131085:NTN131105 ODJ131085:ODJ131105 ONF131085:ONF131105 OXB131085:OXB131105 PGX131085:PGX131105 PQT131085:PQT131105 QAP131085:QAP131105 QKL131085:QKL131105 QUH131085:QUH131105 RED131085:RED131105 RNZ131085:RNZ131105 RXV131085:RXV131105 SHR131085:SHR131105 SRN131085:SRN131105 TBJ131085:TBJ131105 TLF131085:TLF131105 TVB131085:TVB131105 UEX131085:UEX131105 UOT131085:UOT131105 UYP131085:UYP131105 VIL131085:VIL131105 VSH131085:VSH131105 WCD131085:WCD131105 WLZ131085:WLZ131105 WVV131085:WVV131105 N196621:N196641 JJ196621:JJ196641 TF196621:TF196641 ADB196621:ADB196641 AMX196621:AMX196641 AWT196621:AWT196641 BGP196621:BGP196641 BQL196621:BQL196641 CAH196621:CAH196641 CKD196621:CKD196641 CTZ196621:CTZ196641 DDV196621:DDV196641 DNR196621:DNR196641 DXN196621:DXN196641 EHJ196621:EHJ196641 ERF196621:ERF196641 FBB196621:FBB196641 FKX196621:FKX196641 FUT196621:FUT196641 GEP196621:GEP196641 GOL196621:GOL196641 GYH196621:GYH196641 HID196621:HID196641 HRZ196621:HRZ196641 IBV196621:IBV196641 ILR196621:ILR196641 IVN196621:IVN196641 JFJ196621:JFJ196641 JPF196621:JPF196641 JZB196621:JZB196641 KIX196621:KIX196641 KST196621:KST196641 LCP196621:LCP196641 LML196621:LML196641 LWH196621:LWH196641 MGD196621:MGD196641 MPZ196621:MPZ196641 MZV196621:MZV196641 NJR196621:NJR196641 NTN196621:NTN196641 ODJ196621:ODJ196641 ONF196621:ONF196641 OXB196621:OXB196641 PGX196621:PGX196641 PQT196621:PQT196641 QAP196621:QAP196641 QKL196621:QKL196641 QUH196621:QUH196641 RED196621:RED196641 RNZ196621:RNZ196641 RXV196621:RXV196641 SHR196621:SHR196641 SRN196621:SRN196641 TBJ196621:TBJ196641 TLF196621:TLF196641 TVB196621:TVB196641 UEX196621:UEX196641 UOT196621:UOT196641 UYP196621:UYP196641 VIL196621:VIL196641 VSH196621:VSH196641 WCD196621:WCD196641 WLZ196621:WLZ196641 WVV196621:WVV196641 N262157:N262177 JJ262157:JJ262177 TF262157:TF262177 ADB262157:ADB262177 AMX262157:AMX262177 AWT262157:AWT262177 BGP262157:BGP262177 BQL262157:BQL262177 CAH262157:CAH262177 CKD262157:CKD262177 CTZ262157:CTZ262177 DDV262157:DDV262177 DNR262157:DNR262177 DXN262157:DXN262177 EHJ262157:EHJ262177 ERF262157:ERF262177 FBB262157:FBB262177 FKX262157:FKX262177 FUT262157:FUT262177 GEP262157:GEP262177 GOL262157:GOL262177 GYH262157:GYH262177 HID262157:HID262177 HRZ262157:HRZ262177 IBV262157:IBV262177 ILR262157:ILR262177 IVN262157:IVN262177 JFJ262157:JFJ262177 JPF262157:JPF262177 JZB262157:JZB262177 KIX262157:KIX262177 KST262157:KST262177 LCP262157:LCP262177 LML262157:LML262177 LWH262157:LWH262177 MGD262157:MGD262177 MPZ262157:MPZ262177 MZV262157:MZV262177 NJR262157:NJR262177 NTN262157:NTN262177 ODJ262157:ODJ262177 ONF262157:ONF262177 OXB262157:OXB262177 PGX262157:PGX262177 PQT262157:PQT262177 QAP262157:QAP262177 QKL262157:QKL262177 QUH262157:QUH262177 RED262157:RED262177 RNZ262157:RNZ262177 RXV262157:RXV262177 SHR262157:SHR262177 SRN262157:SRN262177 TBJ262157:TBJ262177 TLF262157:TLF262177 TVB262157:TVB262177 UEX262157:UEX262177 UOT262157:UOT262177 UYP262157:UYP262177 VIL262157:VIL262177 VSH262157:VSH262177 WCD262157:WCD262177 WLZ262157:WLZ262177 WVV262157:WVV262177 N327693:N327713 JJ327693:JJ327713 TF327693:TF327713 ADB327693:ADB327713 AMX327693:AMX327713 AWT327693:AWT327713 BGP327693:BGP327713 BQL327693:BQL327713 CAH327693:CAH327713 CKD327693:CKD327713 CTZ327693:CTZ327713 DDV327693:DDV327713 DNR327693:DNR327713 DXN327693:DXN327713 EHJ327693:EHJ327713 ERF327693:ERF327713 FBB327693:FBB327713 FKX327693:FKX327713 FUT327693:FUT327713 GEP327693:GEP327713 GOL327693:GOL327713 GYH327693:GYH327713 HID327693:HID327713 HRZ327693:HRZ327713 IBV327693:IBV327713 ILR327693:ILR327713 IVN327693:IVN327713 JFJ327693:JFJ327713 JPF327693:JPF327713 JZB327693:JZB327713 KIX327693:KIX327713 KST327693:KST327713 LCP327693:LCP327713 LML327693:LML327713 LWH327693:LWH327713 MGD327693:MGD327713 MPZ327693:MPZ327713 MZV327693:MZV327713 NJR327693:NJR327713 NTN327693:NTN327713 ODJ327693:ODJ327713 ONF327693:ONF327713 OXB327693:OXB327713 PGX327693:PGX327713 PQT327693:PQT327713 QAP327693:QAP327713 QKL327693:QKL327713 QUH327693:QUH327713 RED327693:RED327713 RNZ327693:RNZ327713 RXV327693:RXV327713 SHR327693:SHR327713 SRN327693:SRN327713 TBJ327693:TBJ327713 TLF327693:TLF327713 TVB327693:TVB327713 UEX327693:UEX327713 UOT327693:UOT327713 UYP327693:UYP327713 VIL327693:VIL327713 VSH327693:VSH327713 WCD327693:WCD327713 WLZ327693:WLZ327713 WVV327693:WVV327713 N393229:N393249 JJ393229:JJ393249 TF393229:TF393249 ADB393229:ADB393249 AMX393229:AMX393249 AWT393229:AWT393249 BGP393229:BGP393249 BQL393229:BQL393249 CAH393229:CAH393249 CKD393229:CKD393249 CTZ393229:CTZ393249 DDV393229:DDV393249 DNR393229:DNR393249 DXN393229:DXN393249 EHJ393229:EHJ393249 ERF393229:ERF393249 FBB393229:FBB393249 FKX393229:FKX393249 FUT393229:FUT393249 GEP393229:GEP393249 GOL393229:GOL393249 GYH393229:GYH393249 HID393229:HID393249 HRZ393229:HRZ393249 IBV393229:IBV393249 ILR393229:ILR393249 IVN393229:IVN393249 JFJ393229:JFJ393249 JPF393229:JPF393249 JZB393229:JZB393249 KIX393229:KIX393249 KST393229:KST393249 LCP393229:LCP393249 LML393229:LML393249 LWH393229:LWH393249 MGD393229:MGD393249 MPZ393229:MPZ393249 MZV393229:MZV393249 NJR393229:NJR393249 NTN393229:NTN393249 ODJ393229:ODJ393249 ONF393229:ONF393249 OXB393229:OXB393249 PGX393229:PGX393249 PQT393229:PQT393249 QAP393229:QAP393249 QKL393229:QKL393249 QUH393229:QUH393249 RED393229:RED393249 RNZ393229:RNZ393249 RXV393229:RXV393249 SHR393229:SHR393249 SRN393229:SRN393249 TBJ393229:TBJ393249 TLF393229:TLF393249 TVB393229:TVB393249 UEX393229:UEX393249 UOT393229:UOT393249 UYP393229:UYP393249 VIL393229:VIL393249 VSH393229:VSH393249 WCD393229:WCD393249 WLZ393229:WLZ393249 WVV393229:WVV393249 N458765:N458785 JJ458765:JJ458785 TF458765:TF458785 ADB458765:ADB458785 AMX458765:AMX458785 AWT458765:AWT458785 BGP458765:BGP458785 BQL458765:BQL458785 CAH458765:CAH458785 CKD458765:CKD458785 CTZ458765:CTZ458785 DDV458765:DDV458785 DNR458765:DNR458785 DXN458765:DXN458785 EHJ458765:EHJ458785 ERF458765:ERF458785 FBB458765:FBB458785 FKX458765:FKX458785 FUT458765:FUT458785 GEP458765:GEP458785 GOL458765:GOL458785 GYH458765:GYH458785 HID458765:HID458785 HRZ458765:HRZ458785 IBV458765:IBV458785 ILR458765:ILR458785 IVN458765:IVN458785 JFJ458765:JFJ458785 JPF458765:JPF458785 JZB458765:JZB458785 KIX458765:KIX458785 KST458765:KST458785 LCP458765:LCP458785 LML458765:LML458785 LWH458765:LWH458785 MGD458765:MGD458785 MPZ458765:MPZ458785 MZV458765:MZV458785 NJR458765:NJR458785 NTN458765:NTN458785 ODJ458765:ODJ458785 ONF458765:ONF458785 OXB458765:OXB458785 PGX458765:PGX458785 PQT458765:PQT458785 QAP458765:QAP458785 QKL458765:QKL458785 QUH458765:QUH458785 RED458765:RED458785 RNZ458765:RNZ458785 RXV458765:RXV458785 SHR458765:SHR458785 SRN458765:SRN458785 TBJ458765:TBJ458785 TLF458765:TLF458785 TVB458765:TVB458785 UEX458765:UEX458785 UOT458765:UOT458785 UYP458765:UYP458785 VIL458765:VIL458785 VSH458765:VSH458785 WCD458765:WCD458785 WLZ458765:WLZ458785 WVV458765:WVV458785 N524301:N524321 JJ524301:JJ524321 TF524301:TF524321 ADB524301:ADB524321 AMX524301:AMX524321 AWT524301:AWT524321 BGP524301:BGP524321 BQL524301:BQL524321 CAH524301:CAH524321 CKD524301:CKD524321 CTZ524301:CTZ524321 DDV524301:DDV524321 DNR524301:DNR524321 DXN524301:DXN524321 EHJ524301:EHJ524321 ERF524301:ERF524321 FBB524301:FBB524321 FKX524301:FKX524321 FUT524301:FUT524321 GEP524301:GEP524321 GOL524301:GOL524321 GYH524301:GYH524321 HID524301:HID524321 HRZ524301:HRZ524321 IBV524301:IBV524321 ILR524301:ILR524321 IVN524301:IVN524321 JFJ524301:JFJ524321 JPF524301:JPF524321 JZB524301:JZB524321 KIX524301:KIX524321 KST524301:KST524321 LCP524301:LCP524321 LML524301:LML524321 LWH524301:LWH524321 MGD524301:MGD524321 MPZ524301:MPZ524321 MZV524301:MZV524321 NJR524301:NJR524321 NTN524301:NTN524321 ODJ524301:ODJ524321 ONF524301:ONF524321 OXB524301:OXB524321 PGX524301:PGX524321 PQT524301:PQT524321 QAP524301:QAP524321 QKL524301:QKL524321 QUH524301:QUH524321 RED524301:RED524321 RNZ524301:RNZ524321 RXV524301:RXV524321 SHR524301:SHR524321 SRN524301:SRN524321 TBJ524301:TBJ524321 TLF524301:TLF524321 TVB524301:TVB524321 UEX524301:UEX524321 UOT524301:UOT524321 UYP524301:UYP524321 VIL524301:VIL524321 VSH524301:VSH524321 WCD524301:WCD524321 WLZ524301:WLZ524321 WVV524301:WVV524321 N589837:N589857 JJ589837:JJ589857 TF589837:TF589857 ADB589837:ADB589857 AMX589837:AMX589857 AWT589837:AWT589857 BGP589837:BGP589857 BQL589837:BQL589857 CAH589837:CAH589857 CKD589837:CKD589857 CTZ589837:CTZ589857 DDV589837:DDV589857 DNR589837:DNR589857 DXN589837:DXN589857 EHJ589837:EHJ589857 ERF589837:ERF589857 FBB589837:FBB589857 FKX589837:FKX589857 FUT589837:FUT589857 GEP589837:GEP589857 GOL589837:GOL589857 GYH589837:GYH589857 HID589837:HID589857 HRZ589837:HRZ589857 IBV589837:IBV589857 ILR589837:ILR589857 IVN589837:IVN589857 JFJ589837:JFJ589857 JPF589837:JPF589857 JZB589837:JZB589857 KIX589837:KIX589857 KST589837:KST589857 LCP589837:LCP589857 LML589837:LML589857 LWH589837:LWH589857 MGD589837:MGD589857 MPZ589837:MPZ589857 MZV589837:MZV589857 NJR589837:NJR589857 NTN589837:NTN589857 ODJ589837:ODJ589857 ONF589837:ONF589857 OXB589837:OXB589857 PGX589837:PGX589857 PQT589837:PQT589857 QAP589837:QAP589857 QKL589837:QKL589857 QUH589837:QUH589857 RED589837:RED589857 RNZ589837:RNZ589857 RXV589837:RXV589857 SHR589837:SHR589857 SRN589837:SRN589857 TBJ589837:TBJ589857 TLF589837:TLF589857 TVB589837:TVB589857 UEX589837:UEX589857 UOT589837:UOT589857 UYP589837:UYP589857 VIL589837:VIL589857 VSH589837:VSH589857 WCD589837:WCD589857 WLZ589837:WLZ589857 WVV589837:WVV589857 N655373:N655393 JJ655373:JJ655393 TF655373:TF655393 ADB655373:ADB655393 AMX655373:AMX655393 AWT655373:AWT655393 BGP655373:BGP655393 BQL655373:BQL655393 CAH655373:CAH655393 CKD655373:CKD655393 CTZ655373:CTZ655393 DDV655373:DDV655393 DNR655373:DNR655393 DXN655373:DXN655393 EHJ655373:EHJ655393 ERF655373:ERF655393 FBB655373:FBB655393 FKX655373:FKX655393 FUT655373:FUT655393 GEP655373:GEP655393 GOL655373:GOL655393 GYH655373:GYH655393 HID655373:HID655393 HRZ655373:HRZ655393 IBV655373:IBV655393 ILR655373:ILR655393 IVN655373:IVN655393 JFJ655373:JFJ655393 JPF655373:JPF655393 JZB655373:JZB655393 KIX655373:KIX655393 KST655373:KST655393 LCP655373:LCP655393 LML655373:LML655393 LWH655373:LWH655393 MGD655373:MGD655393 MPZ655373:MPZ655393 MZV655373:MZV655393 NJR655373:NJR655393 NTN655373:NTN655393 ODJ655373:ODJ655393 ONF655373:ONF655393 OXB655373:OXB655393 PGX655373:PGX655393 PQT655373:PQT655393 QAP655373:QAP655393 QKL655373:QKL655393 QUH655373:QUH655393 RED655373:RED655393 RNZ655373:RNZ655393 RXV655373:RXV655393 SHR655373:SHR655393 SRN655373:SRN655393 TBJ655373:TBJ655393 TLF655373:TLF655393 TVB655373:TVB655393 UEX655373:UEX655393 UOT655373:UOT655393 UYP655373:UYP655393 VIL655373:VIL655393 VSH655373:VSH655393 WCD655373:WCD655393 WLZ655373:WLZ655393 WVV655373:WVV655393 N720909:N720929 JJ720909:JJ720929 TF720909:TF720929 ADB720909:ADB720929 AMX720909:AMX720929 AWT720909:AWT720929 BGP720909:BGP720929 BQL720909:BQL720929 CAH720909:CAH720929 CKD720909:CKD720929 CTZ720909:CTZ720929 DDV720909:DDV720929 DNR720909:DNR720929 DXN720909:DXN720929 EHJ720909:EHJ720929 ERF720909:ERF720929 FBB720909:FBB720929 FKX720909:FKX720929 FUT720909:FUT720929 GEP720909:GEP720929 GOL720909:GOL720929 GYH720909:GYH720929 HID720909:HID720929 HRZ720909:HRZ720929 IBV720909:IBV720929 ILR720909:ILR720929 IVN720909:IVN720929 JFJ720909:JFJ720929 JPF720909:JPF720929 JZB720909:JZB720929 KIX720909:KIX720929 KST720909:KST720929 LCP720909:LCP720929 LML720909:LML720929 LWH720909:LWH720929 MGD720909:MGD720929 MPZ720909:MPZ720929 MZV720909:MZV720929 NJR720909:NJR720929 NTN720909:NTN720929 ODJ720909:ODJ720929 ONF720909:ONF720929 OXB720909:OXB720929 PGX720909:PGX720929 PQT720909:PQT720929 QAP720909:QAP720929 QKL720909:QKL720929 QUH720909:QUH720929 RED720909:RED720929 RNZ720909:RNZ720929 RXV720909:RXV720929 SHR720909:SHR720929 SRN720909:SRN720929 TBJ720909:TBJ720929 TLF720909:TLF720929 TVB720909:TVB720929 UEX720909:UEX720929 UOT720909:UOT720929 UYP720909:UYP720929 VIL720909:VIL720929 VSH720909:VSH720929 WCD720909:WCD720929 WLZ720909:WLZ720929 WVV720909:WVV720929 N786445:N786465 JJ786445:JJ786465 TF786445:TF786465 ADB786445:ADB786465 AMX786445:AMX786465 AWT786445:AWT786465 BGP786445:BGP786465 BQL786445:BQL786465 CAH786445:CAH786465 CKD786445:CKD786465 CTZ786445:CTZ786465 DDV786445:DDV786465 DNR786445:DNR786465 DXN786445:DXN786465 EHJ786445:EHJ786465 ERF786445:ERF786465 FBB786445:FBB786465 FKX786445:FKX786465 FUT786445:FUT786465 GEP786445:GEP786465 GOL786445:GOL786465 GYH786445:GYH786465 HID786445:HID786465 HRZ786445:HRZ786465 IBV786445:IBV786465 ILR786445:ILR786465 IVN786445:IVN786465 JFJ786445:JFJ786465 JPF786445:JPF786465 JZB786445:JZB786465 KIX786445:KIX786465 KST786445:KST786465 LCP786445:LCP786465 LML786445:LML786465 LWH786445:LWH786465 MGD786445:MGD786465 MPZ786445:MPZ786465 MZV786445:MZV786465 NJR786445:NJR786465 NTN786445:NTN786465 ODJ786445:ODJ786465 ONF786445:ONF786465 OXB786445:OXB786465 PGX786445:PGX786465 PQT786445:PQT786465 QAP786445:QAP786465 QKL786445:QKL786465 QUH786445:QUH786465 RED786445:RED786465 RNZ786445:RNZ786465 RXV786445:RXV786465 SHR786445:SHR786465 SRN786445:SRN786465 TBJ786445:TBJ786465 TLF786445:TLF786465 TVB786445:TVB786465 UEX786445:UEX786465 UOT786445:UOT786465 UYP786445:UYP786465 VIL786445:VIL786465 VSH786445:VSH786465 WCD786445:WCD786465 WLZ786445:WLZ786465 WVV786445:WVV786465 N851981:N852001 JJ851981:JJ852001 TF851981:TF852001 ADB851981:ADB852001 AMX851981:AMX852001 AWT851981:AWT852001 BGP851981:BGP852001 BQL851981:BQL852001 CAH851981:CAH852001 CKD851981:CKD852001 CTZ851981:CTZ852001 DDV851981:DDV852001 DNR851981:DNR852001 DXN851981:DXN852001 EHJ851981:EHJ852001 ERF851981:ERF852001 FBB851981:FBB852001 FKX851981:FKX852001 FUT851981:FUT852001 GEP851981:GEP852001 GOL851981:GOL852001 GYH851981:GYH852001 HID851981:HID852001 HRZ851981:HRZ852001 IBV851981:IBV852001 ILR851981:ILR852001 IVN851981:IVN852001 JFJ851981:JFJ852001 JPF851981:JPF852001 JZB851981:JZB852001 KIX851981:KIX852001 KST851981:KST852001 LCP851981:LCP852001 LML851981:LML852001 LWH851981:LWH852001 MGD851981:MGD852001 MPZ851981:MPZ852001 MZV851981:MZV852001 NJR851981:NJR852001 NTN851981:NTN852001 ODJ851981:ODJ852001 ONF851981:ONF852001 OXB851981:OXB852001 PGX851981:PGX852001 PQT851981:PQT852001 QAP851981:QAP852001 QKL851981:QKL852001 QUH851981:QUH852001 RED851981:RED852001 RNZ851981:RNZ852001 RXV851981:RXV852001 SHR851981:SHR852001 SRN851981:SRN852001 TBJ851981:TBJ852001 TLF851981:TLF852001 TVB851981:TVB852001 UEX851981:UEX852001 UOT851981:UOT852001 UYP851981:UYP852001 VIL851981:VIL852001 VSH851981:VSH852001 WCD851981:WCD852001 WLZ851981:WLZ852001 WVV851981:WVV852001 N917517:N917537 JJ917517:JJ917537 TF917517:TF917537 ADB917517:ADB917537 AMX917517:AMX917537 AWT917517:AWT917537 BGP917517:BGP917537 BQL917517:BQL917537 CAH917517:CAH917537 CKD917517:CKD917537 CTZ917517:CTZ917537 DDV917517:DDV917537 DNR917517:DNR917537 DXN917517:DXN917537 EHJ917517:EHJ917537 ERF917517:ERF917537 FBB917517:FBB917537 FKX917517:FKX917537 FUT917517:FUT917537 GEP917517:GEP917537 GOL917517:GOL917537 GYH917517:GYH917537 HID917517:HID917537 HRZ917517:HRZ917537 IBV917517:IBV917537 ILR917517:ILR917537 IVN917517:IVN917537 JFJ917517:JFJ917537 JPF917517:JPF917537 JZB917517:JZB917537 KIX917517:KIX917537 KST917517:KST917537 LCP917517:LCP917537 LML917517:LML917537 LWH917517:LWH917537 MGD917517:MGD917537 MPZ917517:MPZ917537 MZV917517:MZV917537 NJR917517:NJR917537 NTN917517:NTN917537 ODJ917517:ODJ917537 ONF917517:ONF917537 OXB917517:OXB917537 PGX917517:PGX917537 PQT917517:PQT917537 QAP917517:QAP917537 QKL917517:QKL917537 QUH917517:QUH917537 RED917517:RED917537 RNZ917517:RNZ917537 RXV917517:RXV917537 SHR917517:SHR917537 SRN917517:SRN917537 TBJ917517:TBJ917537 TLF917517:TLF917537 TVB917517:TVB917537 UEX917517:UEX917537 UOT917517:UOT917537 UYP917517:UYP917537 VIL917517:VIL917537 VSH917517:VSH917537 WCD917517:WCD917537 WLZ917517:WLZ917537 WVV917517:WVV917537 N983053:N983073 JJ983053:JJ983073 TF983053:TF983073 ADB983053:ADB983073 AMX983053:AMX983073 AWT983053:AWT983073 BGP983053:BGP983073 BQL983053:BQL983073 CAH983053:CAH983073 CKD983053:CKD983073 CTZ983053:CTZ983073 DDV983053:DDV983073 DNR983053:DNR983073 DXN983053:DXN983073 EHJ983053:EHJ983073 ERF983053:ERF983073 FBB983053:FBB983073 FKX983053:FKX983073 FUT983053:FUT983073 GEP983053:GEP983073 GOL983053:GOL983073 GYH983053:GYH983073 HID983053:HID983073 HRZ983053:HRZ983073 IBV983053:IBV983073 ILR983053:ILR983073 IVN983053:IVN983073 JFJ983053:JFJ983073 JPF983053:JPF983073 JZB983053:JZB983073 KIX983053:KIX983073 KST983053:KST983073 LCP983053:LCP983073 LML983053:LML983073 LWH983053:LWH983073 MGD983053:MGD983073 MPZ983053:MPZ983073 MZV983053:MZV983073 NJR983053:NJR983073 NTN983053:NTN983073 ODJ983053:ODJ983073 ONF983053:ONF983073 OXB983053:OXB983073 PGX983053:PGX983073 PQT983053:PQT983073 QAP983053:QAP983073 QKL983053:QKL983073 QUH983053:QUH983073 RED983053:RED983073 RNZ983053:RNZ983073 RXV983053:RXV983073 SHR983053:SHR983073 SRN983053:SRN983073 TBJ983053:TBJ983073 TLF983053:TLF983073 TVB983053:TVB983073 UEX983053:UEX983073 UOT983053:UOT983073 UYP983053:UYP983073 VIL983053:VIL983073 VSH983053:VSH983073 WCD983053:WCD983073 WLZ983053:WLZ983073 WVV983053:WVV983073" xr:uid="{B3BC2D1B-0834-4A96-BF45-4E085FEA9122}"/>
  </dataValidations>
  <pageMargins left="0.75" right="0.75" top="1" bottom="1" header="0.5" footer="0.5"/>
  <pageSetup paperSize="9" orientation="landscape"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B1083-9858-4453-BDA2-24343A5C5EE6}">
  <sheetPr>
    <tabColor theme="8" tint="-0.499984740745262"/>
  </sheetPr>
  <dimension ref="A1:H56"/>
  <sheetViews>
    <sheetView zoomScaleNormal="100" workbookViewId="0">
      <selection activeCell="A2" sqref="A2"/>
    </sheetView>
  </sheetViews>
  <sheetFormatPr defaultRowHeight="12.6"/>
  <cols>
    <col min="1" max="1" width="55.85546875" style="339" customWidth="1"/>
    <col min="2" max="2" width="27.42578125" style="339" customWidth="1"/>
    <col min="3" max="256" width="8.85546875" style="339"/>
    <col min="257" max="257" width="55.85546875" style="339" customWidth="1"/>
    <col min="258" max="258" width="27.42578125" style="339" customWidth="1"/>
    <col min="259" max="512" width="8.85546875" style="339"/>
    <col min="513" max="513" width="55.85546875" style="339" customWidth="1"/>
    <col min="514" max="514" width="27.42578125" style="339" customWidth="1"/>
    <col min="515" max="768" width="8.85546875" style="339"/>
    <col min="769" max="769" width="55.85546875" style="339" customWidth="1"/>
    <col min="770" max="770" width="27.42578125" style="339" customWidth="1"/>
    <col min="771" max="1024" width="8.85546875" style="339"/>
    <col min="1025" max="1025" width="55.85546875" style="339" customWidth="1"/>
    <col min="1026" max="1026" width="27.42578125" style="339" customWidth="1"/>
    <col min="1027" max="1280" width="8.85546875" style="339"/>
    <col min="1281" max="1281" width="55.85546875" style="339" customWidth="1"/>
    <col min="1282" max="1282" width="27.42578125" style="339" customWidth="1"/>
    <col min="1283" max="1536" width="8.85546875" style="339"/>
    <col min="1537" max="1537" width="55.85546875" style="339" customWidth="1"/>
    <col min="1538" max="1538" width="27.42578125" style="339" customWidth="1"/>
    <col min="1539" max="1792" width="8.85546875" style="339"/>
    <col min="1793" max="1793" width="55.85546875" style="339" customWidth="1"/>
    <col min="1794" max="1794" width="27.42578125" style="339" customWidth="1"/>
    <col min="1795" max="2048" width="8.85546875" style="339"/>
    <col min="2049" max="2049" width="55.85546875" style="339" customWidth="1"/>
    <col min="2050" max="2050" width="27.42578125" style="339" customWidth="1"/>
    <col min="2051" max="2304" width="8.85546875" style="339"/>
    <col min="2305" max="2305" width="55.85546875" style="339" customWidth="1"/>
    <col min="2306" max="2306" width="27.42578125" style="339" customWidth="1"/>
    <col min="2307" max="2560" width="8.85546875" style="339"/>
    <col min="2561" max="2561" width="55.85546875" style="339" customWidth="1"/>
    <col min="2562" max="2562" width="27.42578125" style="339" customWidth="1"/>
    <col min="2563" max="2816" width="8.85546875" style="339"/>
    <col min="2817" max="2817" width="55.85546875" style="339" customWidth="1"/>
    <col min="2818" max="2818" width="27.42578125" style="339" customWidth="1"/>
    <col min="2819" max="3072" width="8.85546875" style="339"/>
    <col min="3073" max="3073" width="55.85546875" style="339" customWidth="1"/>
    <col min="3074" max="3074" width="27.42578125" style="339" customWidth="1"/>
    <col min="3075" max="3328" width="8.85546875" style="339"/>
    <col min="3329" max="3329" width="55.85546875" style="339" customWidth="1"/>
    <col min="3330" max="3330" width="27.42578125" style="339" customWidth="1"/>
    <col min="3331" max="3584" width="8.85546875" style="339"/>
    <col min="3585" max="3585" width="55.85546875" style="339" customWidth="1"/>
    <col min="3586" max="3586" width="27.42578125" style="339" customWidth="1"/>
    <col min="3587" max="3840" width="8.85546875" style="339"/>
    <col min="3841" max="3841" width="55.85546875" style="339" customWidth="1"/>
    <col min="3842" max="3842" width="27.42578125" style="339" customWidth="1"/>
    <col min="3843" max="4096" width="8.85546875" style="339"/>
    <col min="4097" max="4097" width="55.85546875" style="339" customWidth="1"/>
    <col min="4098" max="4098" width="27.42578125" style="339" customWidth="1"/>
    <col min="4099" max="4352" width="8.85546875" style="339"/>
    <col min="4353" max="4353" width="55.85546875" style="339" customWidth="1"/>
    <col min="4354" max="4354" width="27.42578125" style="339" customWidth="1"/>
    <col min="4355" max="4608" width="8.85546875" style="339"/>
    <col min="4609" max="4609" width="55.85546875" style="339" customWidth="1"/>
    <col min="4610" max="4610" width="27.42578125" style="339" customWidth="1"/>
    <col min="4611" max="4864" width="8.85546875" style="339"/>
    <col min="4865" max="4865" width="55.85546875" style="339" customWidth="1"/>
    <col min="4866" max="4866" width="27.42578125" style="339" customWidth="1"/>
    <col min="4867" max="5120" width="8.85546875" style="339"/>
    <col min="5121" max="5121" width="55.85546875" style="339" customWidth="1"/>
    <col min="5122" max="5122" width="27.42578125" style="339" customWidth="1"/>
    <col min="5123" max="5376" width="8.85546875" style="339"/>
    <col min="5377" max="5377" width="55.85546875" style="339" customWidth="1"/>
    <col min="5378" max="5378" width="27.42578125" style="339" customWidth="1"/>
    <col min="5379" max="5632" width="8.85546875" style="339"/>
    <col min="5633" max="5633" width="55.85546875" style="339" customWidth="1"/>
    <col min="5634" max="5634" width="27.42578125" style="339" customWidth="1"/>
    <col min="5635" max="5888" width="8.85546875" style="339"/>
    <col min="5889" max="5889" width="55.85546875" style="339" customWidth="1"/>
    <col min="5890" max="5890" width="27.42578125" style="339" customWidth="1"/>
    <col min="5891" max="6144" width="8.85546875" style="339"/>
    <col min="6145" max="6145" width="55.85546875" style="339" customWidth="1"/>
    <col min="6146" max="6146" width="27.42578125" style="339" customWidth="1"/>
    <col min="6147" max="6400" width="8.85546875" style="339"/>
    <col min="6401" max="6401" width="55.85546875" style="339" customWidth="1"/>
    <col min="6402" max="6402" width="27.42578125" style="339" customWidth="1"/>
    <col min="6403" max="6656" width="8.85546875" style="339"/>
    <col min="6657" max="6657" width="55.85546875" style="339" customWidth="1"/>
    <col min="6658" max="6658" width="27.42578125" style="339" customWidth="1"/>
    <col min="6659" max="6912" width="8.85546875" style="339"/>
    <col min="6913" max="6913" width="55.85546875" style="339" customWidth="1"/>
    <col min="6914" max="6914" width="27.42578125" style="339" customWidth="1"/>
    <col min="6915" max="7168" width="8.85546875" style="339"/>
    <col min="7169" max="7169" width="55.85546875" style="339" customWidth="1"/>
    <col min="7170" max="7170" width="27.42578125" style="339" customWidth="1"/>
    <col min="7171" max="7424" width="8.85546875" style="339"/>
    <col min="7425" max="7425" width="55.85546875" style="339" customWidth="1"/>
    <col min="7426" max="7426" width="27.42578125" style="339" customWidth="1"/>
    <col min="7427" max="7680" width="8.85546875" style="339"/>
    <col min="7681" max="7681" width="55.85546875" style="339" customWidth="1"/>
    <col min="7682" max="7682" width="27.42578125" style="339" customWidth="1"/>
    <col min="7683" max="7936" width="8.85546875" style="339"/>
    <col min="7937" max="7937" width="55.85546875" style="339" customWidth="1"/>
    <col min="7938" max="7938" width="27.42578125" style="339" customWidth="1"/>
    <col min="7939" max="8192" width="8.85546875" style="339"/>
    <col min="8193" max="8193" width="55.85546875" style="339" customWidth="1"/>
    <col min="8194" max="8194" width="27.42578125" style="339" customWidth="1"/>
    <col min="8195" max="8448" width="8.85546875" style="339"/>
    <col min="8449" max="8449" width="55.85546875" style="339" customWidth="1"/>
    <col min="8450" max="8450" width="27.42578125" style="339" customWidth="1"/>
    <col min="8451" max="8704" width="8.85546875" style="339"/>
    <col min="8705" max="8705" width="55.85546875" style="339" customWidth="1"/>
    <col min="8706" max="8706" width="27.42578125" style="339" customWidth="1"/>
    <col min="8707" max="8960" width="8.85546875" style="339"/>
    <col min="8961" max="8961" width="55.85546875" style="339" customWidth="1"/>
    <col min="8962" max="8962" width="27.42578125" style="339" customWidth="1"/>
    <col min="8963" max="9216" width="8.85546875" style="339"/>
    <col min="9217" max="9217" width="55.85546875" style="339" customWidth="1"/>
    <col min="9218" max="9218" width="27.42578125" style="339" customWidth="1"/>
    <col min="9219" max="9472" width="8.85546875" style="339"/>
    <col min="9473" max="9473" width="55.85546875" style="339" customWidth="1"/>
    <col min="9474" max="9474" width="27.42578125" style="339" customWidth="1"/>
    <col min="9475" max="9728" width="8.85546875" style="339"/>
    <col min="9729" max="9729" width="55.85546875" style="339" customWidth="1"/>
    <col min="9730" max="9730" width="27.42578125" style="339" customWidth="1"/>
    <col min="9731" max="9984" width="8.85546875" style="339"/>
    <col min="9985" max="9985" width="55.85546875" style="339" customWidth="1"/>
    <col min="9986" max="9986" width="27.42578125" style="339" customWidth="1"/>
    <col min="9987" max="10240" width="8.85546875" style="339"/>
    <col min="10241" max="10241" width="55.85546875" style="339" customWidth="1"/>
    <col min="10242" max="10242" width="27.42578125" style="339" customWidth="1"/>
    <col min="10243" max="10496" width="8.85546875" style="339"/>
    <col min="10497" max="10497" width="55.85546875" style="339" customWidth="1"/>
    <col min="10498" max="10498" width="27.42578125" style="339" customWidth="1"/>
    <col min="10499" max="10752" width="8.85546875" style="339"/>
    <col min="10753" max="10753" width="55.85546875" style="339" customWidth="1"/>
    <col min="10754" max="10754" width="27.42578125" style="339" customWidth="1"/>
    <col min="10755" max="11008" width="8.85546875" style="339"/>
    <col min="11009" max="11009" width="55.85546875" style="339" customWidth="1"/>
    <col min="11010" max="11010" width="27.42578125" style="339" customWidth="1"/>
    <col min="11011" max="11264" width="8.85546875" style="339"/>
    <col min="11265" max="11265" width="55.85546875" style="339" customWidth="1"/>
    <col min="11266" max="11266" width="27.42578125" style="339" customWidth="1"/>
    <col min="11267" max="11520" width="8.85546875" style="339"/>
    <col min="11521" max="11521" width="55.85546875" style="339" customWidth="1"/>
    <col min="11522" max="11522" width="27.42578125" style="339" customWidth="1"/>
    <col min="11523" max="11776" width="8.85546875" style="339"/>
    <col min="11777" max="11777" width="55.85546875" style="339" customWidth="1"/>
    <col min="11778" max="11778" width="27.42578125" style="339" customWidth="1"/>
    <col min="11779" max="12032" width="8.85546875" style="339"/>
    <col min="12033" max="12033" width="55.85546875" style="339" customWidth="1"/>
    <col min="12034" max="12034" width="27.42578125" style="339" customWidth="1"/>
    <col min="12035" max="12288" width="8.85546875" style="339"/>
    <col min="12289" max="12289" width="55.85546875" style="339" customWidth="1"/>
    <col min="12290" max="12290" width="27.42578125" style="339" customWidth="1"/>
    <col min="12291" max="12544" width="8.85546875" style="339"/>
    <col min="12545" max="12545" width="55.85546875" style="339" customWidth="1"/>
    <col min="12546" max="12546" width="27.42578125" style="339" customWidth="1"/>
    <col min="12547" max="12800" width="8.85546875" style="339"/>
    <col min="12801" max="12801" width="55.85546875" style="339" customWidth="1"/>
    <col min="12802" max="12802" width="27.42578125" style="339" customWidth="1"/>
    <col min="12803" max="13056" width="8.85546875" style="339"/>
    <col min="13057" max="13057" width="55.85546875" style="339" customWidth="1"/>
    <col min="13058" max="13058" width="27.42578125" style="339" customWidth="1"/>
    <col min="13059" max="13312" width="8.85546875" style="339"/>
    <col min="13313" max="13313" width="55.85546875" style="339" customWidth="1"/>
    <col min="13314" max="13314" width="27.42578125" style="339" customWidth="1"/>
    <col min="13315" max="13568" width="8.85546875" style="339"/>
    <col min="13569" max="13569" width="55.85546875" style="339" customWidth="1"/>
    <col min="13570" max="13570" width="27.42578125" style="339" customWidth="1"/>
    <col min="13571" max="13824" width="8.85546875" style="339"/>
    <col min="13825" max="13825" width="55.85546875" style="339" customWidth="1"/>
    <col min="13826" max="13826" width="27.42578125" style="339" customWidth="1"/>
    <col min="13827" max="14080" width="8.85546875" style="339"/>
    <col min="14081" max="14081" width="55.85546875" style="339" customWidth="1"/>
    <col min="14082" max="14082" width="27.42578125" style="339" customWidth="1"/>
    <col min="14083" max="14336" width="8.85546875" style="339"/>
    <col min="14337" max="14337" width="55.85546875" style="339" customWidth="1"/>
    <col min="14338" max="14338" width="27.42578125" style="339" customWidth="1"/>
    <col min="14339" max="14592" width="8.85546875" style="339"/>
    <col min="14593" max="14593" width="55.85546875" style="339" customWidth="1"/>
    <col min="14594" max="14594" width="27.42578125" style="339" customWidth="1"/>
    <col min="14595" max="14848" width="8.85546875" style="339"/>
    <col min="14849" max="14849" width="55.85546875" style="339" customWidth="1"/>
    <col min="14850" max="14850" width="27.42578125" style="339" customWidth="1"/>
    <col min="14851" max="15104" width="8.85546875" style="339"/>
    <col min="15105" max="15105" width="55.85546875" style="339" customWidth="1"/>
    <col min="15106" max="15106" width="27.42578125" style="339" customWidth="1"/>
    <col min="15107" max="15360" width="8.85546875" style="339"/>
    <col min="15361" max="15361" width="55.85546875" style="339" customWidth="1"/>
    <col min="15362" max="15362" width="27.42578125" style="339" customWidth="1"/>
    <col min="15363" max="15616" width="8.85546875" style="339"/>
    <col min="15617" max="15617" width="55.85546875" style="339" customWidth="1"/>
    <col min="15618" max="15618" width="27.42578125" style="339" customWidth="1"/>
    <col min="15619" max="15872" width="8.85546875" style="339"/>
    <col min="15873" max="15873" width="55.85546875" style="339" customWidth="1"/>
    <col min="15874" max="15874" width="27.42578125" style="339" customWidth="1"/>
    <col min="15875" max="16128" width="8.85546875" style="339"/>
    <col min="16129" max="16129" width="55.85546875" style="339" customWidth="1"/>
    <col min="16130" max="16130" width="27.42578125" style="339" customWidth="1"/>
    <col min="16131" max="16384" width="8.85546875" style="339"/>
  </cols>
  <sheetData>
    <row r="1" spans="1:8" ht="15.6">
      <c r="A1" s="338" t="s">
        <v>2208</v>
      </c>
    </row>
    <row r="2" spans="1:8">
      <c r="A2" s="340" t="s">
        <v>2209</v>
      </c>
      <c r="B2" s="340" t="s">
        <v>2210</v>
      </c>
    </row>
    <row r="3" spans="1:8">
      <c r="A3" s="340" t="s">
        <v>2211</v>
      </c>
      <c r="B3" s="340" t="s">
        <v>2212</v>
      </c>
    </row>
    <row r="4" spans="1:8" ht="61.5" customHeight="1">
      <c r="A4" s="75" t="s">
        <v>2213</v>
      </c>
      <c r="B4" s="76" t="s">
        <v>2214</v>
      </c>
    </row>
    <row r="5" spans="1:8" s="36" customFormat="1">
      <c r="A5" s="75" t="s">
        <v>2215</v>
      </c>
      <c r="B5" s="341" t="e">
        <f>#REF!</f>
        <v>#REF!</v>
      </c>
    </row>
    <row r="6" spans="1:8" s="36" customFormat="1" ht="12.95">
      <c r="A6" s="77" t="s">
        <v>2216</v>
      </c>
    </row>
    <row r="7" spans="1:8" s="36" customFormat="1" ht="12.95">
      <c r="A7" s="77" t="s">
        <v>2217</v>
      </c>
      <c r="B7" s="33" t="s">
        <v>2218</v>
      </c>
      <c r="E7" s="78"/>
      <c r="G7" s="78"/>
    </row>
    <row r="8" spans="1:8" s="36" customFormat="1" ht="70.5" customHeight="1">
      <c r="A8" s="77"/>
      <c r="B8" s="664" t="s">
        <v>2219</v>
      </c>
      <c r="C8" s="664"/>
      <c r="D8" s="664"/>
      <c r="E8" s="664"/>
      <c r="F8" s="664"/>
      <c r="G8" s="664"/>
    </row>
    <row r="9" spans="1:8" s="36" customFormat="1" ht="12.95">
      <c r="B9" s="33" t="s">
        <v>2220</v>
      </c>
      <c r="E9" s="78"/>
      <c r="G9" s="78"/>
    </row>
    <row r="10" spans="1:8" s="36" customFormat="1" ht="12.95">
      <c r="B10" s="33" t="s">
        <v>2221</v>
      </c>
      <c r="E10" s="78"/>
      <c r="G10" s="78"/>
    </row>
    <row r="11" spans="1:8" s="36" customFormat="1" ht="12.95">
      <c r="B11" s="33"/>
      <c r="E11" s="78"/>
      <c r="G11" s="78"/>
    </row>
    <row r="12" spans="1:8" s="36" customFormat="1" ht="14.1">
      <c r="A12" s="79" t="s">
        <v>2222</v>
      </c>
      <c r="B12" s="33" t="s">
        <v>2223</v>
      </c>
      <c r="E12" s="78"/>
      <c r="G12" s="78"/>
    </row>
    <row r="13" spans="1:8" s="36" customFormat="1" ht="14.1">
      <c r="A13" s="79" t="s">
        <v>2224</v>
      </c>
      <c r="B13" s="33" t="s">
        <v>2225</v>
      </c>
      <c r="E13" s="78"/>
      <c r="G13" s="78"/>
    </row>
    <row r="14" spans="1:8" s="36" customFormat="1" ht="14.1">
      <c r="A14" s="79" t="s">
        <v>2226</v>
      </c>
      <c r="B14" s="33" t="s">
        <v>2227</v>
      </c>
      <c r="E14" s="78"/>
      <c r="G14" s="78"/>
    </row>
    <row r="15" spans="1:8" s="36" customFormat="1">
      <c r="E15" s="78"/>
      <c r="G15" s="78"/>
    </row>
    <row r="16" spans="1:8" ht="12.95">
      <c r="A16" s="722" t="s">
        <v>2228</v>
      </c>
      <c r="B16" s="723"/>
      <c r="C16" s="342" t="s">
        <v>2229</v>
      </c>
      <c r="D16" s="342" t="s">
        <v>29</v>
      </c>
      <c r="E16" s="342" t="s">
        <v>33</v>
      </c>
      <c r="F16" s="342" t="s">
        <v>37</v>
      </c>
      <c r="G16" s="342" t="s">
        <v>40</v>
      </c>
      <c r="H16" s="342" t="s">
        <v>23</v>
      </c>
    </row>
    <row r="17" spans="1:8" ht="12.95">
      <c r="A17" s="343" t="s">
        <v>2230</v>
      </c>
      <c r="B17" s="343" t="s">
        <v>2231</v>
      </c>
      <c r="C17" s="344">
        <f t="shared" ref="C17:H17" si="0">SUM($B23:$B27)</f>
        <v>30</v>
      </c>
      <c r="D17" s="344">
        <f t="shared" si="0"/>
        <v>30</v>
      </c>
      <c r="E17" s="344">
        <f t="shared" si="0"/>
        <v>30</v>
      </c>
      <c r="F17" s="344">
        <f t="shared" si="0"/>
        <v>30</v>
      </c>
      <c r="G17" s="344">
        <f t="shared" si="0"/>
        <v>30</v>
      </c>
      <c r="H17" s="344">
        <f t="shared" si="0"/>
        <v>30</v>
      </c>
    </row>
    <row r="18" spans="1:8" ht="13.5" customHeight="1">
      <c r="A18" s="343"/>
      <c r="B18" s="343" t="s">
        <v>2232</v>
      </c>
      <c r="C18" s="344"/>
      <c r="D18" s="344"/>
      <c r="E18" s="344"/>
      <c r="F18" s="344">
        <v>6</v>
      </c>
      <c r="G18" s="344"/>
      <c r="H18" s="344"/>
    </row>
    <row r="21" spans="1:8" ht="12.95">
      <c r="A21" s="345" t="s">
        <v>2233</v>
      </c>
    </row>
    <row r="22" spans="1:8" ht="12.95">
      <c r="A22" s="343" t="s">
        <v>2234</v>
      </c>
      <c r="B22" s="343" t="s">
        <v>2235</v>
      </c>
      <c r="C22" s="343" t="s">
        <v>2229</v>
      </c>
      <c r="D22" s="343" t="s">
        <v>2236</v>
      </c>
      <c r="E22" s="343" t="s">
        <v>23</v>
      </c>
    </row>
    <row r="23" spans="1:8" ht="12.95">
      <c r="A23" s="339" t="s">
        <v>2237</v>
      </c>
      <c r="B23" s="344">
        <v>30</v>
      </c>
      <c r="C23" s="346">
        <f>ROUNDUP(0.2*(B23),0)</f>
        <v>6</v>
      </c>
      <c r="D23" s="346">
        <f>ROUNDUP(0.2*(B23),0)</f>
        <v>6</v>
      </c>
      <c r="E23" s="346">
        <f>ROUNDUP(0.2*(B23),0)</f>
        <v>6</v>
      </c>
      <c r="G23" s="346" t="s">
        <v>2238</v>
      </c>
    </row>
    <row r="24" spans="1:8" ht="12.95">
      <c r="A24" s="339" t="s">
        <v>2239</v>
      </c>
      <c r="B24" s="344"/>
      <c r="C24" s="346">
        <f>ROUNDUP((16.25+0.0375*$B24),0)</f>
        <v>17</v>
      </c>
      <c r="D24" s="346">
        <f>ROUNDUP((16.25+0.0375*$B24),0)</f>
        <v>17</v>
      </c>
      <c r="E24" s="346">
        <f>ROUNDUP((16.25+0.0375*$B24),0)</f>
        <v>17</v>
      </c>
    </row>
    <row r="25" spans="1:8" ht="12.95">
      <c r="A25" s="339" t="s">
        <v>2240</v>
      </c>
      <c r="B25" s="344"/>
      <c r="C25" s="346">
        <f>ROUNDUP((20+0.03*$B25),0)</f>
        <v>20</v>
      </c>
      <c r="D25" s="346">
        <f>ROUNDUP((20+0.03*$B25),0)</f>
        <v>20</v>
      </c>
      <c r="E25" s="346">
        <f>ROUNDUP((20+0.03*$B25),0)</f>
        <v>20</v>
      </c>
    </row>
    <row r="26" spans="1:8" ht="12.95">
      <c r="A26" s="339" t="s">
        <v>2241</v>
      </c>
      <c r="B26" s="344"/>
      <c r="C26" s="346">
        <f>ROUNDUP((37.5+0.0125*$B26),0)</f>
        <v>38</v>
      </c>
      <c r="D26" s="346">
        <f>ROUNDUP((37.5+0.0125*$B26),0)</f>
        <v>38</v>
      </c>
      <c r="E26" s="346">
        <f>ROUNDUP((37.5+0.0125*$B26),0)</f>
        <v>38</v>
      </c>
    </row>
    <row r="27" spans="1:8" ht="12.95">
      <c r="A27" s="339" t="s">
        <v>2242</v>
      </c>
      <c r="B27" s="344"/>
      <c r="C27" s="346">
        <v>100</v>
      </c>
      <c r="D27" s="346">
        <v>100</v>
      </c>
      <c r="E27" s="346">
        <v>100</v>
      </c>
    </row>
    <row r="28" spans="1:8" ht="12.95">
      <c r="A28" s="339" t="s">
        <v>2243</v>
      </c>
      <c r="B28" s="344"/>
      <c r="C28" s="346">
        <f>ROUNDUP(SQRT($B28),0)</f>
        <v>0</v>
      </c>
      <c r="D28" s="346">
        <f>ROUNDUP(SQRT($B28),0)</f>
        <v>0</v>
      </c>
      <c r="E28" s="346">
        <f>ROUNDUP(SQRT($B28),0)</f>
        <v>0</v>
      </c>
    </row>
    <row r="30" spans="1:8" ht="37.5" customHeight="1">
      <c r="A30" s="664" t="s">
        <v>2244</v>
      </c>
      <c r="B30" s="664"/>
      <c r="C30" s="664"/>
      <c r="D30" s="664"/>
      <c r="E30" s="664"/>
      <c r="F30" s="664"/>
      <c r="G30" s="664"/>
    </row>
    <row r="31" spans="1:8" ht="40.5" customHeight="1">
      <c r="A31" s="664" t="s">
        <v>2245</v>
      </c>
      <c r="B31" s="664"/>
      <c r="C31" s="664"/>
      <c r="D31" s="664"/>
      <c r="E31" s="664"/>
      <c r="F31" s="664"/>
      <c r="G31" s="664"/>
    </row>
    <row r="32" spans="1:8" ht="66.95" customHeight="1">
      <c r="A32" s="665" t="s">
        <v>2246</v>
      </c>
      <c r="B32" s="665"/>
      <c r="C32" s="665"/>
      <c r="D32" s="665"/>
      <c r="E32" s="665"/>
      <c r="F32" s="665"/>
      <c r="G32" s="665"/>
    </row>
    <row r="33" spans="1:8" ht="12.95">
      <c r="A33" s="345"/>
      <c r="H33" s="74"/>
    </row>
    <row r="34" spans="1:8" ht="12.95">
      <c r="A34" s="347"/>
      <c r="B34" s="347"/>
      <c r="C34" s="347"/>
      <c r="D34" s="347"/>
      <c r="E34" s="347"/>
    </row>
    <row r="35" spans="1:8" ht="12.95">
      <c r="A35" s="348"/>
      <c r="B35" s="347"/>
      <c r="C35" s="347"/>
      <c r="D35" s="347"/>
      <c r="E35" s="347"/>
    </row>
    <row r="37" spans="1:8" ht="12.95">
      <c r="A37" s="348"/>
      <c r="B37" s="347"/>
      <c r="C37" s="347"/>
      <c r="D37" s="347"/>
      <c r="E37" s="347"/>
    </row>
    <row r="39" spans="1:8" ht="12.95">
      <c r="A39" s="348"/>
      <c r="B39" s="347"/>
      <c r="C39" s="347"/>
      <c r="D39" s="347"/>
      <c r="E39" s="347"/>
    </row>
    <row r="42" spans="1:8" s="346" customFormat="1" ht="12.95">
      <c r="A42" s="349"/>
      <c r="B42" s="349"/>
      <c r="C42" s="349"/>
      <c r="D42" s="349"/>
      <c r="E42" s="349"/>
      <c r="F42" s="349"/>
      <c r="G42" s="349"/>
    </row>
    <row r="43" spans="1:8" s="346" customFormat="1" ht="12.95">
      <c r="A43" s="349"/>
      <c r="B43" s="349"/>
      <c r="C43" s="349"/>
      <c r="D43" s="349"/>
      <c r="E43" s="349"/>
      <c r="F43" s="349"/>
      <c r="G43" s="349"/>
    </row>
    <row r="45" spans="1:8" ht="12.95">
      <c r="A45" s="345"/>
    </row>
    <row r="46" spans="1:8" ht="12.95">
      <c r="A46" s="347"/>
      <c r="B46" s="347"/>
      <c r="C46" s="347"/>
      <c r="D46" s="347"/>
      <c r="E46" s="347"/>
    </row>
    <row r="47" spans="1:8" ht="12.95">
      <c r="A47" s="348"/>
      <c r="B47" s="347"/>
      <c r="C47" s="347"/>
      <c r="D47" s="347"/>
      <c r="E47" s="347"/>
    </row>
    <row r="49" spans="1:7" ht="12.95">
      <c r="A49" s="348"/>
      <c r="B49" s="347"/>
      <c r="C49" s="347"/>
      <c r="D49" s="347"/>
      <c r="E49" s="347"/>
    </row>
    <row r="51" spans="1:7" ht="12.95">
      <c r="A51" s="348"/>
      <c r="B51" s="347"/>
      <c r="C51" s="347"/>
      <c r="D51" s="347"/>
      <c r="E51" s="347"/>
    </row>
    <row r="54" spans="1:7" s="346" customFormat="1" ht="12.95">
      <c r="A54" s="349"/>
      <c r="B54" s="349"/>
      <c r="C54" s="349"/>
      <c r="D54" s="349"/>
      <c r="E54" s="349"/>
      <c r="F54" s="349"/>
      <c r="G54" s="349"/>
    </row>
    <row r="55" spans="1:7" s="346" customFormat="1" ht="12.95">
      <c r="A55" s="349"/>
      <c r="B55" s="349"/>
      <c r="C55" s="349"/>
      <c r="D55" s="349"/>
      <c r="E55" s="349"/>
      <c r="F55" s="349"/>
      <c r="G55" s="349"/>
    </row>
    <row r="56" spans="1:7">
      <c r="A56" s="350"/>
    </row>
  </sheetData>
  <mergeCells count="5">
    <mergeCell ref="B8:G8"/>
    <mergeCell ref="A16:B16"/>
    <mergeCell ref="A30:G30"/>
    <mergeCell ref="A31:G31"/>
    <mergeCell ref="A32:G32"/>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8DA88-3D87-4963-AF3B-74B543A1D39A}">
  <dimension ref="A1:B43"/>
  <sheetViews>
    <sheetView view="pageBreakPreview" zoomScale="85" zoomScaleNormal="100" zoomScaleSheetLayoutView="85" workbookViewId="0">
      <selection activeCell="E28" sqref="E28"/>
    </sheetView>
  </sheetViews>
  <sheetFormatPr defaultColWidth="9" defaultRowHeight="12.95"/>
  <cols>
    <col min="1" max="1" width="40.42578125" style="27" customWidth="1"/>
    <col min="2" max="2" width="46.42578125" style="27" customWidth="1"/>
    <col min="3" max="256" width="9" style="117"/>
    <col min="257" max="257" width="40.42578125" style="117" customWidth="1"/>
    <col min="258" max="258" width="46.42578125" style="117" customWidth="1"/>
    <col min="259" max="512" width="9" style="117"/>
    <col min="513" max="513" width="40.42578125" style="117" customWidth="1"/>
    <col min="514" max="514" width="46.42578125" style="117" customWidth="1"/>
    <col min="515" max="768" width="9" style="117"/>
    <col min="769" max="769" width="40.42578125" style="117" customWidth="1"/>
    <col min="770" max="770" width="46.42578125" style="117" customWidth="1"/>
    <col min="771" max="1024" width="9" style="117"/>
    <col min="1025" max="1025" width="40.42578125" style="117" customWidth="1"/>
    <col min="1026" max="1026" width="46.42578125" style="117" customWidth="1"/>
    <col min="1027" max="1280" width="9" style="117"/>
    <col min="1281" max="1281" width="40.42578125" style="117" customWidth="1"/>
    <col min="1282" max="1282" width="46.42578125" style="117" customWidth="1"/>
    <col min="1283" max="1536" width="9" style="117"/>
    <col min="1537" max="1537" width="40.42578125" style="117" customWidth="1"/>
    <col min="1538" max="1538" width="46.42578125" style="117" customWidth="1"/>
    <col min="1539" max="1792" width="9" style="117"/>
    <col min="1793" max="1793" width="40.42578125" style="117" customWidth="1"/>
    <col min="1794" max="1794" width="46.42578125" style="117" customWidth="1"/>
    <col min="1795" max="2048" width="9" style="117"/>
    <col min="2049" max="2049" width="40.42578125" style="117" customWidth="1"/>
    <col min="2050" max="2050" width="46.42578125" style="117" customWidth="1"/>
    <col min="2051" max="2304" width="9" style="117"/>
    <col min="2305" max="2305" width="40.42578125" style="117" customWidth="1"/>
    <col min="2306" max="2306" width="46.42578125" style="117" customWidth="1"/>
    <col min="2307" max="2560" width="9" style="117"/>
    <col min="2561" max="2561" width="40.42578125" style="117" customWidth="1"/>
    <col min="2562" max="2562" width="46.42578125" style="117" customWidth="1"/>
    <col min="2563" max="2816" width="9" style="117"/>
    <col min="2817" max="2817" width="40.42578125" style="117" customWidth="1"/>
    <col min="2818" max="2818" width="46.42578125" style="117" customWidth="1"/>
    <col min="2819" max="3072" width="9" style="117"/>
    <col min="3073" max="3073" width="40.42578125" style="117" customWidth="1"/>
    <col min="3074" max="3074" width="46.42578125" style="117" customWidth="1"/>
    <col min="3075" max="3328" width="9" style="117"/>
    <col min="3329" max="3329" width="40.42578125" style="117" customWidth="1"/>
    <col min="3330" max="3330" width="46.42578125" style="117" customWidth="1"/>
    <col min="3331" max="3584" width="9" style="117"/>
    <col min="3585" max="3585" width="40.42578125" style="117" customWidth="1"/>
    <col min="3586" max="3586" width="46.42578125" style="117" customWidth="1"/>
    <col min="3587" max="3840" width="9" style="117"/>
    <col min="3841" max="3841" width="40.42578125" style="117" customWidth="1"/>
    <col min="3842" max="3842" width="46.42578125" style="117" customWidth="1"/>
    <col min="3843" max="4096" width="9" style="117"/>
    <col min="4097" max="4097" width="40.42578125" style="117" customWidth="1"/>
    <col min="4098" max="4098" width="46.42578125" style="117" customWidth="1"/>
    <col min="4099" max="4352" width="9" style="117"/>
    <col min="4353" max="4353" width="40.42578125" style="117" customWidth="1"/>
    <col min="4354" max="4354" width="46.42578125" style="117" customWidth="1"/>
    <col min="4355" max="4608" width="9" style="117"/>
    <col min="4609" max="4609" width="40.42578125" style="117" customWidth="1"/>
    <col min="4610" max="4610" width="46.42578125" style="117" customWidth="1"/>
    <col min="4611" max="4864" width="9" style="117"/>
    <col min="4865" max="4865" width="40.42578125" style="117" customWidth="1"/>
    <col min="4866" max="4866" width="46.42578125" style="117" customWidth="1"/>
    <col min="4867" max="5120" width="9" style="117"/>
    <col min="5121" max="5121" width="40.42578125" style="117" customWidth="1"/>
    <col min="5122" max="5122" width="46.42578125" style="117" customWidth="1"/>
    <col min="5123" max="5376" width="9" style="117"/>
    <col min="5377" max="5377" width="40.42578125" style="117" customWidth="1"/>
    <col min="5378" max="5378" width="46.42578125" style="117" customWidth="1"/>
    <col min="5379" max="5632" width="9" style="117"/>
    <col min="5633" max="5633" width="40.42578125" style="117" customWidth="1"/>
    <col min="5634" max="5634" width="46.42578125" style="117" customWidth="1"/>
    <col min="5635" max="5888" width="9" style="117"/>
    <col min="5889" max="5889" width="40.42578125" style="117" customWidth="1"/>
    <col min="5890" max="5890" width="46.42578125" style="117" customWidth="1"/>
    <col min="5891" max="6144" width="9" style="117"/>
    <col min="6145" max="6145" width="40.42578125" style="117" customWidth="1"/>
    <col min="6146" max="6146" width="46.42578125" style="117" customWidth="1"/>
    <col min="6147" max="6400" width="9" style="117"/>
    <col min="6401" max="6401" width="40.42578125" style="117" customWidth="1"/>
    <col min="6402" max="6402" width="46.42578125" style="117" customWidth="1"/>
    <col min="6403" max="6656" width="9" style="117"/>
    <col min="6657" max="6657" width="40.42578125" style="117" customWidth="1"/>
    <col min="6658" max="6658" width="46.42578125" style="117" customWidth="1"/>
    <col min="6659" max="6912" width="9" style="117"/>
    <col min="6913" max="6913" width="40.42578125" style="117" customWidth="1"/>
    <col min="6914" max="6914" width="46.42578125" style="117" customWidth="1"/>
    <col min="6915" max="7168" width="9" style="117"/>
    <col min="7169" max="7169" width="40.42578125" style="117" customWidth="1"/>
    <col min="7170" max="7170" width="46.42578125" style="117" customWidth="1"/>
    <col min="7171" max="7424" width="9" style="117"/>
    <col min="7425" max="7425" width="40.42578125" style="117" customWidth="1"/>
    <col min="7426" max="7426" width="46.42578125" style="117" customWidth="1"/>
    <col min="7427" max="7680" width="9" style="117"/>
    <col min="7681" max="7681" width="40.42578125" style="117" customWidth="1"/>
    <col min="7682" max="7682" width="46.42578125" style="117" customWidth="1"/>
    <col min="7683" max="7936" width="9" style="117"/>
    <col min="7937" max="7937" width="40.42578125" style="117" customWidth="1"/>
    <col min="7938" max="7938" width="46.42578125" style="117" customWidth="1"/>
    <col min="7939" max="8192" width="9" style="117"/>
    <col min="8193" max="8193" width="40.42578125" style="117" customWidth="1"/>
    <col min="8194" max="8194" width="46.42578125" style="117" customWidth="1"/>
    <col min="8195" max="8448" width="9" style="117"/>
    <col min="8449" max="8449" width="40.42578125" style="117" customWidth="1"/>
    <col min="8450" max="8450" width="46.42578125" style="117" customWidth="1"/>
    <col min="8451" max="8704" width="9" style="117"/>
    <col min="8705" max="8705" width="40.42578125" style="117" customWidth="1"/>
    <col min="8706" max="8706" width="46.42578125" style="117" customWidth="1"/>
    <col min="8707" max="8960" width="9" style="117"/>
    <col min="8961" max="8961" width="40.42578125" style="117" customWidth="1"/>
    <col min="8962" max="8962" width="46.42578125" style="117" customWidth="1"/>
    <col min="8963" max="9216" width="9" style="117"/>
    <col min="9217" max="9217" width="40.42578125" style="117" customWidth="1"/>
    <col min="9218" max="9218" width="46.42578125" style="117" customWidth="1"/>
    <col min="9219" max="9472" width="9" style="117"/>
    <col min="9473" max="9473" width="40.42578125" style="117" customWidth="1"/>
    <col min="9474" max="9474" width="46.42578125" style="117" customWidth="1"/>
    <col min="9475" max="9728" width="9" style="117"/>
    <col min="9729" max="9729" width="40.42578125" style="117" customWidth="1"/>
    <col min="9730" max="9730" width="46.42578125" style="117" customWidth="1"/>
    <col min="9731" max="9984" width="9" style="117"/>
    <col min="9985" max="9985" width="40.42578125" style="117" customWidth="1"/>
    <col min="9986" max="9986" width="46.42578125" style="117" customWidth="1"/>
    <col min="9987" max="10240" width="9" style="117"/>
    <col min="10241" max="10241" width="40.42578125" style="117" customWidth="1"/>
    <col min="10242" max="10242" width="46.42578125" style="117" customWidth="1"/>
    <col min="10243" max="10496" width="9" style="117"/>
    <col min="10497" max="10497" width="40.42578125" style="117" customWidth="1"/>
    <col min="10498" max="10498" width="46.42578125" style="117" customWidth="1"/>
    <col min="10499" max="10752" width="9" style="117"/>
    <col min="10753" max="10753" width="40.42578125" style="117" customWidth="1"/>
    <col min="10754" max="10754" width="46.42578125" style="117" customWidth="1"/>
    <col min="10755" max="11008" width="9" style="117"/>
    <col min="11009" max="11009" width="40.42578125" style="117" customWidth="1"/>
    <col min="11010" max="11010" width="46.42578125" style="117" customWidth="1"/>
    <col min="11011" max="11264" width="9" style="117"/>
    <col min="11265" max="11265" width="40.42578125" style="117" customWidth="1"/>
    <col min="11266" max="11266" width="46.42578125" style="117" customWidth="1"/>
    <col min="11267" max="11520" width="9" style="117"/>
    <col min="11521" max="11521" width="40.42578125" style="117" customWidth="1"/>
    <col min="11522" max="11522" width="46.42578125" style="117" customWidth="1"/>
    <col min="11523" max="11776" width="9" style="117"/>
    <col min="11777" max="11777" width="40.42578125" style="117" customWidth="1"/>
    <col min="11778" max="11778" width="46.42578125" style="117" customWidth="1"/>
    <col min="11779" max="12032" width="9" style="117"/>
    <col min="12033" max="12033" width="40.42578125" style="117" customWidth="1"/>
    <col min="12034" max="12034" width="46.42578125" style="117" customWidth="1"/>
    <col min="12035" max="12288" width="9" style="117"/>
    <col min="12289" max="12289" width="40.42578125" style="117" customWidth="1"/>
    <col min="12290" max="12290" width="46.42578125" style="117" customWidth="1"/>
    <col min="12291" max="12544" width="9" style="117"/>
    <col min="12545" max="12545" width="40.42578125" style="117" customWidth="1"/>
    <col min="12546" max="12546" width="46.42578125" style="117" customWidth="1"/>
    <col min="12547" max="12800" width="9" style="117"/>
    <col min="12801" max="12801" width="40.42578125" style="117" customWidth="1"/>
    <col min="12802" max="12802" width="46.42578125" style="117" customWidth="1"/>
    <col min="12803" max="13056" width="9" style="117"/>
    <col min="13057" max="13057" width="40.42578125" style="117" customWidth="1"/>
    <col min="13058" max="13058" width="46.42578125" style="117" customWidth="1"/>
    <col min="13059" max="13312" width="9" style="117"/>
    <col min="13313" max="13313" width="40.42578125" style="117" customWidth="1"/>
    <col min="13314" max="13314" width="46.42578125" style="117" customWidth="1"/>
    <col min="13315" max="13568" width="9" style="117"/>
    <col min="13569" max="13569" width="40.42578125" style="117" customWidth="1"/>
    <col min="13570" max="13570" width="46.42578125" style="117" customWidth="1"/>
    <col min="13571" max="13824" width="9" style="117"/>
    <col min="13825" max="13825" width="40.42578125" style="117" customWidth="1"/>
    <col min="13826" max="13826" width="46.42578125" style="117" customWidth="1"/>
    <col min="13827" max="14080" width="9" style="117"/>
    <col min="14081" max="14081" width="40.42578125" style="117" customWidth="1"/>
    <col min="14082" max="14082" width="46.42578125" style="117" customWidth="1"/>
    <col min="14083" max="14336" width="9" style="117"/>
    <col min="14337" max="14337" width="40.42578125" style="117" customWidth="1"/>
    <col min="14338" max="14338" width="46.42578125" style="117" customWidth="1"/>
    <col min="14339" max="14592" width="9" style="117"/>
    <col min="14593" max="14593" width="40.42578125" style="117" customWidth="1"/>
    <col min="14594" max="14594" width="46.42578125" style="117" customWidth="1"/>
    <col min="14595" max="14848" width="9" style="117"/>
    <col min="14849" max="14849" width="40.42578125" style="117" customWidth="1"/>
    <col min="14850" max="14850" width="46.42578125" style="117" customWidth="1"/>
    <col min="14851" max="15104" width="9" style="117"/>
    <col min="15105" max="15105" width="40.42578125" style="117" customWidth="1"/>
    <col min="15106" max="15106" width="46.42578125" style="117" customWidth="1"/>
    <col min="15107" max="15360" width="9" style="117"/>
    <col min="15361" max="15361" width="40.42578125" style="117" customWidth="1"/>
    <col min="15362" max="15362" width="46.42578125" style="117" customWidth="1"/>
    <col min="15363" max="15616" width="9" style="117"/>
    <col min="15617" max="15617" width="40.42578125" style="117" customWidth="1"/>
    <col min="15618" max="15618" width="46.42578125" style="117" customWidth="1"/>
    <col min="15619" max="15872" width="9" style="117"/>
    <col min="15873" max="15873" width="40.42578125" style="117" customWidth="1"/>
    <col min="15874" max="15874" width="46.42578125" style="117" customWidth="1"/>
    <col min="15875" max="16128" width="9" style="117"/>
    <col min="16129" max="16129" width="40.42578125" style="117" customWidth="1"/>
    <col min="16130" max="16130" width="46.42578125" style="117" customWidth="1"/>
    <col min="16131" max="16384" width="9" style="117"/>
  </cols>
  <sheetData>
    <row r="1" spans="1:2" ht="163.5" customHeight="1">
      <c r="A1" s="351"/>
      <c r="B1" s="352" t="s">
        <v>2247</v>
      </c>
    </row>
    <row r="2" spans="1:2" ht="14.45">
      <c r="A2" s="353" t="s">
        <v>2248</v>
      </c>
      <c r="B2" s="354"/>
    </row>
    <row r="3" spans="1:2" ht="14.45">
      <c r="A3" s="355" t="s">
        <v>2249</v>
      </c>
      <c r="B3" s="356" t="str">
        <f>'1 Basic Info'!C11</f>
        <v>Grönt Paraply i Sverige AB</v>
      </c>
    </row>
    <row r="4" spans="1:2" ht="14.45">
      <c r="A4" s="355" t="s">
        <v>2250</v>
      </c>
      <c r="B4" s="356" t="str">
        <f>'1 Basic Info'!C3</f>
        <v>SA-PEFC-FM-001104</v>
      </c>
    </row>
    <row r="5" spans="1:2" ht="14.45">
      <c r="A5" s="355" t="s">
        <v>97</v>
      </c>
      <c r="B5" s="356" t="str">
        <f>'1 Basic Info'!C15</f>
        <v>Sweden</v>
      </c>
    </row>
    <row r="6" spans="1:2" ht="14.45">
      <c r="A6" s="355" t="s">
        <v>2251</v>
      </c>
      <c r="B6" s="356">
        <f>'1 Basic Info'!C29</f>
        <v>30</v>
      </c>
    </row>
    <row r="7" spans="1:2" ht="14.45">
      <c r="A7" s="355" t="s">
        <v>2252</v>
      </c>
      <c r="B7" s="566">
        <f>'1 Basic Info'!C48</f>
        <v>64995.700000000004</v>
      </c>
    </row>
    <row r="8" spans="1:2" ht="14.45">
      <c r="A8" s="357" t="s">
        <v>2253</v>
      </c>
      <c r="B8" s="358" t="s">
        <v>2082</v>
      </c>
    </row>
    <row r="9" spans="1:2" ht="14.45">
      <c r="A9" s="39"/>
      <c r="B9" s="39"/>
    </row>
    <row r="10" spans="1:2" ht="14.45">
      <c r="A10" s="353" t="s">
        <v>2254</v>
      </c>
      <c r="B10" s="354"/>
    </row>
    <row r="11" spans="1:2" ht="14.45">
      <c r="A11" s="355" t="s">
        <v>2255</v>
      </c>
      <c r="B11" s="606" t="s">
        <v>37</v>
      </c>
    </row>
    <row r="12" spans="1:2" ht="14.45">
      <c r="A12" s="355" t="s">
        <v>2256</v>
      </c>
      <c r="B12" s="606" t="s">
        <v>2257</v>
      </c>
    </row>
    <row r="13" spans="1:2" ht="14.45">
      <c r="A13" s="355" t="s">
        <v>2258</v>
      </c>
      <c r="B13" s="606" t="s">
        <v>31</v>
      </c>
    </row>
    <row r="14" spans="1:2" ht="29.1">
      <c r="A14" s="607" t="s">
        <v>2259</v>
      </c>
      <c r="B14" s="608" t="s">
        <v>31</v>
      </c>
    </row>
    <row r="15" spans="1:2" ht="14.45">
      <c r="A15" s="39"/>
      <c r="B15" s="39"/>
    </row>
    <row r="16" spans="1:2" s="39" customFormat="1" ht="14.45">
      <c r="A16" s="353" t="s">
        <v>2260</v>
      </c>
      <c r="B16" s="354"/>
    </row>
    <row r="17" spans="1:2" s="39" customFormat="1" ht="14.45">
      <c r="A17" s="355" t="s">
        <v>2261</v>
      </c>
      <c r="B17" s="606">
        <v>0</v>
      </c>
    </row>
    <row r="18" spans="1:2" s="39" customFormat="1" ht="14.45">
      <c r="A18" s="355" t="s">
        <v>2262</v>
      </c>
      <c r="B18" s="606">
        <v>0</v>
      </c>
    </row>
    <row r="19" spans="1:2" s="39" customFormat="1" ht="14.45">
      <c r="A19" s="355" t="s">
        <v>2263</v>
      </c>
      <c r="B19" s="606">
        <v>1</v>
      </c>
    </row>
    <row r="20" spans="1:2" s="39" customFormat="1" ht="14.45">
      <c r="A20" s="355" t="s">
        <v>2264</v>
      </c>
      <c r="B20" s="606">
        <v>2</v>
      </c>
    </row>
    <row r="21" spans="1:2" s="39" customFormat="1" ht="14.45">
      <c r="A21" s="355" t="s">
        <v>2265</v>
      </c>
      <c r="B21" s="606" t="s">
        <v>460</v>
      </c>
    </row>
    <row r="22" spans="1:2" s="39" customFormat="1" ht="14.45">
      <c r="A22" s="357" t="s">
        <v>2266</v>
      </c>
      <c r="B22" s="609" t="s">
        <v>2267</v>
      </c>
    </row>
    <row r="23" spans="1:2" s="39" customFormat="1" ht="14.45"/>
    <row r="24" spans="1:2" s="39" customFormat="1" ht="14.45">
      <c r="A24" s="353" t="s">
        <v>2268</v>
      </c>
      <c r="B24" s="359"/>
    </row>
    <row r="25" spans="1:2" s="39" customFormat="1" ht="43.5">
      <c r="A25" s="667" t="s">
        <v>2269</v>
      </c>
      <c r="B25" s="360" t="s">
        <v>2270</v>
      </c>
    </row>
    <row r="26" spans="1:2" s="39" customFormat="1" ht="14.45">
      <c r="A26" s="668"/>
      <c r="B26" s="360"/>
    </row>
    <row r="27" spans="1:2" s="39" customFormat="1" ht="14.45">
      <c r="A27" s="355"/>
      <c r="B27" s="361"/>
    </row>
    <row r="28" spans="1:2" s="39" customFormat="1" ht="14.45">
      <c r="A28" s="357" t="s">
        <v>2271</v>
      </c>
      <c r="B28" s="567">
        <v>45869</v>
      </c>
    </row>
    <row r="29" spans="1:2" s="39" customFormat="1" ht="14.45">
      <c r="B29" s="362"/>
    </row>
    <row r="30" spans="1:2" s="39" customFormat="1" ht="14.45">
      <c r="A30" s="353" t="s">
        <v>2272</v>
      </c>
      <c r="B30" s="359"/>
    </row>
    <row r="31" spans="1:2" s="27" customFormat="1" ht="14.45">
      <c r="A31" s="668" t="s">
        <v>2273</v>
      </c>
      <c r="B31" s="360" t="s">
        <v>2274</v>
      </c>
    </row>
    <row r="32" spans="1:2" s="27" customFormat="1" ht="14.45">
      <c r="A32" s="668"/>
      <c r="B32" s="360"/>
    </row>
    <row r="33" spans="1:2" s="27" customFormat="1" ht="14.45">
      <c r="A33" s="668"/>
      <c r="B33" s="363"/>
    </row>
    <row r="34" spans="1:2" s="27" customFormat="1" ht="45.75" customHeight="1">
      <c r="A34" s="355" t="s">
        <v>2249</v>
      </c>
      <c r="B34" s="27" t="s">
        <v>32</v>
      </c>
    </row>
    <row r="35" spans="1:2" s="27" customFormat="1" ht="58.5" customHeight="1">
      <c r="A35" s="364" t="s">
        <v>2275</v>
      </c>
      <c r="B35" s="599" t="s">
        <v>32</v>
      </c>
    </row>
    <row r="36" spans="1:2" ht="14.45">
      <c r="A36" s="357" t="s">
        <v>2271</v>
      </c>
      <c r="B36" s="568">
        <v>45874</v>
      </c>
    </row>
    <row r="37" spans="1:2" s="365" customFormat="1" ht="10.5" customHeight="1">
      <c r="A37" s="39"/>
      <c r="B37" s="39"/>
    </row>
    <row r="38" spans="1:2" s="365" customFormat="1" ht="10.5" customHeight="1">
      <c r="A38" s="669" t="s">
        <v>2276</v>
      </c>
      <c r="B38" s="669"/>
    </row>
    <row r="39" spans="1:2" s="365" customFormat="1" ht="10.5">
      <c r="A39" s="666" t="s">
        <v>44</v>
      </c>
      <c r="B39" s="666"/>
    </row>
    <row r="40" spans="1:2" s="365" customFormat="1" ht="10.5">
      <c r="A40" s="666" t="s">
        <v>2277</v>
      </c>
      <c r="B40" s="666"/>
    </row>
    <row r="41" spans="1:2" s="365" customFormat="1" ht="10.5">
      <c r="A41" s="366"/>
      <c r="B41" s="366"/>
    </row>
    <row r="42" spans="1:2" s="365" customFormat="1" ht="10.5">
      <c r="A42" s="666" t="s">
        <v>46</v>
      </c>
      <c r="B42" s="666"/>
    </row>
    <row r="43" spans="1:2">
      <c r="A43" s="666" t="s">
        <v>47</v>
      </c>
      <c r="B43" s="666"/>
    </row>
  </sheetData>
  <mergeCells count="7">
    <mergeCell ref="A43:B43"/>
    <mergeCell ref="A25:A26"/>
    <mergeCell ref="A31:A33"/>
    <mergeCell ref="A38:B38"/>
    <mergeCell ref="A39:B39"/>
    <mergeCell ref="A40:B40"/>
    <mergeCell ref="A42:B42"/>
  </mergeCells>
  <pageMargins left="0.75" right="0.75" top="1" bottom="1" header="0.5" footer="0.5"/>
  <pageSetup paperSize="9" scale="81" orientation="portrait" horizontalDpi="4294967294"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85352-12BB-4E3E-BF3B-EB7518CD7693}">
  <dimension ref="A1:BN114"/>
  <sheetViews>
    <sheetView view="pageBreakPreview" zoomScaleNormal="100" zoomScaleSheetLayoutView="100" workbookViewId="0">
      <selection activeCell="B8" sqref="B8:D8"/>
    </sheetView>
  </sheetViews>
  <sheetFormatPr defaultColWidth="8" defaultRowHeight="12.95"/>
  <cols>
    <col min="1" max="1" width="23.42578125" style="371" customWidth="1"/>
    <col min="2" max="2" width="21.85546875" style="371" customWidth="1"/>
    <col min="3" max="3" width="15.42578125" style="370" customWidth="1"/>
    <col min="4" max="4" width="24.42578125" style="370" customWidth="1"/>
    <col min="5" max="12" width="8" style="370" customWidth="1"/>
    <col min="13" max="256" width="8" style="371"/>
    <col min="257" max="257" width="23.42578125" style="371" customWidth="1"/>
    <col min="258" max="258" width="21.85546875" style="371" customWidth="1"/>
    <col min="259" max="259" width="15.42578125" style="371" customWidth="1"/>
    <col min="260" max="260" width="24.42578125" style="371" customWidth="1"/>
    <col min="261" max="512" width="8" style="371"/>
    <col min="513" max="513" width="23.42578125" style="371" customWidth="1"/>
    <col min="514" max="514" width="21.85546875" style="371" customWidth="1"/>
    <col min="515" max="515" width="15.42578125" style="371" customWidth="1"/>
    <col min="516" max="516" width="24.42578125" style="371" customWidth="1"/>
    <col min="517" max="768" width="8" style="371"/>
    <col min="769" max="769" width="23.42578125" style="371" customWidth="1"/>
    <col min="770" max="770" width="21.85546875" style="371" customWidth="1"/>
    <col min="771" max="771" width="15.42578125" style="371" customWidth="1"/>
    <col min="772" max="772" width="24.42578125" style="371" customWidth="1"/>
    <col min="773" max="1024" width="8" style="371"/>
    <col min="1025" max="1025" width="23.42578125" style="371" customWidth="1"/>
    <col min="1026" max="1026" width="21.85546875" style="371" customWidth="1"/>
    <col min="1027" max="1027" width="15.42578125" style="371" customWidth="1"/>
    <col min="1028" max="1028" width="24.42578125" style="371" customWidth="1"/>
    <col min="1029" max="1280" width="8" style="371"/>
    <col min="1281" max="1281" width="23.42578125" style="371" customWidth="1"/>
    <col min="1282" max="1282" width="21.85546875" style="371" customWidth="1"/>
    <col min="1283" max="1283" width="15.42578125" style="371" customWidth="1"/>
    <col min="1284" max="1284" width="24.42578125" style="371" customWidth="1"/>
    <col min="1285" max="1536" width="8" style="371"/>
    <col min="1537" max="1537" width="23.42578125" style="371" customWidth="1"/>
    <col min="1538" max="1538" width="21.85546875" style="371" customWidth="1"/>
    <col min="1539" max="1539" width="15.42578125" style="371" customWidth="1"/>
    <col min="1540" max="1540" width="24.42578125" style="371" customWidth="1"/>
    <col min="1541" max="1792" width="8" style="371"/>
    <col min="1793" max="1793" width="23.42578125" style="371" customWidth="1"/>
    <col min="1794" max="1794" width="21.85546875" style="371" customWidth="1"/>
    <col min="1795" max="1795" width="15.42578125" style="371" customWidth="1"/>
    <col min="1796" max="1796" width="24.42578125" style="371" customWidth="1"/>
    <col min="1797" max="2048" width="8" style="371"/>
    <col min="2049" max="2049" width="23.42578125" style="371" customWidth="1"/>
    <col min="2050" max="2050" width="21.85546875" style="371" customWidth="1"/>
    <col min="2051" max="2051" width="15.42578125" style="371" customWidth="1"/>
    <col min="2052" max="2052" width="24.42578125" style="371" customWidth="1"/>
    <col min="2053" max="2304" width="8" style="371"/>
    <col min="2305" max="2305" width="23.42578125" style="371" customWidth="1"/>
    <col min="2306" max="2306" width="21.85546875" style="371" customWidth="1"/>
    <col min="2307" max="2307" width="15.42578125" style="371" customWidth="1"/>
    <col min="2308" max="2308" width="24.42578125" style="371" customWidth="1"/>
    <col min="2309" max="2560" width="8" style="371"/>
    <col min="2561" max="2561" width="23.42578125" style="371" customWidth="1"/>
    <col min="2562" max="2562" width="21.85546875" style="371" customWidth="1"/>
    <col min="2563" max="2563" width="15.42578125" style="371" customWidth="1"/>
    <col min="2564" max="2564" width="24.42578125" style="371" customWidth="1"/>
    <col min="2565" max="2816" width="8" style="371"/>
    <col min="2817" max="2817" width="23.42578125" style="371" customWidth="1"/>
    <col min="2818" max="2818" width="21.85546875" style="371" customWidth="1"/>
    <col min="2819" max="2819" width="15.42578125" style="371" customWidth="1"/>
    <col min="2820" max="2820" width="24.42578125" style="371" customWidth="1"/>
    <col min="2821" max="3072" width="8" style="371"/>
    <col min="3073" max="3073" width="23.42578125" style="371" customWidth="1"/>
    <col min="3074" max="3074" width="21.85546875" style="371" customWidth="1"/>
    <col min="3075" max="3075" width="15.42578125" style="371" customWidth="1"/>
    <col min="3076" max="3076" width="24.42578125" style="371" customWidth="1"/>
    <col min="3077" max="3328" width="8" style="371"/>
    <col min="3329" max="3329" width="23.42578125" style="371" customWidth="1"/>
    <col min="3330" max="3330" width="21.85546875" style="371" customWidth="1"/>
    <col min="3331" max="3331" width="15.42578125" style="371" customWidth="1"/>
    <col min="3332" max="3332" width="24.42578125" style="371" customWidth="1"/>
    <col min="3333" max="3584" width="8" style="371"/>
    <col min="3585" max="3585" width="23.42578125" style="371" customWidth="1"/>
    <col min="3586" max="3586" width="21.85546875" style="371" customWidth="1"/>
    <col min="3587" max="3587" width="15.42578125" style="371" customWidth="1"/>
    <col min="3588" max="3588" width="24.42578125" style="371" customWidth="1"/>
    <col min="3589" max="3840" width="8" style="371"/>
    <col min="3841" max="3841" width="23.42578125" style="371" customWidth="1"/>
    <col min="3842" max="3842" width="21.85546875" style="371" customWidth="1"/>
    <col min="3843" max="3843" width="15.42578125" style="371" customWidth="1"/>
    <col min="3844" max="3844" width="24.42578125" style="371" customWidth="1"/>
    <col min="3845" max="4096" width="8" style="371"/>
    <col min="4097" max="4097" width="23.42578125" style="371" customWidth="1"/>
    <col min="4098" max="4098" width="21.85546875" style="371" customWidth="1"/>
    <col min="4099" max="4099" width="15.42578125" style="371" customWidth="1"/>
    <col min="4100" max="4100" width="24.42578125" style="371" customWidth="1"/>
    <col min="4101" max="4352" width="8" style="371"/>
    <col min="4353" max="4353" width="23.42578125" style="371" customWidth="1"/>
    <col min="4354" max="4354" width="21.85546875" style="371" customWidth="1"/>
    <col min="4355" max="4355" width="15.42578125" style="371" customWidth="1"/>
    <col min="4356" max="4356" width="24.42578125" style="371" customWidth="1"/>
    <col min="4357" max="4608" width="8" style="371"/>
    <col min="4609" max="4609" width="23.42578125" style="371" customWidth="1"/>
    <col min="4610" max="4610" width="21.85546875" style="371" customWidth="1"/>
    <col min="4611" max="4611" width="15.42578125" style="371" customWidth="1"/>
    <col min="4612" max="4612" width="24.42578125" style="371" customWidth="1"/>
    <col min="4613" max="4864" width="8" style="371"/>
    <col min="4865" max="4865" width="23.42578125" style="371" customWidth="1"/>
    <col min="4866" max="4866" width="21.85546875" style="371" customWidth="1"/>
    <col min="4867" max="4867" width="15.42578125" style="371" customWidth="1"/>
    <col min="4868" max="4868" width="24.42578125" style="371" customWidth="1"/>
    <col min="4869" max="5120" width="8" style="371"/>
    <col min="5121" max="5121" width="23.42578125" style="371" customWidth="1"/>
    <col min="5122" max="5122" width="21.85546875" style="371" customWidth="1"/>
    <col min="5123" max="5123" width="15.42578125" style="371" customWidth="1"/>
    <col min="5124" max="5124" width="24.42578125" style="371" customWidth="1"/>
    <col min="5125" max="5376" width="8" style="371"/>
    <col min="5377" max="5377" width="23.42578125" style="371" customWidth="1"/>
    <col min="5378" max="5378" width="21.85546875" style="371" customWidth="1"/>
    <col min="5379" max="5379" width="15.42578125" style="371" customWidth="1"/>
    <col min="5380" max="5380" width="24.42578125" style="371" customWidth="1"/>
    <col min="5381" max="5632" width="8" style="371"/>
    <col min="5633" max="5633" width="23.42578125" style="371" customWidth="1"/>
    <col min="5634" max="5634" width="21.85546875" style="371" customWidth="1"/>
    <col min="5635" max="5635" width="15.42578125" style="371" customWidth="1"/>
    <col min="5636" max="5636" width="24.42578125" style="371" customWidth="1"/>
    <col min="5637" max="5888" width="8" style="371"/>
    <col min="5889" max="5889" width="23.42578125" style="371" customWidth="1"/>
    <col min="5890" max="5890" width="21.85546875" style="371" customWidth="1"/>
    <col min="5891" max="5891" width="15.42578125" style="371" customWidth="1"/>
    <col min="5892" max="5892" width="24.42578125" style="371" customWidth="1"/>
    <col min="5893" max="6144" width="8" style="371"/>
    <col min="6145" max="6145" width="23.42578125" style="371" customWidth="1"/>
    <col min="6146" max="6146" width="21.85546875" style="371" customWidth="1"/>
    <col min="6147" max="6147" width="15.42578125" style="371" customWidth="1"/>
    <col min="6148" max="6148" width="24.42578125" style="371" customWidth="1"/>
    <col min="6149" max="6400" width="8" style="371"/>
    <col min="6401" max="6401" width="23.42578125" style="371" customWidth="1"/>
    <col min="6402" max="6402" width="21.85546875" style="371" customWidth="1"/>
    <col min="6403" max="6403" width="15.42578125" style="371" customWidth="1"/>
    <col min="6404" max="6404" width="24.42578125" style="371" customWidth="1"/>
    <col min="6405" max="6656" width="8" style="371"/>
    <col min="6657" max="6657" width="23.42578125" style="371" customWidth="1"/>
    <col min="6658" max="6658" width="21.85546875" style="371" customWidth="1"/>
    <col min="6659" max="6659" width="15.42578125" style="371" customWidth="1"/>
    <col min="6660" max="6660" width="24.42578125" style="371" customWidth="1"/>
    <col min="6661" max="6912" width="8" style="371"/>
    <col min="6913" max="6913" width="23.42578125" style="371" customWidth="1"/>
    <col min="6914" max="6914" width="21.85546875" style="371" customWidth="1"/>
    <col min="6915" max="6915" width="15.42578125" style="371" customWidth="1"/>
    <col min="6916" max="6916" width="24.42578125" style="371" customWidth="1"/>
    <col min="6917" max="7168" width="8" style="371"/>
    <col min="7169" max="7169" width="23.42578125" style="371" customWidth="1"/>
    <col min="7170" max="7170" width="21.85546875" style="371" customWidth="1"/>
    <col min="7171" max="7171" width="15.42578125" style="371" customWidth="1"/>
    <col min="7172" max="7172" width="24.42578125" style="371" customWidth="1"/>
    <col min="7173" max="7424" width="8" style="371"/>
    <col min="7425" max="7425" width="23.42578125" style="371" customWidth="1"/>
    <col min="7426" max="7426" width="21.85546875" style="371" customWidth="1"/>
    <col min="7427" max="7427" width="15.42578125" style="371" customWidth="1"/>
    <col min="7428" max="7428" width="24.42578125" style="371" customWidth="1"/>
    <col min="7429" max="7680" width="8" style="371"/>
    <col min="7681" max="7681" width="23.42578125" style="371" customWidth="1"/>
    <col min="7682" max="7682" width="21.85546875" style="371" customWidth="1"/>
    <col min="7683" max="7683" width="15.42578125" style="371" customWidth="1"/>
    <col min="7684" max="7684" width="24.42578125" style="371" customWidth="1"/>
    <col min="7685" max="7936" width="8" style="371"/>
    <col min="7937" max="7937" width="23.42578125" style="371" customWidth="1"/>
    <col min="7938" max="7938" width="21.85546875" style="371" customWidth="1"/>
    <col min="7939" max="7939" width="15.42578125" style="371" customWidth="1"/>
    <col min="7940" max="7940" width="24.42578125" style="371" customWidth="1"/>
    <col min="7941" max="8192" width="8" style="371"/>
    <col min="8193" max="8193" width="23.42578125" style="371" customWidth="1"/>
    <col min="8194" max="8194" width="21.85546875" style="371" customWidth="1"/>
    <col min="8195" max="8195" width="15.42578125" style="371" customWidth="1"/>
    <col min="8196" max="8196" width="24.42578125" style="371" customWidth="1"/>
    <col min="8197" max="8448" width="8" style="371"/>
    <col min="8449" max="8449" width="23.42578125" style="371" customWidth="1"/>
    <col min="8450" max="8450" width="21.85546875" style="371" customWidth="1"/>
    <col min="8451" max="8451" width="15.42578125" style="371" customWidth="1"/>
    <col min="8452" max="8452" width="24.42578125" style="371" customWidth="1"/>
    <col min="8453" max="8704" width="8" style="371"/>
    <col min="8705" max="8705" width="23.42578125" style="371" customWidth="1"/>
    <col min="8706" max="8706" width="21.85546875" style="371" customWidth="1"/>
    <col min="8707" max="8707" width="15.42578125" style="371" customWidth="1"/>
    <col min="8708" max="8708" width="24.42578125" style="371" customWidth="1"/>
    <col min="8709" max="8960" width="8" style="371"/>
    <col min="8961" max="8961" width="23.42578125" style="371" customWidth="1"/>
    <col min="8962" max="8962" width="21.85546875" style="371" customWidth="1"/>
    <col min="8963" max="8963" width="15.42578125" style="371" customWidth="1"/>
    <col min="8964" max="8964" width="24.42578125" style="371" customWidth="1"/>
    <col min="8965" max="9216" width="8" style="371"/>
    <col min="9217" max="9217" width="23.42578125" style="371" customWidth="1"/>
    <col min="9218" max="9218" width="21.85546875" style="371" customWidth="1"/>
    <col min="9219" max="9219" width="15.42578125" style="371" customWidth="1"/>
    <col min="9220" max="9220" width="24.42578125" style="371" customWidth="1"/>
    <col min="9221" max="9472" width="8" style="371"/>
    <col min="9473" max="9473" width="23.42578125" style="371" customWidth="1"/>
    <col min="9474" max="9474" width="21.85546875" style="371" customWidth="1"/>
    <col min="9475" max="9475" width="15.42578125" style="371" customWidth="1"/>
    <col min="9476" max="9476" width="24.42578125" style="371" customWidth="1"/>
    <col min="9477" max="9728" width="8" style="371"/>
    <col min="9729" max="9729" width="23.42578125" style="371" customWidth="1"/>
    <col min="9730" max="9730" width="21.85546875" style="371" customWidth="1"/>
    <col min="9731" max="9731" width="15.42578125" style="371" customWidth="1"/>
    <col min="9732" max="9732" width="24.42578125" style="371" customWidth="1"/>
    <col min="9733" max="9984" width="8" style="371"/>
    <col min="9985" max="9985" width="23.42578125" style="371" customWidth="1"/>
    <col min="9986" max="9986" width="21.85546875" style="371" customWidth="1"/>
    <col min="9987" max="9987" width="15.42578125" style="371" customWidth="1"/>
    <col min="9988" max="9988" width="24.42578125" style="371" customWidth="1"/>
    <col min="9989" max="10240" width="8" style="371"/>
    <col min="10241" max="10241" width="23.42578125" style="371" customWidth="1"/>
    <col min="10242" max="10242" width="21.85546875" style="371" customWidth="1"/>
    <col min="10243" max="10243" width="15.42578125" style="371" customWidth="1"/>
    <col min="10244" max="10244" width="24.42578125" style="371" customWidth="1"/>
    <col min="10245" max="10496" width="8" style="371"/>
    <col min="10497" max="10497" width="23.42578125" style="371" customWidth="1"/>
    <col min="10498" max="10498" width="21.85546875" style="371" customWidth="1"/>
    <col min="10499" max="10499" width="15.42578125" style="371" customWidth="1"/>
    <col min="10500" max="10500" width="24.42578125" style="371" customWidth="1"/>
    <col min="10501" max="10752" width="8" style="371"/>
    <col min="10753" max="10753" width="23.42578125" style="371" customWidth="1"/>
    <col min="10754" max="10754" width="21.85546875" style="371" customWidth="1"/>
    <col min="10755" max="10755" width="15.42578125" style="371" customWidth="1"/>
    <col min="10756" max="10756" width="24.42578125" style="371" customWidth="1"/>
    <col min="10757" max="11008" width="8" style="371"/>
    <col min="11009" max="11009" width="23.42578125" style="371" customWidth="1"/>
    <col min="11010" max="11010" width="21.85546875" style="371" customWidth="1"/>
    <col min="11011" max="11011" width="15.42578125" style="371" customWidth="1"/>
    <col min="11012" max="11012" width="24.42578125" style="371" customWidth="1"/>
    <col min="11013" max="11264" width="8" style="371"/>
    <col min="11265" max="11265" width="23.42578125" style="371" customWidth="1"/>
    <col min="11266" max="11266" width="21.85546875" style="371" customWidth="1"/>
    <col min="11267" max="11267" width="15.42578125" style="371" customWidth="1"/>
    <col min="11268" max="11268" width="24.42578125" style="371" customWidth="1"/>
    <col min="11269" max="11520" width="8" style="371"/>
    <col min="11521" max="11521" width="23.42578125" style="371" customWidth="1"/>
    <col min="11522" max="11522" width="21.85546875" style="371" customWidth="1"/>
    <col min="11523" max="11523" width="15.42578125" style="371" customWidth="1"/>
    <col min="11524" max="11524" width="24.42578125" style="371" customWidth="1"/>
    <col min="11525" max="11776" width="8" style="371"/>
    <col min="11777" max="11777" width="23.42578125" style="371" customWidth="1"/>
    <col min="11778" max="11778" width="21.85546875" style="371" customWidth="1"/>
    <col min="11779" max="11779" width="15.42578125" style="371" customWidth="1"/>
    <col min="11780" max="11780" width="24.42578125" style="371" customWidth="1"/>
    <col min="11781" max="12032" width="8" style="371"/>
    <col min="12033" max="12033" width="23.42578125" style="371" customWidth="1"/>
    <col min="12034" max="12034" width="21.85546875" style="371" customWidth="1"/>
    <col min="12035" max="12035" width="15.42578125" style="371" customWidth="1"/>
    <col min="12036" max="12036" width="24.42578125" style="371" customWidth="1"/>
    <col min="12037" max="12288" width="8" style="371"/>
    <col min="12289" max="12289" width="23.42578125" style="371" customWidth="1"/>
    <col min="12290" max="12290" width="21.85546875" style="371" customWidth="1"/>
    <col min="12291" max="12291" width="15.42578125" style="371" customWidth="1"/>
    <col min="12292" max="12292" width="24.42578125" style="371" customWidth="1"/>
    <col min="12293" max="12544" width="8" style="371"/>
    <col min="12545" max="12545" width="23.42578125" style="371" customWidth="1"/>
    <col min="12546" max="12546" width="21.85546875" style="371" customWidth="1"/>
    <col min="12547" max="12547" width="15.42578125" style="371" customWidth="1"/>
    <col min="12548" max="12548" width="24.42578125" style="371" customWidth="1"/>
    <col min="12549" max="12800" width="8" style="371"/>
    <col min="12801" max="12801" width="23.42578125" style="371" customWidth="1"/>
    <col min="12802" max="12802" width="21.85546875" style="371" customWidth="1"/>
    <col min="12803" max="12803" width="15.42578125" style="371" customWidth="1"/>
    <col min="12804" max="12804" width="24.42578125" style="371" customWidth="1"/>
    <col min="12805" max="13056" width="8" style="371"/>
    <col min="13057" max="13057" width="23.42578125" style="371" customWidth="1"/>
    <col min="13058" max="13058" width="21.85546875" style="371" customWidth="1"/>
    <col min="13059" max="13059" width="15.42578125" style="371" customWidth="1"/>
    <col min="13060" max="13060" width="24.42578125" style="371" customWidth="1"/>
    <col min="13061" max="13312" width="8" style="371"/>
    <col min="13313" max="13313" width="23.42578125" style="371" customWidth="1"/>
    <col min="13314" max="13314" width="21.85546875" style="371" customWidth="1"/>
    <col min="13315" max="13315" width="15.42578125" style="371" customWidth="1"/>
    <col min="13316" max="13316" width="24.42578125" style="371" customWidth="1"/>
    <col min="13317" max="13568" width="8" style="371"/>
    <col min="13569" max="13569" width="23.42578125" style="371" customWidth="1"/>
    <col min="13570" max="13570" width="21.85546875" style="371" customWidth="1"/>
    <col min="13571" max="13571" width="15.42578125" style="371" customWidth="1"/>
    <col min="13572" max="13572" width="24.42578125" style="371" customWidth="1"/>
    <col min="13573" max="13824" width="8" style="371"/>
    <col min="13825" max="13825" width="23.42578125" style="371" customWidth="1"/>
    <col min="13826" max="13826" width="21.85546875" style="371" customWidth="1"/>
    <col min="13827" max="13827" width="15.42578125" style="371" customWidth="1"/>
    <col min="13828" max="13828" width="24.42578125" style="371" customWidth="1"/>
    <col min="13829" max="14080" width="8" style="371"/>
    <col min="14081" max="14081" width="23.42578125" style="371" customWidth="1"/>
    <col min="14082" max="14082" width="21.85546875" style="371" customWidth="1"/>
    <col min="14083" max="14083" width="15.42578125" style="371" customWidth="1"/>
    <col min="14084" max="14084" width="24.42578125" style="371" customWidth="1"/>
    <col min="14085" max="14336" width="8" style="371"/>
    <col min="14337" max="14337" width="23.42578125" style="371" customWidth="1"/>
    <col min="14338" max="14338" width="21.85546875" style="371" customWidth="1"/>
    <col min="14339" max="14339" width="15.42578125" style="371" customWidth="1"/>
    <col min="14340" max="14340" width="24.42578125" style="371" customWidth="1"/>
    <col min="14341" max="14592" width="8" style="371"/>
    <col min="14593" max="14593" width="23.42578125" style="371" customWidth="1"/>
    <col min="14594" max="14594" width="21.85546875" style="371" customWidth="1"/>
    <col min="14595" max="14595" width="15.42578125" style="371" customWidth="1"/>
    <col min="14596" max="14596" width="24.42578125" style="371" customWidth="1"/>
    <col min="14597" max="14848" width="8" style="371"/>
    <col min="14849" max="14849" width="23.42578125" style="371" customWidth="1"/>
    <col min="14850" max="14850" width="21.85546875" style="371" customWidth="1"/>
    <col min="14851" max="14851" width="15.42578125" style="371" customWidth="1"/>
    <col min="14852" max="14852" width="24.42578125" style="371" customWidth="1"/>
    <col min="14853" max="15104" width="8" style="371"/>
    <col min="15105" max="15105" width="23.42578125" style="371" customWidth="1"/>
    <col min="15106" max="15106" width="21.85546875" style="371" customWidth="1"/>
    <col min="15107" max="15107" width="15.42578125" style="371" customWidth="1"/>
    <col min="15108" max="15108" width="24.42578125" style="371" customWidth="1"/>
    <col min="15109" max="15360" width="8" style="371"/>
    <col min="15361" max="15361" width="23.42578125" style="371" customWidth="1"/>
    <col min="15362" max="15362" width="21.85546875" style="371" customWidth="1"/>
    <col min="15363" max="15363" width="15.42578125" style="371" customWidth="1"/>
    <col min="15364" max="15364" width="24.42578125" style="371" customWidth="1"/>
    <col min="15365" max="15616" width="8" style="371"/>
    <col min="15617" max="15617" width="23.42578125" style="371" customWidth="1"/>
    <col min="15618" max="15618" width="21.85546875" style="371" customWidth="1"/>
    <col min="15619" max="15619" width="15.42578125" style="371" customWidth="1"/>
    <col min="15620" max="15620" width="24.42578125" style="371" customWidth="1"/>
    <col min="15621" max="15872" width="8" style="371"/>
    <col min="15873" max="15873" width="23.42578125" style="371" customWidth="1"/>
    <col min="15874" max="15874" width="21.85546875" style="371" customWidth="1"/>
    <col min="15875" max="15875" width="15.42578125" style="371" customWidth="1"/>
    <col min="15876" max="15876" width="24.42578125" style="371" customWidth="1"/>
    <col min="15877" max="16128" width="8" style="371"/>
    <col min="16129" max="16129" width="23.42578125" style="371" customWidth="1"/>
    <col min="16130" max="16130" width="21.85546875" style="371" customWidth="1"/>
    <col min="16131" max="16131" width="15.42578125" style="371" customWidth="1"/>
    <col min="16132" max="16132" width="24.42578125" style="371" customWidth="1"/>
    <col min="16133" max="16384" width="8" style="371"/>
  </cols>
  <sheetData>
    <row r="1" spans="1:66" ht="143.25" customHeight="1">
      <c r="A1" s="367"/>
      <c r="B1" s="678" t="s">
        <v>2278</v>
      </c>
      <c r="C1" s="678"/>
      <c r="D1" s="368"/>
      <c r="E1" s="369"/>
      <c r="M1" s="370"/>
      <c r="N1" s="370"/>
      <c r="O1" s="370"/>
      <c r="P1" s="370"/>
      <c r="Q1" s="370"/>
      <c r="R1" s="370"/>
      <c r="S1" s="370"/>
      <c r="T1" s="370"/>
      <c r="U1" s="370"/>
      <c r="V1" s="370"/>
      <c r="W1" s="370"/>
      <c r="X1" s="370"/>
      <c r="Y1" s="370"/>
      <c r="Z1" s="370"/>
      <c r="AA1" s="370"/>
      <c r="AB1" s="370"/>
      <c r="AC1" s="370"/>
      <c r="AD1" s="370"/>
      <c r="AE1" s="370"/>
      <c r="AF1" s="370"/>
      <c r="AG1" s="370"/>
      <c r="AH1" s="370"/>
      <c r="AI1" s="370"/>
      <c r="AJ1" s="370"/>
      <c r="AK1" s="370"/>
      <c r="AL1" s="370"/>
      <c r="AM1" s="370"/>
      <c r="AN1" s="370"/>
      <c r="AO1" s="370"/>
      <c r="AP1" s="370"/>
      <c r="AQ1" s="370"/>
      <c r="AR1" s="370"/>
      <c r="AS1" s="370"/>
      <c r="AT1" s="370"/>
      <c r="AU1" s="370"/>
      <c r="AV1" s="370"/>
      <c r="AW1" s="370"/>
      <c r="AX1" s="370"/>
      <c r="AY1" s="370"/>
      <c r="AZ1" s="370"/>
      <c r="BA1" s="370"/>
      <c r="BB1" s="370"/>
      <c r="BC1" s="370"/>
      <c r="BD1" s="370"/>
      <c r="BE1" s="370"/>
      <c r="BF1" s="370"/>
      <c r="BG1" s="370"/>
      <c r="BH1" s="370"/>
      <c r="BI1" s="370"/>
      <c r="BJ1" s="370"/>
      <c r="BK1" s="370"/>
      <c r="BL1" s="370"/>
      <c r="BM1" s="370"/>
      <c r="BN1" s="370"/>
    </row>
    <row r="2" spans="1:66" ht="9.75" customHeight="1">
      <c r="A2" s="372"/>
      <c r="B2" s="372"/>
      <c r="C2" s="373"/>
      <c r="D2" s="373"/>
      <c r="M2" s="370"/>
      <c r="N2" s="370"/>
      <c r="O2" s="370"/>
      <c r="P2" s="370"/>
      <c r="Q2" s="370"/>
      <c r="R2" s="370"/>
      <c r="S2" s="370"/>
      <c r="T2" s="370"/>
      <c r="U2" s="370"/>
      <c r="V2" s="370"/>
      <c r="W2" s="370"/>
      <c r="X2" s="370"/>
      <c r="Y2" s="370"/>
      <c r="Z2" s="370"/>
      <c r="AA2" s="370"/>
      <c r="AB2" s="370"/>
      <c r="AC2" s="370"/>
      <c r="AD2" s="370"/>
      <c r="AE2" s="370"/>
      <c r="AF2" s="370"/>
      <c r="AG2" s="370"/>
      <c r="AH2" s="370"/>
      <c r="AI2" s="370"/>
      <c r="AJ2" s="370"/>
      <c r="AK2" s="370"/>
      <c r="AL2" s="370"/>
      <c r="AM2" s="370"/>
      <c r="AN2" s="370"/>
      <c r="AO2" s="370"/>
      <c r="AP2" s="370"/>
      <c r="AQ2" s="370"/>
      <c r="AR2" s="370"/>
      <c r="AS2" s="370"/>
      <c r="AT2" s="370"/>
      <c r="AU2" s="370"/>
      <c r="AV2" s="370"/>
      <c r="AW2" s="370"/>
      <c r="AX2" s="370"/>
      <c r="AY2" s="370"/>
      <c r="AZ2" s="370"/>
      <c r="BA2" s="370"/>
      <c r="BB2" s="370"/>
      <c r="BC2" s="370"/>
      <c r="BD2" s="370"/>
      <c r="BE2" s="370"/>
      <c r="BF2" s="370"/>
      <c r="BG2" s="370"/>
      <c r="BH2" s="370"/>
      <c r="BI2" s="370"/>
      <c r="BJ2" s="370"/>
      <c r="BK2" s="370"/>
      <c r="BL2" s="370"/>
      <c r="BM2" s="370"/>
      <c r="BN2" s="370"/>
    </row>
    <row r="3" spans="1:66">
      <c r="A3" s="679" t="s">
        <v>2279</v>
      </c>
      <c r="B3" s="679"/>
      <c r="C3" s="679"/>
      <c r="D3" s="679"/>
      <c r="M3" s="370"/>
      <c r="N3" s="370"/>
      <c r="O3" s="370"/>
      <c r="P3" s="370"/>
      <c r="Q3" s="370"/>
      <c r="R3" s="370"/>
      <c r="S3" s="370"/>
      <c r="T3" s="370"/>
      <c r="U3" s="370"/>
      <c r="V3" s="370"/>
      <c r="W3" s="370"/>
      <c r="X3" s="370"/>
      <c r="Y3" s="370"/>
      <c r="Z3" s="370"/>
      <c r="AA3" s="370"/>
      <c r="AB3" s="370"/>
      <c r="AC3" s="370"/>
      <c r="AD3" s="370"/>
      <c r="AE3" s="370"/>
      <c r="AF3" s="370"/>
      <c r="AG3" s="370"/>
      <c r="AH3" s="370"/>
      <c r="AI3" s="370"/>
      <c r="AJ3" s="370"/>
      <c r="AK3" s="370"/>
      <c r="AL3" s="370"/>
      <c r="AM3" s="370"/>
      <c r="AN3" s="370"/>
      <c r="AO3" s="370"/>
      <c r="AP3" s="370"/>
      <c r="AQ3" s="370"/>
      <c r="AR3" s="370"/>
      <c r="AS3" s="370"/>
      <c r="AT3" s="370"/>
      <c r="AU3" s="370"/>
      <c r="AV3" s="370"/>
      <c r="AW3" s="370"/>
      <c r="AX3" s="370"/>
      <c r="AY3" s="370"/>
      <c r="AZ3" s="370"/>
      <c r="BA3" s="370"/>
      <c r="BB3" s="370"/>
      <c r="BC3" s="370"/>
      <c r="BD3" s="370"/>
      <c r="BE3" s="370"/>
      <c r="BF3" s="370"/>
      <c r="BG3" s="370"/>
      <c r="BH3" s="370"/>
      <c r="BI3" s="370"/>
      <c r="BJ3" s="370"/>
      <c r="BK3" s="370"/>
      <c r="BL3" s="370"/>
      <c r="BM3" s="370"/>
      <c r="BN3" s="370"/>
    </row>
    <row r="4" spans="1:66" ht="14.25" customHeight="1">
      <c r="A4" s="679"/>
      <c r="B4" s="679"/>
      <c r="C4" s="679"/>
      <c r="D4" s="679"/>
      <c r="M4" s="370"/>
      <c r="N4" s="370"/>
      <c r="O4" s="370"/>
      <c r="P4" s="370"/>
      <c r="Q4" s="370"/>
      <c r="R4" s="370"/>
      <c r="S4" s="370"/>
      <c r="T4" s="370"/>
      <c r="U4" s="370"/>
      <c r="V4" s="370"/>
      <c r="W4" s="370"/>
      <c r="X4" s="370"/>
      <c r="Y4" s="370"/>
      <c r="Z4" s="370"/>
      <c r="AA4" s="370"/>
      <c r="AB4" s="370"/>
      <c r="AC4" s="370"/>
      <c r="AD4" s="370"/>
      <c r="AE4" s="370"/>
      <c r="AF4" s="370"/>
      <c r="AG4" s="370"/>
      <c r="AH4" s="370"/>
      <c r="AI4" s="370"/>
      <c r="AJ4" s="370"/>
      <c r="AK4" s="370"/>
      <c r="AL4" s="370"/>
      <c r="AM4" s="370"/>
      <c r="AN4" s="370"/>
      <c r="AO4" s="370"/>
      <c r="AP4" s="370"/>
      <c r="AQ4" s="370"/>
      <c r="AR4" s="370"/>
      <c r="AS4" s="370"/>
      <c r="AT4" s="370"/>
      <c r="AU4" s="370"/>
      <c r="AV4" s="370"/>
      <c r="AW4" s="370"/>
      <c r="AX4" s="370"/>
      <c r="AY4" s="370"/>
      <c r="AZ4" s="370"/>
      <c r="BA4" s="370"/>
      <c r="BB4" s="370"/>
      <c r="BC4" s="370"/>
      <c r="BD4" s="370"/>
      <c r="BE4" s="370"/>
      <c r="BF4" s="370"/>
      <c r="BG4" s="370"/>
      <c r="BH4" s="370"/>
      <c r="BI4" s="370"/>
      <c r="BJ4" s="370"/>
      <c r="BK4" s="370"/>
      <c r="BL4" s="370"/>
      <c r="BM4" s="370"/>
      <c r="BN4" s="370"/>
    </row>
    <row r="5" spans="1:66" ht="25.5" customHeight="1">
      <c r="A5" s="679" t="s">
        <v>2280</v>
      </c>
      <c r="B5" s="679"/>
      <c r="C5" s="679"/>
      <c r="D5" s="679"/>
      <c r="M5" s="370"/>
      <c r="N5" s="370"/>
      <c r="O5" s="370"/>
      <c r="P5" s="370"/>
      <c r="Q5" s="370"/>
      <c r="R5" s="370"/>
      <c r="S5" s="370"/>
      <c r="T5" s="370"/>
      <c r="U5" s="370"/>
      <c r="V5" s="370"/>
      <c r="W5" s="370"/>
      <c r="X5" s="370"/>
      <c r="Y5" s="370"/>
      <c r="Z5" s="370"/>
      <c r="AA5" s="370"/>
      <c r="AB5" s="370"/>
      <c r="AC5" s="370"/>
      <c r="AD5" s="370"/>
      <c r="AE5" s="370"/>
      <c r="AF5" s="370"/>
      <c r="AG5" s="370"/>
      <c r="AH5" s="370"/>
      <c r="AI5" s="370"/>
      <c r="AJ5" s="370"/>
      <c r="AK5" s="370"/>
      <c r="AL5" s="370"/>
      <c r="AM5" s="370"/>
      <c r="AN5" s="370"/>
      <c r="AO5" s="370"/>
      <c r="AP5" s="370"/>
      <c r="AQ5" s="370"/>
      <c r="AR5" s="370"/>
      <c r="AS5" s="370"/>
      <c r="AT5" s="370"/>
      <c r="AU5" s="370"/>
      <c r="AV5" s="370"/>
      <c r="AW5" s="370"/>
      <c r="AX5" s="370"/>
      <c r="AY5" s="370"/>
      <c r="AZ5" s="370"/>
      <c r="BA5" s="370"/>
      <c r="BB5" s="370"/>
      <c r="BC5" s="370"/>
      <c r="BD5" s="370"/>
      <c r="BE5" s="370"/>
      <c r="BF5" s="370"/>
      <c r="BG5" s="370"/>
      <c r="BH5" s="370"/>
      <c r="BI5" s="370"/>
      <c r="BJ5" s="370"/>
      <c r="BK5" s="370"/>
      <c r="BL5" s="370"/>
      <c r="BM5" s="370"/>
      <c r="BN5" s="370"/>
    </row>
    <row r="6" spans="1:66" ht="14.45">
      <c r="A6" s="680" t="s">
        <v>2248</v>
      </c>
      <c r="B6" s="680"/>
      <c r="C6" s="680"/>
      <c r="D6" s="374"/>
      <c r="M6" s="370"/>
      <c r="N6" s="370"/>
      <c r="O6" s="370"/>
      <c r="P6" s="370"/>
      <c r="Q6" s="370"/>
      <c r="R6" s="370"/>
      <c r="S6" s="370"/>
      <c r="T6" s="370"/>
      <c r="U6" s="370"/>
      <c r="V6" s="370"/>
      <c r="W6" s="370"/>
      <c r="X6" s="370"/>
      <c r="Y6" s="370"/>
      <c r="Z6" s="370"/>
      <c r="AA6" s="370"/>
      <c r="AB6" s="370"/>
      <c r="AC6" s="370"/>
      <c r="AD6" s="370"/>
      <c r="AE6" s="370"/>
      <c r="AF6" s="370"/>
      <c r="AG6" s="370"/>
      <c r="AH6" s="370"/>
      <c r="AI6" s="370"/>
      <c r="AJ6" s="370"/>
      <c r="AK6" s="370"/>
      <c r="AL6" s="370"/>
      <c r="AM6" s="370"/>
      <c r="AN6" s="370"/>
      <c r="AO6" s="370"/>
      <c r="AP6" s="370"/>
      <c r="AQ6" s="370"/>
      <c r="AR6" s="370"/>
      <c r="AS6" s="370"/>
      <c r="AT6" s="370"/>
      <c r="AU6" s="370"/>
      <c r="AV6" s="370"/>
      <c r="AW6" s="370"/>
      <c r="AX6" s="370"/>
      <c r="AY6" s="370"/>
      <c r="AZ6" s="370"/>
      <c r="BA6" s="370"/>
      <c r="BB6" s="370"/>
      <c r="BC6" s="370"/>
      <c r="BD6" s="370"/>
      <c r="BE6" s="370"/>
      <c r="BF6" s="370"/>
      <c r="BG6" s="370"/>
      <c r="BH6" s="370"/>
      <c r="BI6" s="370"/>
      <c r="BJ6" s="370"/>
      <c r="BK6" s="370"/>
      <c r="BL6" s="370"/>
      <c r="BM6" s="370"/>
      <c r="BN6" s="370"/>
    </row>
    <row r="7" spans="1:66" ht="14.45">
      <c r="A7" s="374" t="s">
        <v>2249</v>
      </c>
      <c r="B7" s="675" t="str">
        <f>Cover!D3</f>
        <v>Grönt Paraply i Sverige AB</v>
      </c>
      <c r="C7" s="675"/>
      <c r="D7" s="675"/>
      <c r="M7" s="370"/>
      <c r="N7" s="370"/>
      <c r="O7" s="370"/>
      <c r="P7" s="370"/>
      <c r="Q7" s="370"/>
      <c r="R7" s="370"/>
      <c r="S7" s="370"/>
      <c r="T7" s="370"/>
      <c r="U7" s="370"/>
      <c r="V7" s="370"/>
      <c r="W7" s="370"/>
      <c r="X7" s="370"/>
      <c r="Y7" s="370"/>
      <c r="Z7" s="370"/>
      <c r="AA7" s="370"/>
      <c r="AB7" s="370"/>
      <c r="AC7" s="370"/>
      <c r="AD7" s="370"/>
      <c r="AE7" s="370"/>
      <c r="AF7" s="370"/>
      <c r="AG7" s="370"/>
      <c r="AH7" s="370"/>
      <c r="AI7" s="370"/>
      <c r="AJ7" s="370"/>
      <c r="AK7" s="370"/>
      <c r="AL7" s="370"/>
      <c r="AM7" s="370"/>
      <c r="AN7" s="370"/>
      <c r="AO7" s="370"/>
      <c r="AP7" s="370"/>
      <c r="AQ7" s="370"/>
      <c r="AR7" s="370"/>
      <c r="AS7" s="370"/>
      <c r="AT7" s="370"/>
      <c r="AU7" s="370"/>
      <c r="AV7" s="370"/>
      <c r="AW7" s="370"/>
      <c r="AX7" s="370"/>
      <c r="AY7" s="370"/>
      <c r="AZ7" s="370"/>
      <c r="BA7" s="370"/>
      <c r="BB7" s="370"/>
      <c r="BC7" s="370"/>
      <c r="BD7" s="370"/>
      <c r="BE7" s="370"/>
      <c r="BF7" s="370"/>
      <c r="BG7" s="370"/>
      <c r="BH7" s="370"/>
      <c r="BI7" s="370"/>
      <c r="BJ7" s="370"/>
      <c r="BK7" s="370"/>
      <c r="BL7" s="370"/>
      <c r="BM7" s="370"/>
      <c r="BN7" s="370"/>
    </row>
    <row r="8" spans="1:66" ht="27.95" customHeight="1">
      <c r="A8" s="374" t="s">
        <v>2281</v>
      </c>
      <c r="B8" s="681" t="s">
        <v>2282</v>
      </c>
      <c r="C8" s="681"/>
      <c r="D8" s="681"/>
      <c r="M8" s="370"/>
      <c r="N8" s="370"/>
      <c r="O8" s="370"/>
      <c r="P8" s="370"/>
      <c r="Q8" s="370"/>
      <c r="R8" s="370"/>
      <c r="S8" s="370"/>
      <c r="T8" s="370"/>
      <c r="U8" s="370"/>
      <c r="V8" s="370"/>
      <c r="W8" s="370"/>
      <c r="X8" s="370"/>
      <c r="Y8" s="370"/>
      <c r="Z8" s="370"/>
      <c r="AA8" s="370"/>
      <c r="AB8" s="370"/>
      <c r="AC8" s="370"/>
      <c r="AD8" s="370"/>
      <c r="AE8" s="370"/>
      <c r="AF8" s="370"/>
      <c r="AG8" s="370"/>
      <c r="AH8" s="370"/>
      <c r="AI8" s="370"/>
      <c r="AJ8" s="370"/>
      <c r="AK8" s="370"/>
      <c r="AL8" s="370"/>
      <c r="AM8" s="370"/>
      <c r="AN8" s="370"/>
      <c r="AO8" s="370"/>
      <c r="AP8" s="370"/>
      <c r="AQ8" s="370"/>
      <c r="AR8" s="370"/>
      <c r="AS8" s="370"/>
      <c r="AT8" s="370"/>
      <c r="AU8" s="370"/>
      <c r="AV8" s="370"/>
      <c r="AW8" s="370"/>
      <c r="AX8" s="370"/>
      <c r="AY8" s="370"/>
      <c r="AZ8" s="370"/>
      <c r="BA8" s="370"/>
      <c r="BB8" s="370"/>
      <c r="BC8" s="370"/>
      <c r="BD8" s="370"/>
      <c r="BE8" s="370"/>
      <c r="BF8" s="370"/>
      <c r="BG8" s="370"/>
      <c r="BH8" s="370"/>
      <c r="BI8" s="370"/>
      <c r="BJ8" s="370"/>
      <c r="BK8" s="370"/>
      <c r="BL8" s="370"/>
      <c r="BM8" s="370"/>
      <c r="BN8" s="370"/>
    </row>
    <row r="9" spans="1:66" ht="14.45">
      <c r="A9" s="374" t="s">
        <v>97</v>
      </c>
      <c r="B9" s="375" t="str">
        <f>'1 Basic Info'!C15</f>
        <v>Sweden</v>
      </c>
      <c r="C9" s="375"/>
      <c r="D9" s="375"/>
      <c r="M9" s="370"/>
      <c r="N9" s="370"/>
      <c r="O9" s="370"/>
      <c r="P9" s="370"/>
      <c r="Q9" s="370"/>
      <c r="R9" s="370"/>
      <c r="S9" s="370"/>
      <c r="T9" s="370"/>
      <c r="U9" s="370"/>
      <c r="V9" s="370"/>
      <c r="W9" s="370"/>
      <c r="X9" s="370"/>
      <c r="Y9" s="370"/>
      <c r="Z9" s="370"/>
      <c r="AA9" s="370"/>
      <c r="AB9" s="370"/>
      <c r="AC9" s="370"/>
      <c r="AD9" s="370"/>
      <c r="AE9" s="370"/>
      <c r="AF9" s="370"/>
      <c r="AG9" s="370"/>
      <c r="AH9" s="370"/>
      <c r="AI9" s="370"/>
      <c r="AJ9" s="370"/>
      <c r="AK9" s="370"/>
      <c r="AL9" s="370"/>
      <c r="AM9" s="370"/>
      <c r="AN9" s="370"/>
      <c r="AO9" s="370"/>
      <c r="AP9" s="370"/>
      <c r="AQ9" s="370"/>
      <c r="AR9" s="370"/>
      <c r="AS9" s="370"/>
      <c r="AT9" s="370"/>
      <c r="AU9" s="370"/>
      <c r="AV9" s="370"/>
      <c r="AW9" s="370"/>
      <c r="AX9" s="370"/>
      <c r="AY9" s="370"/>
      <c r="AZ9" s="370"/>
      <c r="BA9" s="370"/>
      <c r="BB9" s="370"/>
      <c r="BC9" s="370"/>
      <c r="BD9" s="370"/>
      <c r="BE9" s="370"/>
      <c r="BF9" s="370"/>
      <c r="BG9" s="370"/>
      <c r="BH9" s="370"/>
      <c r="BI9" s="370"/>
      <c r="BJ9" s="370"/>
      <c r="BK9" s="370"/>
      <c r="BL9" s="370"/>
      <c r="BM9" s="370"/>
      <c r="BN9" s="370"/>
    </row>
    <row r="10" spans="1:66" ht="14.45">
      <c r="A10" s="374" t="s">
        <v>2250</v>
      </c>
      <c r="B10" s="675" t="str">
        <f>Cover!D8</f>
        <v>SA-PEFC-FM-001104</v>
      </c>
      <c r="C10" s="675"/>
      <c r="D10" s="375"/>
      <c r="M10" s="370"/>
      <c r="N10" s="370"/>
      <c r="O10" s="370"/>
      <c r="P10" s="370"/>
      <c r="Q10" s="370"/>
      <c r="R10" s="370"/>
      <c r="S10" s="370"/>
      <c r="T10" s="370"/>
      <c r="U10" s="370"/>
      <c r="V10" s="370"/>
      <c r="W10" s="370"/>
      <c r="X10" s="370"/>
      <c r="Y10" s="370"/>
      <c r="Z10" s="370"/>
      <c r="AA10" s="370"/>
      <c r="AB10" s="370"/>
      <c r="AC10" s="370"/>
      <c r="AD10" s="370"/>
      <c r="AE10" s="370"/>
      <c r="AF10" s="370"/>
      <c r="AG10" s="370"/>
      <c r="AH10" s="370"/>
      <c r="AI10" s="370"/>
      <c r="AJ10" s="370"/>
      <c r="AK10" s="370"/>
      <c r="AL10" s="370"/>
      <c r="AM10" s="370"/>
      <c r="AN10" s="370"/>
      <c r="AO10" s="370"/>
      <c r="AP10" s="370"/>
      <c r="AQ10" s="370"/>
      <c r="AR10" s="370"/>
      <c r="AS10" s="370"/>
      <c r="AT10" s="370"/>
      <c r="AU10" s="370"/>
      <c r="AV10" s="370"/>
      <c r="AW10" s="370"/>
      <c r="AX10" s="370"/>
      <c r="AY10" s="370"/>
      <c r="AZ10" s="370"/>
      <c r="BA10" s="370"/>
      <c r="BB10" s="370"/>
      <c r="BC10" s="370"/>
      <c r="BD10" s="370"/>
      <c r="BE10" s="370"/>
      <c r="BF10" s="370"/>
      <c r="BG10" s="370"/>
      <c r="BH10" s="370"/>
      <c r="BI10" s="370"/>
      <c r="BJ10" s="370"/>
      <c r="BK10" s="370"/>
      <c r="BL10" s="370"/>
      <c r="BM10" s="370"/>
      <c r="BN10" s="370"/>
    </row>
    <row r="11" spans="1:66" ht="14.45">
      <c r="A11" s="374" t="s">
        <v>127</v>
      </c>
      <c r="B11" s="675" t="str">
        <f>'1 Basic Info'!C24</f>
        <v>Group</v>
      </c>
      <c r="C11" s="675"/>
      <c r="D11" s="375"/>
      <c r="M11" s="370"/>
      <c r="N11" s="370"/>
      <c r="O11" s="370"/>
      <c r="P11" s="370"/>
      <c r="Q11" s="370"/>
      <c r="R11" s="370"/>
      <c r="S11" s="370"/>
      <c r="T11" s="370"/>
      <c r="U11" s="370"/>
      <c r="V11" s="370"/>
      <c r="W11" s="370"/>
      <c r="X11" s="370"/>
      <c r="Y11" s="370"/>
      <c r="Z11" s="370"/>
      <c r="AA11" s="370"/>
      <c r="AB11" s="370"/>
      <c r="AC11" s="370"/>
      <c r="AD11" s="370"/>
      <c r="AE11" s="370"/>
      <c r="AF11" s="370"/>
      <c r="AG11" s="370"/>
      <c r="AH11" s="370"/>
      <c r="AI11" s="370"/>
      <c r="AJ11" s="370"/>
      <c r="AK11" s="370"/>
      <c r="AL11" s="370"/>
      <c r="AM11" s="370"/>
      <c r="AN11" s="370"/>
      <c r="AO11" s="370"/>
      <c r="AP11" s="370"/>
      <c r="AQ11" s="370"/>
      <c r="AR11" s="370"/>
      <c r="AS11" s="370"/>
      <c r="AT11" s="370"/>
      <c r="AU11" s="370"/>
      <c r="AV11" s="370"/>
      <c r="AW11" s="370"/>
      <c r="AX11" s="370"/>
      <c r="AY11" s="370"/>
      <c r="AZ11" s="370"/>
      <c r="BA11" s="370"/>
      <c r="BB11" s="370"/>
      <c r="BC11" s="370"/>
      <c r="BD11" s="370"/>
      <c r="BE11" s="370"/>
      <c r="BF11" s="370"/>
      <c r="BG11" s="370"/>
      <c r="BH11" s="370"/>
      <c r="BI11" s="370"/>
      <c r="BJ11" s="370"/>
      <c r="BK11" s="370"/>
      <c r="BL11" s="370"/>
      <c r="BM11" s="370"/>
      <c r="BN11" s="370"/>
    </row>
    <row r="12" spans="1:66" ht="14.45">
      <c r="A12" s="374" t="s">
        <v>2283</v>
      </c>
      <c r="B12" s="376" t="str">
        <f>Cover!D10</f>
        <v>29.08.2022</v>
      </c>
      <c r="C12" s="375" t="s">
        <v>2284</v>
      </c>
      <c r="D12" s="376" t="str">
        <f>Cover!D11</f>
        <v>28.08.2027</v>
      </c>
      <c r="M12" s="370"/>
      <c r="N12" s="370"/>
      <c r="O12" s="370"/>
      <c r="P12" s="370"/>
      <c r="Q12" s="370"/>
      <c r="R12" s="370"/>
      <c r="S12" s="370"/>
      <c r="T12" s="370"/>
      <c r="U12" s="370"/>
      <c r="V12" s="370"/>
      <c r="W12" s="370"/>
      <c r="X12" s="370"/>
      <c r="Y12" s="370"/>
      <c r="Z12" s="370"/>
      <c r="AA12" s="370"/>
      <c r="AB12" s="370"/>
      <c r="AC12" s="370"/>
      <c r="AD12" s="370"/>
      <c r="AE12" s="370"/>
      <c r="AF12" s="370"/>
      <c r="AG12" s="370"/>
      <c r="AH12" s="370"/>
      <c r="AI12" s="370"/>
      <c r="AJ12" s="370"/>
      <c r="AK12" s="370"/>
      <c r="AL12" s="370"/>
      <c r="AM12" s="370"/>
      <c r="AN12" s="370"/>
      <c r="AO12" s="370"/>
      <c r="AP12" s="370"/>
      <c r="AQ12" s="370"/>
      <c r="AR12" s="370"/>
      <c r="AS12" s="370"/>
      <c r="AT12" s="370"/>
      <c r="AU12" s="370"/>
      <c r="AV12" s="370"/>
      <c r="AW12" s="370"/>
      <c r="AX12" s="370"/>
      <c r="AY12" s="370"/>
      <c r="AZ12" s="370"/>
      <c r="BA12" s="370"/>
      <c r="BB12" s="370"/>
      <c r="BC12" s="370"/>
      <c r="BD12" s="370"/>
      <c r="BE12" s="370"/>
      <c r="BF12" s="370"/>
      <c r="BG12" s="370"/>
      <c r="BH12" s="370"/>
      <c r="BI12" s="370"/>
      <c r="BJ12" s="370"/>
      <c r="BK12" s="370"/>
      <c r="BL12" s="370"/>
      <c r="BM12" s="370"/>
      <c r="BN12" s="370"/>
    </row>
    <row r="13" spans="1:66" ht="9.75" customHeight="1">
      <c r="A13" s="374"/>
      <c r="B13" s="375"/>
      <c r="C13" s="377"/>
      <c r="D13" s="375"/>
      <c r="M13" s="370"/>
      <c r="N13" s="370"/>
      <c r="O13" s="370"/>
      <c r="P13" s="370"/>
      <c r="Q13" s="370"/>
      <c r="R13" s="370"/>
      <c r="S13" s="370"/>
      <c r="T13" s="370"/>
      <c r="U13" s="370"/>
      <c r="V13" s="370"/>
      <c r="W13" s="370"/>
      <c r="X13" s="370"/>
      <c r="Y13" s="370"/>
      <c r="Z13" s="370"/>
      <c r="AA13" s="370"/>
      <c r="AB13" s="370"/>
      <c r="AC13" s="370"/>
      <c r="AD13" s="370"/>
      <c r="AE13" s="370"/>
      <c r="AF13" s="370"/>
      <c r="AG13" s="370"/>
      <c r="AH13" s="370"/>
      <c r="AI13" s="370"/>
      <c r="AJ13" s="370"/>
      <c r="AK13" s="370"/>
      <c r="AL13" s="370"/>
      <c r="AM13" s="370"/>
      <c r="AN13" s="370"/>
      <c r="AO13" s="370"/>
      <c r="AP13" s="370"/>
      <c r="AQ13" s="370"/>
      <c r="AR13" s="370"/>
      <c r="AS13" s="370"/>
      <c r="AT13" s="370"/>
      <c r="AU13" s="370"/>
      <c r="AV13" s="370"/>
      <c r="AW13" s="370"/>
      <c r="AX13" s="370"/>
      <c r="AY13" s="370"/>
      <c r="AZ13" s="370"/>
      <c r="BA13" s="370"/>
      <c r="BB13" s="370"/>
      <c r="BC13" s="370"/>
      <c r="BD13" s="370"/>
      <c r="BE13" s="370"/>
      <c r="BF13" s="370"/>
      <c r="BG13" s="370"/>
      <c r="BH13" s="370"/>
      <c r="BI13" s="370"/>
      <c r="BJ13" s="370"/>
      <c r="BK13" s="370"/>
      <c r="BL13" s="370"/>
      <c r="BM13" s="370"/>
      <c r="BN13" s="370"/>
    </row>
    <row r="14" spans="1:66" ht="18" customHeight="1">
      <c r="A14" s="680" t="s">
        <v>2285</v>
      </c>
      <c r="B14" s="680"/>
      <c r="C14" s="680"/>
      <c r="D14" s="680"/>
      <c r="M14" s="370"/>
      <c r="N14" s="370"/>
      <c r="O14" s="370"/>
      <c r="P14" s="370"/>
      <c r="Q14" s="370"/>
      <c r="R14" s="370"/>
      <c r="S14" s="370"/>
      <c r="T14" s="370"/>
      <c r="U14" s="370"/>
      <c r="V14" s="370"/>
      <c r="W14" s="370"/>
      <c r="X14" s="370"/>
      <c r="Y14" s="370"/>
      <c r="Z14" s="370"/>
      <c r="AA14" s="370"/>
      <c r="AB14" s="370"/>
      <c r="AC14" s="370"/>
      <c r="AD14" s="370"/>
      <c r="AE14" s="370"/>
      <c r="AF14" s="370"/>
      <c r="AG14" s="370"/>
      <c r="AH14" s="370"/>
      <c r="AI14" s="370"/>
      <c r="AJ14" s="370"/>
      <c r="AK14" s="370"/>
      <c r="AL14" s="370"/>
      <c r="AM14" s="370"/>
      <c r="AN14" s="370"/>
      <c r="AO14" s="370"/>
      <c r="AP14" s="370"/>
      <c r="AQ14" s="370"/>
      <c r="AR14" s="370"/>
      <c r="AS14" s="370"/>
      <c r="AT14" s="370"/>
      <c r="AU14" s="370"/>
      <c r="AV14" s="370"/>
      <c r="AW14" s="370"/>
      <c r="AX14" s="370"/>
      <c r="AY14" s="370"/>
      <c r="AZ14" s="370"/>
      <c r="BA14" s="370"/>
      <c r="BB14" s="370"/>
      <c r="BC14" s="370"/>
      <c r="BD14" s="370"/>
      <c r="BE14" s="370"/>
      <c r="BF14" s="370"/>
      <c r="BG14" s="370"/>
      <c r="BH14" s="370"/>
      <c r="BI14" s="370"/>
      <c r="BJ14" s="370"/>
      <c r="BK14" s="370"/>
      <c r="BL14" s="370"/>
      <c r="BM14" s="370"/>
      <c r="BN14" s="370"/>
    </row>
    <row r="15" spans="1:66" s="381" customFormat="1" ht="14.45">
      <c r="A15" s="378" t="s">
        <v>2286</v>
      </c>
      <c r="B15" s="379" t="s">
        <v>2287</v>
      </c>
      <c r="C15" s="379" t="s">
        <v>2288</v>
      </c>
      <c r="D15" s="379" t="s">
        <v>2289</v>
      </c>
      <c r="E15" s="380"/>
      <c r="F15" s="380"/>
      <c r="G15" s="380"/>
      <c r="H15" s="380"/>
      <c r="I15" s="380"/>
      <c r="J15" s="380"/>
      <c r="K15" s="380"/>
      <c r="L15" s="380"/>
      <c r="M15" s="380"/>
      <c r="N15" s="380"/>
      <c r="O15" s="380"/>
      <c r="P15" s="380"/>
      <c r="Q15" s="380"/>
      <c r="R15" s="380"/>
      <c r="S15" s="380"/>
      <c r="T15" s="380"/>
      <c r="U15" s="380"/>
      <c r="V15" s="380"/>
      <c r="W15" s="380"/>
      <c r="X15" s="380"/>
      <c r="Y15" s="380"/>
      <c r="Z15" s="380"/>
      <c r="AA15" s="380"/>
      <c r="AB15" s="380"/>
      <c r="AC15" s="380"/>
      <c r="AD15" s="380"/>
      <c r="AE15" s="380"/>
      <c r="AF15" s="380"/>
      <c r="AG15" s="380"/>
      <c r="AH15" s="380"/>
      <c r="AI15" s="380"/>
      <c r="AJ15" s="380"/>
      <c r="AK15" s="380"/>
      <c r="AL15" s="380"/>
      <c r="AM15" s="380"/>
      <c r="AN15" s="380"/>
      <c r="AO15" s="380"/>
      <c r="AP15" s="380"/>
      <c r="AQ15" s="380"/>
      <c r="AR15" s="380"/>
      <c r="AS15" s="380"/>
      <c r="AT15" s="380"/>
      <c r="AU15" s="380"/>
      <c r="AV15" s="380"/>
      <c r="AW15" s="380"/>
      <c r="AX15" s="380"/>
      <c r="AY15" s="380"/>
      <c r="AZ15" s="380"/>
      <c r="BA15" s="380"/>
      <c r="BB15" s="380"/>
      <c r="BC15" s="380"/>
      <c r="BD15" s="380"/>
      <c r="BE15" s="380"/>
      <c r="BF15" s="380"/>
      <c r="BG15" s="380"/>
      <c r="BH15" s="380"/>
      <c r="BI15" s="380"/>
      <c r="BJ15" s="380"/>
      <c r="BK15" s="380"/>
      <c r="BL15" s="380"/>
      <c r="BM15" s="380"/>
      <c r="BN15" s="380"/>
    </row>
    <row r="16" spans="1:66" s="384" customFormat="1" ht="32.450000000000003" customHeight="1">
      <c r="A16" s="569" t="s">
        <v>2290</v>
      </c>
      <c r="B16" s="569" t="s">
        <v>2291</v>
      </c>
      <c r="C16" s="570" t="s">
        <v>2292</v>
      </c>
      <c r="D16" s="569" t="s">
        <v>2293</v>
      </c>
      <c r="E16" s="383"/>
      <c r="F16" s="383"/>
      <c r="G16" s="383"/>
      <c r="H16" s="383"/>
      <c r="I16" s="383"/>
      <c r="J16" s="383"/>
      <c r="K16" s="383"/>
      <c r="L16" s="383"/>
      <c r="M16" s="383"/>
      <c r="N16" s="383"/>
      <c r="O16" s="383"/>
      <c r="P16" s="383"/>
      <c r="Q16" s="383"/>
      <c r="R16" s="383"/>
      <c r="S16" s="383"/>
      <c r="T16" s="383"/>
      <c r="U16" s="383"/>
      <c r="V16" s="383"/>
      <c r="W16" s="383"/>
      <c r="X16" s="383"/>
      <c r="Y16" s="383"/>
      <c r="Z16" s="383"/>
      <c r="AA16" s="383"/>
      <c r="AB16" s="383"/>
      <c r="AC16" s="383"/>
      <c r="AD16" s="383"/>
      <c r="AE16" s="383"/>
      <c r="AF16" s="383"/>
      <c r="AG16" s="383"/>
      <c r="AH16" s="383"/>
      <c r="AI16" s="383"/>
      <c r="AJ16" s="383"/>
      <c r="AK16" s="383"/>
      <c r="AL16" s="383"/>
      <c r="AM16" s="383"/>
      <c r="AN16" s="383"/>
      <c r="AO16" s="383"/>
      <c r="AP16" s="383"/>
      <c r="AQ16" s="383"/>
      <c r="AR16" s="383"/>
      <c r="AS16" s="383"/>
      <c r="AT16" s="383"/>
      <c r="AU16" s="383"/>
      <c r="AV16" s="383"/>
      <c r="AW16" s="383"/>
      <c r="AX16" s="383"/>
      <c r="AY16" s="383"/>
      <c r="AZ16" s="383"/>
      <c r="BA16" s="383"/>
      <c r="BB16" s="383"/>
      <c r="BC16" s="383"/>
      <c r="BD16" s="383"/>
      <c r="BE16" s="383"/>
      <c r="BF16" s="383"/>
      <c r="BG16" s="383"/>
      <c r="BH16" s="383"/>
      <c r="BI16" s="383"/>
      <c r="BJ16" s="383"/>
      <c r="BK16" s="383"/>
      <c r="BL16" s="383"/>
      <c r="BM16" s="383"/>
      <c r="BN16" s="383"/>
    </row>
    <row r="17" spans="1:66" s="384" customFormat="1" hidden="1">
      <c r="A17" s="382"/>
      <c r="B17" s="382"/>
      <c r="C17" s="382"/>
      <c r="D17" s="382"/>
      <c r="E17" s="383"/>
      <c r="F17" s="383"/>
      <c r="G17" s="383"/>
      <c r="H17" s="383"/>
      <c r="I17" s="383"/>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83"/>
      <c r="AG17" s="383"/>
      <c r="AH17" s="383"/>
      <c r="AI17" s="383"/>
      <c r="AJ17" s="383"/>
      <c r="AK17" s="383"/>
      <c r="AL17" s="383"/>
      <c r="AM17" s="383"/>
      <c r="AN17" s="383"/>
      <c r="AO17" s="383"/>
      <c r="AP17" s="383"/>
      <c r="AQ17" s="383"/>
      <c r="AR17" s="383"/>
      <c r="AS17" s="383"/>
      <c r="AT17" s="383"/>
      <c r="AU17" s="383"/>
      <c r="AV17" s="383"/>
      <c r="AW17" s="383"/>
      <c r="AX17" s="383"/>
      <c r="AY17" s="383"/>
      <c r="AZ17" s="383"/>
      <c r="BA17" s="383"/>
      <c r="BB17" s="383"/>
      <c r="BC17" s="383"/>
      <c r="BD17" s="383"/>
      <c r="BE17" s="383"/>
      <c r="BF17" s="383"/>
      <c r="BG17" s="383"/>
      <c r="BH17" s="383"/>
      <c r="BI17" s="383"/>
      <c r="BJ17" s="383"/>
      <c r="BK17" s="383"/>
      <c r="BL17" s="383"/>
      <c r="BM17" s="383"/>
      <c r="BN17" s="383"/>
    </row>
    <row r="18" spans="1:66" s="384" customFormat="1" hidden="1">
      <c r="A18" s="382"/>
      <c r="B18" s="382"/>
      <c r="C18" s="382"/>
      <c r="D18" s="382"/>
      <c r="E18" s="383"/>
      <c r="F18" s="383"/>
      <c r="G18" s="383"/>
      <c r="H18" s="383"/>
      <c r="I18" s="383"/>
      <c r="J18" s="383"/>
      <c r="K18" s="383"/>
      <c r="L18" s="383"/>
      <c r="M18" s="383"/>
      <c r="N18" s="383"/>
      <c r="O18" s="383"/>
      <c r="P18" s="383"/>
      <c r="Q18" s="383"/>
      <c r="R18" s="383"/>
      <c r="S18" s="383"/>
      <c r="T18" s="383"/>
      <c r="U18" s="383"/>
      <c r="V18" s="383"/>
      <c r="W18" s="383"/>
      <c r="X18" s="383"/>
      <c r="Y18" s="383"/>
      <c r="Z18" s="383"/>
      <c r="AA18" s="383"/>
      <c r="AB18" s="383"/>
      <c r="AC18" s="383"/>
      <c r="AD18" s="383"/>
      <c r="AE18" s="383"/>
      <c r="AF18" s="383"/>
      <c r="AG18" s="383"/>
      <c r="AH18" s="383"/>
      <c r="AI18" s="383"/>
      <c r="AJ18" s="383"/>
      <c r="AK18" s="383"/>
      <c r="AL18" s="383"/>
      <c r="AM18" s="383"/>
      <c r="AN18" s="383"/>
      <c r="AO18" s="383"/>
      <c r="AP18" s="383"/>
      <c r="AQ18" s="383"/>
      <c r="AR18" s="383"/>
      <c r="AS18" s="383"/>
      <c r="AT18" s="383"/>
      <c r="AU18" s="383"/>
      <c r="AV18" s="383"/>
      <c r="AW18" s="383"/>
      <c r="AX18" s="383"/>
      <c r="AY18" s="383"/>
      <c r="AZ18" s="383"/>
      <c r="BA18" s="383"/>
      <c r="BB18" s="383"/>
      <c r="BC18" s="383"/>
      <c r="BD18" s="383"/>
      <c r="BE18" s="383"/>
      <c r="BF18" s="383"/>
      <c r="BG18" s="383"/>
      <c r="BH18" s="383"/>
      <c r="BI18" s="383"/>
      <c r="BJ18" s="383"/>
      <c r="BK18" s="383"/>
      <c r="BL18" s="383"/>
      <c r="BM18" s="383"/>
      <c r="BN18" s="383"/>
    </row>
    <row r="19" spans="1:66" s="384" customFormat="1" hidden="1">
      <c r="A19" s="382"/>
      <c r="B19" s="382"/>
      <c r="C19" s="382"/>
      <c r="D19" s="382"/>
      <c r="E19" s="383"/>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83"/>
      <c r="AG19" s="383"/>
      <c r="AH19" s="383"/>
      <c r="AI19" s="383"/>
      <c r="AJ19" s="383"/>
      <c r="AK19" s="383"/>
      <c r="AL19" s="383"/>
      <c r="AM19" s="383"/>
      <c r="AN19" s="383"/>
      <c r="AO19" s="383"/>
      <c r="AP19" s="383"/>
      <c r="AQ19" s="383"/>
      <c r="AR19" s="383"/>
      <c r="AS19" s="383"/>
      <c r="AT19" s="383"/>
      <c r="AU19" s="383"/>
      <c r="AV19" s="383"/>
      <c r="AW19" s="383"/>
      <c r="AX19" s="383"/>
      <c r="AY19" s="383"/>
      <c r="AZ19" s="383"/>
      <c r="BA19" s="383"/>
      <c r="BB19" s="383"/>
      <c r="BC19" s="383"/>
      <c r="BD19" s="383"/>
      <c r="BE19" s="383"/>
      <c r="BF19" s="383"/>
      <c r="BG19" s="383"/>
      <c r="BH19" s="383"/>
      <c r="BI19" s="383"/>
      <c r="BJ19" s="383"/>
      <c r="BK19" s="383"/>
      <c r="BL19" s="383"/>
      <c r="BM19" s="383"/>
      <c r="BN19" s="383"/>
    </row>
    <row r="20" spans="1:66" hidden="1">
      <c r="A20" s="385"/>
      <c r="B20" s="385"/>
      <c r="C20" s="385"/>
      <c r="D20" s="385"/>
      <c r="M20" s="370"/>
      <c r="N20" s="370"/>
      <c r="O20" s="370"/>
      <c r="P20" s="370"/>
      <c r="Q20" s="370"/>
      <c r="R20" s="370"/>
      <c r="S20" s="370"/>
      <c r="T20" s="370"/>
      <c r="U20" s="370"/>
      <c r="V20" s="370"/>
      <c r="W20" s="370"/>
      <c r="X20" s="370"/>
      <c r="Y20" s="370"/>
      <c r="Z20" s="370"/>
      <c r="AA20" s="370"/>
      <c r="AB20" s="370"/>
      <c r="AC20" s="370"/>
      <c r="AD20" s="370"/>
      <c r="AE20" s="370"/>
      <c r="AF20" s="370"/>
      <c r="AG20" s="370"/>
      <c r="AH20" s="370"/>
      <c r="AI20" s="370"/>
      <c r="AJ20" s="370"/>
      <c r="AK20" s="370"/>
      <c r="AL20" s="370"/>
      <c r="AM20" s="370"/>
      <c r="AN20" s="370"/>
      <c r="AO20" s="370"/>
      <c r="AP20" s="370"/>
      <c r="AQ20" s="370"/>
      <c r="AR20" s="370"/>
      <c r="AS20" s="370"/>
      <c r="AT20" s="370"/>
      <c r="AU20" s="370"/>
      <c r="AV20" s="370"/>
      <c r="AW20" s="370"/>
      <c r="AX20" s="370"/>
      <c r="AY20" s="370"/>
      <c r="AZ20" s="370"/>
      <c r="BA20" s="370"/>
      <c r="BB20" s="370"/>
      <c r="BC20" s="370"/>
      <c r="BD20" s="370"/>
      <c r="BE20" s="370"/>
      <c r="BF20" s="370"/>
      <c r="BG20" s="370"/>
      <c r="BH20" s="370"/>
      <c r="BI20" s="370"/>
      <c r="BJ20" s="370"/>
      <c r="BK20" s="370"/>
      <c r="BL20" s="370"/>
      <c r="BM20" s="370"/>
      <c r="BN20" s="370"/>
    </row>
    <row r="21" spans="1:66" hidden="1">
      <c r="A21" s="385"/>
      <c r="B21" s="385"/>
      <c r="C21" s="385"/>
      <c r="D21" s="385"/>
      <c r="M21" s="370"/>
      <c r="N21" s="370"/>
      <c r="O21" s="370"/>
      <c r="P21" s="370"/>
      <c r="Q21" s="370"/>
      <c r="R21" s="370"/>
      <c r="S21" s="370"/>
      <c r="T21" s="370"/>
      <c r="U21" s="370"/>
      <c r="V21" s="370"/>
      <c r="W21" s="370"/>
      <c r="X21" s="370"/>
      <c r="Y21" s="370"/>
      <c r="Z21" s="370"/>
      <c r="AA21" s="370"/>
      <c r="AB21" s="370"/>
      <c r="AC21" s="370"/>
      <c r="AD21" s="370"/>
      <c r="AE21" s="370"/>
      <c r="AF21" s="370"/>
      <c r="AG21" s="370"/>
      <c r="AH21" s="370"/>
      <c r="AI21" s="370"/>
      <c r="AJ21" s="370"/>
      <c r="AK21" s="370"/>
      <c r="AL21" s="370"/>
      <c r="AM21" s="370"/>
      <c r="AN21" s="370"/>
      <c r="AO21" s="370"/>
      <c r="AP21" s="370"/>
      <c r="AQ21" s="370"/>
      <c r="AR21" s="370"/>
      <c r="AS21" s="370"/>
      <c r="AT21" s="370"/>
      <c r="AU21" s="370"/>
      <c r="AV21" s="370"/>
      <c r="AW21" s="370"/>
      <c r="AX21" s="370"/>
      <c r="AY21" s="370"/>
      <c r="AZ21" s="370"/>
      <c r="BA21" s="370"/>
      <c r="BB21" s="370"/>
      <c r="BC21" s="370"/>
      <c r="BD21" s="370"/>
      <c r="BE21" s="370"/>
      <c r="BF21" s="370"/>
      <c r="BG21" s="370"/>
      <c r="BH21" s="370"/>
      <c r="BI21" s="370"/>
      <c r="BJ21" s="370"/>
      <c r="BK21" s="370"/>
      <c r="BL21" s="370"/>
      <c r="BM21" s="370"/>
      <c r="BN21" s="370"/>
    </row>
    <row r="22" spans="1:66" hidden="1">
      <c r="A22" s="385"/>
      <c r="B22" s="385"/>
      <c r="C22" s="385"/>
      <c r="D22" s="385"/>
      <c r="M22" s="370"/>
      <c r="N22" s="370"/>
      <c r="O22" s="370"/>
      <c r="P22" s="370"/>
      <c r="Q22" s="370"/>
      <c r="R22" s="370"/>
      <c r="S22" s="370"/>
      <c r="T22" s="370"/>
      <c r="U22" s="370"/>
      <c r="V22" s="370"/>
      <c r="W22" s="370"/>
      <c r="X22" s="370"/>
      <c r="Y22" s="370"/>
      <c r="Z22" s="370"/>
      <c r="AA22" s="370"/>
      <c r="AB22" s="370"/>
      <c r="AC22" s="370"/>
      <c r="AD22" s="370"/>
      <c r="AE22" s="370"/>
      <c r="AF22" s="370"/>
      <c r="AG22" s="370"/>
      <c r="AH22" s="370"/>
      <c r="AI22" s="370"/>
      <c r="AJ22" s="370"/>
      <c r="AK22" s="370"/>
      <c r="AL22" s="370"/>
      <c r="AM22" s="370"/>
      <c r="AN22" s="370"/>
      <c r="AO22" s="370"/>
      <c r="AP22" s="370"/>
      <c r="AQ22" s="370"/>
      <c r="AR22" s="370"/>
      <c r="AS22" s="370"/>
      <c r="AT22" s="370"/>
      <c r="AU22" s="370"/>
      <c r="AV22" s="370"/>
      <c r="AW22" s="370"/>
      <c r="AX22" s="370"/>
      <c r="AY22" s="370"/>
      <c r="AZ22" s="370"/>
      <c r="BA22" s="370"/>
      <c r="BB22" s="370"/>
      <c r="BC22" s="370"/>
      <c r="BD22" s="370"/>
      <c r="BE22" s="370"/>
      <c r="BF22" s="370"/>
      <c r="BG22" s="370"/>
      <c r="BH22" s="370"/>
      <c r="BI22" s="370"/>
      <c r="BJ22" s="370"/>
      <c r="BK22" s="370"/>
      <c r="BL22" s="370"/>
      <c r="BM22" s="370"/>
      <c r="BN22" s="370"/>
    </row>
    <row r="23" spans="1:66" hidden="1">
      <c r="A23" s="385"/>
      <c r="B23" s="385"/>
      <c r="C23" s="385"/>
      <c r="D23" s="385"/>
      <c r="M23" s="370"/>
      <c r="N23" s="370"/>
      <c r="O23" s="370"/>
      <c r="P23" s="370"/>
      <c r="Q23" s="370"/>
      <c r="R23" s="370"/>
      <c r="S23" s="370"/>
      <c r="T23" s="370"/>
      <c r="U23" s="370"/>
      <c r="V23" s="370"/>
      <c r="W23" s="370"/>
      <c r="X23" s="370"/>
      <c r="Y23" s="370"/>
      <c r="Z23" s="370"/>
      <c r="AA23" s="370"/>
      <c r="AB23" s="370"/>
      <c r="AC23" s="370"/>
      <c r="AD23" s="370"/>
      <c r="AE23" s="370"/>
      <c r="AF23" s="370"/>
      <c r="AG23" s="370"/>
      <c r="AH23" s="370"/>
      <c r="AI23" s="370"/>
      <c r="AJ23" s="370"/>
      <c r="AK23" s="370"/>
      <c r="AL23" s="370"/>
      <c r="AM23" s="370"/>
      <c r="AN23" s="370"/>
      <c r="AO23" s="370"/>
      <c r="AP23" s="370"/>
      <c r="AQ23" s="370"/>
      <c r="AR23" s="370"/>
      <c r="AS23" s="370"/>
      <c r="AT23" s="370"/>
      <c r="AU23" s="370"/>
      <c r="AV23" s="370"/>
      <c r="AW23" s="370"/>
      <c r="AX23" s="370"/>
      <c r="AY23" s="370"/>
      <c r="AZ23" s="370"/>
      <c r="BA23" s="370"/>
      <c r="BB23" s="370"/>
      <c r="BC23" s="370"/>
      <c r="BD23" s="370"/>
      <c r="BE23" s="370"/>
      <c r="BF23" s="370"/>
      <c r="BG23" s="370"/>
      <c r="BH23" s="370"/>
      <c r="BI23" s="370"/>
      <c r="BJ23" s="370"/>
      <c r="BK23" s="370"/>
      <c r="BL23" s="370"/>
      <c r="BM23" s="370"/>
      <c r="BN23" s="370"/>
    </row>
    <row r="24" spans="1:66">
      <c r="A24" s="569" t="s">
        <v>2290</v>
      </c>
      <c r="B24" s="573" t="s">
        <v>2294</v>
      </c>
      <c r="C24" s="569" t="s">
        <v>2295</v>
      </c>
      <c r="D24" s="569" t="s">
        <v>2293</v>
      </c>
      <c r="M24" s="370"/>
      <c r="N24" s="370"/>
      <c r="O24" s="370"/>
      <c r="P24" s="370"/>
      <c r="Q24" s="370"/>
      <c r="R24" s="370"/>
      <c r="S24" s="370"/>
      <c r="T24" s="370"/>
      <c r="U24" s="370"/>
      <c r="V24" s="370"/>
      <c r="W24" s="370"/>
      <c r="X24" s="370"/>
      <c r="Y24" s="370"/>
      <c r="Z24" s="370"/>
      <c r="AA24" s="370"/>
      <c r="AB24" s="370"/>
      <c r="AC24" s="370"/>
      <c r="AD24" s="370"/>
      <c r="AE24" s="370"/>
      <c r="AF24" s="370"/>
      <c r="AG24" s="370"/>
      <c r="AH24" s="370"/>
      <c r="AI24" s="370"/>
      <c r="AJ24" s="370"/>
      <c r="AK24" s="370"/>
      <c r="AL24" s="370"/>
      <c r="AM24" s="370"/>
      <c r="AN24" s="370"/>
      <c r="AO24" s="370"/>
      <c r="AP24" s="370"/>
      <c r="AQ24" s="370"/>
      <c r="AR24" s="370"/>
      <c r="AS24" s="370"/>
      <c r="AT24" s="370"/>
      <c r="AU24" s="370"/>
      <c r="AV24" s="370"/>
      <c r="AW24" s="370"/>
      <c r="AX24" s="370"/>
      <c r="AY24" s="370"/>
      <c r="AZ24" s="370"/>
      <c r="BA24" s="370"/>
      <c r="BB24" s="370"/>
      <c r="BC24" s="370"/>
      <c r="BD24" s="370"/>
      <c r="BE24" s="370"/>
      <c r="BF24" s="370"/>
      <c r="BG24" s="370"/>
      <c r="BH24" s="370"/>
      <c r="BI24" s="370"/>
      <c r="BJ24" s="370"/>
      <c r="BK24" s="370"/>
      <c r="BL24" s="370"/>
      <c r="BM24" s="370"/>
      <c r="BN24" s="370"/>
    </row>
    <row r="25" spans="1:66">
      <c r="A25" s="569" t="s">
        <v>2290</v>
      </c>
      <c r="B25" s="573" t="s">
        <v>2296</v>
      </c>
      <c r="C25" s="569" t="s">
        <v>2297</v>
      </c>
      <c r="D25" s="569" t="s">
        <v>2293</v>
      </c>
      <c r="M25" s="370"/>
      <c r="N25" s="370"/>
      <c r="O25" s="370"/>
      <c r="P25" s="370"/>
      <c r="Q25" s="370"/>
      <c r="R25" s="370"/>
      <c r="S25" s="370"/>
      <c r="T25" s="370"/>
      <c r="U25" s="370"/>
      <c r="V25" s="370"/>
      <c r="W25" s="370"/>
      <c r="X25" s="370"/>
      <c r="Y25" s="370"/>
      <c r="Z25" s="370"/>
      <c r="AA25" s="370"/>
      <c r="AB25" s="370"/>
      <c r="AC25" s="370"/>
      <c r="AD25" s="370"/>
      <c r="AE25" s="370"/>
      <c r="AF25" s="370"/>
      <c r="AG25" s="370"/>
      <c r="AH25" s="370"/>
      <c r="AI25" s="370"/>
      <c r="AJ25" s="370"/>
      <c r="AK25" s="370"/>
      <c r="AL25" s="370"/>
      <c r="AM25" s="370"/>
      <c r="AN25" s="370"/>
      <c r="AO25" s="370"/>
      <c r="AP25" s="370"/>
      <c r="AQ25" s="370"/>
      <c r="AR25" s="370"/>
      <c r="AS25" s="370"/>
      <c r="AT25" s="370"/>
      <c r="AU25" s="370"/>
      <c r="AV25" s="370"/>
      <c r="AW25" s="370"/>
      <c r="AX25" s="370"/>
      <c r="AY25" s="370"/>
      <c r="AZ25" s="370"/>
      <c r="BA25" s="370"/>
      <c r="BB25" s="370"/>
      <c r="BC25" s="370"/>
      <c r="BD25" s="370"/>
      <c r="BE25" s="370"/>
      <c r="BF25" s="370"/>
      <c r="BG25" s="370"/>
      <c r="BH25" s="370"/>
      <c r="BI25" s="370"/>
      <c r="BJ25" s="370"/>
      <c r="BK25" s="370"/>
      <c r="BL25" s="370"/>
      <c r="BM25" s="370"/>
      <c r="BN25" s="370"/>
    </row>
    <row r="26" spans="1:66" ht="28.5" customHeight="1">
      <c r="A26" s="569" t="s">
        <v>2290</v>
      </c>
      <c r="B26" s="573" t="s">
        <v>2298</v>
      </c>
      <c r="C26" s="569" t="s">
        <v>2299</v>
      </c>
      <c r="D26" s="569" t="s">
        <v>2293</v>
      </c>
      <c r="M26" s="370"/>
      <c r="N26" s="370"/>
      <c r="O26" s="370"/>
      <c r="P26" s="370"/>
      <c r="Q26" s="370"/>
      <c r="R26" s="370"/>
      <c r="S26" s="370"/>
      <c r="T26" s="370"/>
      <c r="U26" s="370"/>
      <c r="V26" s="370"/>
      <c r="W26" s="370"/>
      <c r="X26" s="370"/>
      <c r="Y26" s="370"/>
      <c r="Z26" s="370"/>
      <c r="AA26" s="370"/>
      <c r="AB26" s="370"/>
      <c r="AC26" s="370"/>
      <c r="AD26" s="370"/>
      <c r="AE26" s="370"/>
      <c r="AF26" s="370"/>
      <c r="AG26" s="370"/>
      <c r="AH26" s="370"/>
      <c r="AI26" s="370"/>
      <c r="AJ26" s="370"/>
      <c r="AK26" s="370"/>
      <c r="AL26" s="370"/>
      <c r="AM26" s="370"/>
      <c r="AN26" s="370"/>
      <c r="AO26" s="370"/>
      <c r="AP26" s="370"/>
      <c r="AQ26" s="370"/>
      <c r="AR26" s="370"/>
      <c r="AS26" s="370"/>
      <c r="AT26" s="370"/>
      <c r="AU26" s="370"/>
      <c r="AV26" s="370"/>
      <c r="AW26" s="370"/>
      <c r="AX26" s="370"/>
      <c r="AY26" s="370"/>
      <c r="AZ26" s="370"/>
      <c r="BA26" s="370"/>
      <c r="BB26" s="370"/>
      <c r="BC26" s="370"/>
      <c r="BD26" s="370"/>
      <c r="BE26" s="370"/>
      <c r="BF26" s="370"/>
      <c r="BG26" s="370"/>
      <c r="BH26" s="370"/>
      <c r="BI26" s="370"/>
      <c r="BJ26" s="370"/>
      <c r="BK26" s="370"/>
      <c r="BL26" s="370"/>
      <c r="BM26" s="370"/>
      <c r="BN26" s="370"/>
    </row>
    <row r="27" spans="1:66" ht="26.25" hidden="1" customHeight="1">
      <c r="A27" s="569" t="s">
        <v>2290</v>
      </c>
      <c r="B27" s="573" t="s">
        <v>2300</v>
      </c>
      <c r="C27" s="569" t="s">
        <v>2301</v>
      </c>
      <c r="D27" s="569" t="s">
        <v>2293</v>
      </c>
      <c r="M27" s="370"/>
      <c r="N27" s="370"/>
      <c r="O27" s="370"/>
      <c r="P27" s="370"/>
      <c r="Q27" s="370"/>
      <c r="R27" s="370"/>
      <c r="S27" s="370"/>
      <c r="T27" s="370"/>
      <c r="U27" s="370"/>
      <c r="V27" s="370"/>
      <c r="W27" s="370"/>
      <c r="X27" s="370"/>
      <c r="Y27" s="370"/>
      <c r="Z27" s="370"/>
      <c r="AA27" s="370"/>
      <c r="AB27" s="370"/>
      <c r="AC27" s="370"/>
      <c r="AD27" s="370"/>
      <c r="AE27" s="370"/>
      <c r="AF27" s="370"/>
      <c r="AG27" s="370"/>
      <c r="AH27" s="370"/>
      <c r="AI27" s="370"/>
      <c r="AJ27" s="370"/>
      <c r="AK27" s="370"/>
      <c r="AL27" s="370"/>
      <c r="AM27" s="370"/>
      <c r="AN27" s="370"/>
      <c r="AO27" s="370"/>
      <c r="AP27" s="370"/>
      <c r="AQ27" s="370"/>
      <c r="AR27" s="370"/>
      <c r="AS27" s="370"/>
      <c r="AT27" s="370"/>
      <c r="AU27" s="370"/>
      <c r="AV27" s="370"/>
      <c r="AW27" s="370"/>
      <c r="AX27" s="370"/>
      <c r="AY27" s="370"/>
      <c r="AZ27" s="370"/>
      <c r="BA27" s="370"/>
      <c r="BB27" s="370"/>
      <c r="BC27" s="370"/>
      <c r="BD27" s="370"/>
      <c r="BE27" s="370"/>
      <c r="BF27" s="370"/>
      <c r="BG27" s="370"/>
      <c r="BH27" s="370"/>
      <c r="BI27" s="370"/>
      <c r="BJ27" s="370"/>
      <c r="BK27" s="370"/>
      <c r="BL27" s="370"/>
      <c r="BM27" s="370"/>
      <c r="BN27" s="370"/>
    </row>
    <row r="28" spans="1:66">
      <c r="A28" s="569" t="s">
        <v>2290</v>
      </c>
      <c r="B28" s="573" t="s">
        <v>2302</v>
      </c>
      <c r="C28" s="569" t="s">
        <v>2303</v>
      </c>
      <c r="D28" s="569" t="s">
        <v>2293</v>
      </c>
      <c r="M28" s="370"/>
      <c r="N28" s="370"/>
      <c r="O28" s="370"/>
      <c r="P28" s="370"/>
      <c r="Q28" s="370"/>
      <c r="R28" s="370"/>
      <c r="S28" s="370"/>
      <c r="T28" s="370"/>
      <c r="U28" s="370"/>
      <c r="V28" s="370"/>
      <c r="W28" s="370"/>
      <c r="X28" s="370"/>
      <c r="Y28" s="370"/>
      <c r="Z28" s="370"/>
      <c r="AA28" s="370"/>
      <c r="AB28" s="370"/>
      <c r="AC28" s="370"/>
      <c r="AD28" s="370"/>
      <c r="AE28" s="370"/>
      <c r="AF28" s="370"/>
      <c r="AG28" s="370"/>
      <c r="AH28" s="370"/>
      <c r="AI28" s="370"/>
      <c r="AJ28" s="370"/>
      <c r="AK28" s="370"/>
      <c r="AL28" s="370"/>
      <c r="AM28" s="370"/>
      <c r="AN28" s="370"/>
      <c r="AO28" s="370"/>
      <c r="AP28" s="370"/>
      <c r="AQ28" s="370"/>
      <c r="AR28" s="370"/>
      <c r="AS28" s="370"/>
      <c r="AT28" s="370"/>
      <c r="AU28" s="370"/>
      <c r="AV28" s="370"/>
      <c r="AW28" s="370"/>
      <c r="AX28" s="370"/>
      <c r="AY28" s="370"/>
      <c r="AZ28" s="370"/>
      <c r="BA28" s="370"/>
      <c r="BB28" s="370"/>
      <c r="BC28" s="370"/>
      <c r="BD28" s="370"/>
      <c r="BE28" s="370"/>
      <c r="BF28" s="370"/>
      <c r="BG28" s="370"/>
      <c r="BH28" s="370"/>
      <c r="BI28" s="370"/>
      <c r="BJ28" s="370"/>
      <c r="BK28" s="370"/>
      <c r="BL28" s="370"/>
      <c r="BM28" s="370"/>
      <c r="BN28" s="370"/>
    </row>
    <row r="29" spans="1:66">
      <c r="A29" s="569" t="s">
        <v>2290</v>
      </c>
      <c r="B29" s="573" t="s">
        <v>2304</v>
      </c>
      <c r="C29" s="569" t="s">
        <v>2305</v>
      </c>
      <c r="D29" s="569" t="s">
        <v>2293</v>
      </c>
      <c r="M29" s="370"/>
      <c r="N29" s="370"/>
      <c r="O29" s="370"/>
      <c r="P29" s="370"/>
      <c r="Q29" s="370"/>
      <c r="R29" s="370"/>
      <c r="S29" s="370"/>
      <c r="T29" s="370"/>
      <c r="U29" s="370"/>
      <c r="V29" s="370"/>
      <c r="W29" s="370"/>
      <c r="X29" s="370"/>
      <c r="Y29" s="370"/>
      <c r="Z29" s="370"/>
      <c r="AA29" s="370"/>
      <c r="AB29" s="370"/>
      <c r="AC29" s="370"/>
      <c r="AD29" s="370"/>
      <c r="AE29" s="370"/>
      <c r="AF29" s="370"/>
      <c r="AG29" s="370"/>
      <c r="AH29" s="370"/>
      <c r="AI29" s="370"/>
      <c r="AJ29" s="370"/>
      <c r="AK29" s="370"/>
      <c r="AL29" s="370"/>
      <c r="AM29" s="370"/>
      <c r="AN29" s="370"/>
      <c r="AO29" s="370"/>
      <c r="AP29" s="370"/>
      <c r="AQ29" s="370"/>
      <c r="AR29" s="370"/>
      <c r="AS29" s="370"/>
      <c r="AT29" s="370"/>
      <c r="AU29" s="370"/>
      <c r="AV29" s="370"/>
      <c r="AW29" s="370"/>
      <c r="AX29" s="370"/>
      <c r="AY29" s="370"/>
      <c r="AZ29" s="370"/>
      <c r="BA29" s="370"/>
      <c r="BB29" s="370"/>
      <c r="BC29" s="370"/>
      <c r="BD29" s="370"/>
      <c r="BE29" s="370"/>
      <c r="BF29" s="370"/>
      <c r="BG29" s="370"/>
      <c r="BH29" s="370"/>
      <c r="BI29" s="370"/>
      <c r="BJ29" s="370"/>
      <c r="BK29" s="370"/>
      <c r="BL29" s="370"/>
      <c r="BM29" s="370"/>
      <c r="BN29" s="370"/>
    </row>
    <row r="30" spans="1:66" ht="14.45">
      <c r="A30" s="375"/>
      <c r="B30" s="386"/>
      <c r="C30" s="375"/>
      <c r="D30" s="386"/>
      <c r="M30" s="370"/>
      <c r="N30" s="370"/>
      <c r="O30" s="370"/>
      <c r="P30" s="370"/>
      <c r="Q30" s="370"/>
      <c r="R30" s="370"/>
      <c r="S30" s="370"/>
      <c r="T30" s="370"/>
      <c r="U30" s="370"/>
      <c r="V30" s="370"/>
      <c r="W30" s="370"/>
      <c r="X30" s="370"/>
      <c r="Y30" s="370"/>
      <c r="Z30" s="370"/>
      <c r="AA30" s="370"/>
      <c r="AB30" s="370"/>
      <c r="AC30" s="370"/>
      <c r="AD30" s="370"/>
      <c r="AE30" s="370"/>
      <c r="AF30" s="370"/>
      <c r="AG30" s="370"/>
      <c r="AH30" s="370"/>
      <c r="AI30" s="370"/>
      <c r="AJ30" s="370"/>
      <c r="AK30" s="370"/>
      <c r="AL30" s="370"/>
      <c r="AM30" s="370"/>
      <c r="AN30" s="370"/>
      <c r="AO30" s="370"/>
      <c r="AP30" s="370"/>
      <c r="AQ30" s="370"/>
      <c r="AR30" s="370"/>
      <c r="AS30" s="370"/>
      <c r="AT30" s="370"/>
      <c r="AU30" s="370"/>
      <c r="AV30" s="370"/>
      <c r="AW30" s="370"/>
      <c r="AX30" s="370"/>
      <c r="AY30" s="370"/>
      <c r="AZ30" s="370"/>
      <c r="BA30" s="370"/>
      <c r="BB30" s="370"/>
      <c r="BC30" s="370"/>
      <c r="BD30" s="370"/>
      <c r="BE30" s="370"/>
      <c r="BF30" s="370"/>
      <c r="BG30" s="370"/>
      <c r="BH30" s="370"/>
      <c r="BI30" s="370"/>
      <c r="BJ30" s="370"/>
      <c r="BK30" s="370"/>
      <c r="BL30" s="370"/>
      <c r="BM30" s="370"/>
      <c r="BN30" s="370"/>
    </row>
    <row r="31" spans="1:66" ht="14.45">
      <c r="A31" s="387" t="s">
        <v>2272</v>
      </c>
      <c r="B31" s="388"/>
      <c r="C31" s="389"/>
      <c r="D31" s="390"/>
      <c r="M31" s="370"/>
      <c r="N31" s="370"/>
      <c r="O31" s="370"/>
      <c r="P31" s="370"/>
      <c r="Q31" s="370"/>
      <c r="R31" s="370"/>
      <c r="S31" s="370"/>
      <c r="T31" s="370"/>
      <c r="U31" s="370"/>
      <c r="V31" s="370"/>
      <c r="W31" s="370"/>
      <c r="X31" s="370"/>
      <c r="Y31" s="370"/>
      <c r="Z31" s="370"/>
      <c r="AA31" s="370"/>
      <c r="AB31" s="370"/>
      <c r="AC31" s="370"/>
      <c r="AD31" s="370"/>
      <c r="AE31" s="370"/>
      <c r="AF31" s="370"/>
      <c r="AG31" s="370"/>
      <c r="AH31" s="370"/>
      <c r="AI31" s="370"/>
      <c r="AJ31" s="370"/>
      <c r="AK31" s="370"/>
      <c r="AL31" s="370"/>
      <c r="AM31" s="370"/>
      <c r="AN31" s="370"/>
      <c r="AO31" s="370"/>
      <c r="AP31" s="370"/>
      <c r="AQ31" s="370"/>
      <c r="AR31" s="370"/>
      <c r="AS31" s="370"/>
      <c r="AT31" s="370"/>
      <c r="AU31" s="370"/>
      <c r="AV31" s="370"/>
      <c r="AW31" s="370"/>
      <c r="AX31" s="370"/>
      <c r="AY31" s="370"/>
      <c r="AZ31" s="370"/>
      <c r="BA31" s="370"/>
      <c r="BB31" s="370"/>
      <c r="BC31" s="370"/>
      <c r="BD31" s="370"/>
      <c r="BE31" s="370"/>
      <c r="BF31" s="370"/>
      <c r="BG31" s="370"/>
      <c r="BH31" s="370"/>
      <c r="BI31" s="370"/>
      <c r="BJ31" s="370"/>
      <c r="BK31" s="370"/>
      <c r="BL31" s="370"/>
      <c r="BM31" s="370"/>
      <c r="BN31" s="370"/>
    </row>
    <row r="32" spans="1:66" ht="14.45">
      <c r="A32" s="674" t="s">
        <v>2249</v>
      </c>
      <c r="B32" s="675"/>
      <c r="C32" s="682" t="s">
        <v>36</v>
      </c>
      <c r="D32" s="683"/>
      <c r="M32" s="370"/>
      <c r="N32" s="370"/>
      <c r="O32" s="370"/>
      <c r="P32" s="370"/>
      <c r="Q32" s="370"/>
      <c r="R32" s="370"/>
      <c r="S32" s="370"/>
      <c r="T32" s="370"/>
      <c r="U32" s="370"/>
      <c r="V32" s="370"/>
      <c r="W32" s="370"/>
      <c r="X32" s="370"/>
      <c r="Y32" s="370"/>
      <c r="Z32" s="370"/>
      <c r="AA32" s="370"/>
      <c r="AB32" s="370"/>
      <c r="AC32" s="370"/>
      <c r="AD32" s="370"/>
      <c r="AE32" s="370"/>
      <c r="AF32" s="370"/>
      <c r="AG32" s="370"/>
      <c r="AH32" s="370"/>
      <c r="AI32" s="370"/>
      <c r="AJ32" s="370"/>
      <c r="AK32" s="370"/>
      <c r="AL32" s="370"/>
      <c r="AM32" s="370"/>
      <c r="AN32" s="370"/>
      <c r="AO32" s="370"/>
      <c r="AP32" s="370"/>
      <c r="AQ32" s="370"/>
      <c r="AR32" s="370"/>
      <c r="AS32" s="370"/>
      <c r="AT32" s="370"/>
      <c r="AU32" s="370"/>
      <c r="AV32" s="370"/>
      <c r="AW32" s="370"/>
      <c r="AX32" s="370"/>
      <c r="AY32" s="370"/>
      <c r="AZ32" s="370"/>
      <c r="BA32" s="370"/>
      <c r="BB32" s="370"/>
      <c r="BC32" s="370"/>
      <c r="BD32" s="370"/>
      <c r="BE32" s="370"/>
      <c r="BF32" s="370"/>
      <c r="BG32" s="370"/>
      <c r="BH32" s="370"/>
      <c r="BI32" s="370"/>
      <c r="BJ32" s="370"/>
      <c r="BK32" s="370"/>
      <c r="BL32" s="370"/>
      <c r="BM32" s="370"/>
      <c r="BN32" s="370"/>
    </row>
    <row r="33" spans="1:66" ht="13.5" hidden="1" customHeight="1">
      <c r="A33" s="674" t="s">
        <v>2306</v>
      </c>
      <c r="B33" s="675"/>
      <c r="C33" s="676"/>
      <c r="D33" s="677"/>
      <c r="M33" s="370"/>
      <c r="N33" s="370"/>
      <c r="O33" s="370"/>
      <c r="P33" s="370"/>
      <c r="Q33" s="370"/>
      <c r="R33" s="370"/>
      <c r="S33" s="370"/>
      <c r="T33" s="370"/>
      <c r="U33" s="370"/>
      <c r="V33" s="370"/>
      <c r="W33" s="370"/>
      <c r="X33" s="370"/>
      <c r="Y33" s="370"/>
      <c r="Z33" s="370"/>
      <c r="AA33" s="370"/>
      <c r="AB33" s="370"/>
      <c r="AC33" s="370"/>
      <c r="AD33" s="370"/>
      <c r="AE33" s="370"/>
      <c r="AF33" s="370"/>
      <c r="AG33" s="370"/>
      <c r="AH33" s="370"/>
      <c r="AI33" s="370"/>
      <c r="AJ33" s="370"/>
      <c r="AK33" s="370"/>
      <c r="AL33" s="370"/>
      <c r="AM33" s="370"/>
      <c r="AN33" s="370"/>
      <c r="AO33" s="370"/>
      <c r="AP33" s="370"/>
      <c r="AQ33" s="370"/>
      <c r="AR33" s="370"/>
      <c r="AS33" s="370"/>
      <c r="AT33" s="370"/>
      <c r="AU33" s="370"/>
      <c r="AV33" s="370"/>
      <c r="AW33" s="370"/>
      <c r="AX33" s="370"/>
      <c r="AY33" s="370"/>
      <c r="AZ33" s="370"/>
      <c r="BA33" s="370"/>
      <c r="BB33" s="370"/>
      <c r="BC33" s="370"/>
      <c r="BD33" s="370"/>
      <c r="BE33" s="370"/>
      <c r="BF33" s="370"/>
      <c r="BG33" s="370"/>
      <c r="BH33" s="370"/>
      <c r="BI33" s="370"/>
      <c r="BJ33" s="370"/>
      <c r="BK33" s="370"/>
      <c r="BL33" s="370"/>
      <c r="BM33" s="370"/>
      <c r="BN33" s="370"/>
    </row>
    <row r="34" spans="1:66" ht="14.45">
      <c r="A34" s="671" t="s">
        <v>2271</v>
      </c>
      <c r="B34" s="672"/>
      <c r="C34" s="571">
        <v>45763</v>
      </c>
      <c r="D34" s="572" t="s">
        <v>2307</v>
      </c>
      <c r="M34" s="370"/>
      <c r="N34" s="370"/>
      <c r="O34" s="370"/>
      <c r="P34" s="370"/>
      <c r="Q34" s="370"/>
      <c r="R34" s="370"/>
      <c r="S34" s="370"/>
      <c r="T34" s="370"/>
      <c r="U34" s="370"/>
      <c r="V34" s="370"/>
      <c r="W34" s="370"/>
      <c r="X34" s="370"/>
      <c r="Y34" s="370"/>
      <c r="Z34" s="370"/>
      <c r="AA34" s="370"/>
      <c r="AB34" s="370"/>
      <c r="AC34" s="370"/>
      <c r="AD34" s="370"/>
      <c r="AE34" s="370"/>
      <c r="AF34" s="370"/>
      <c r="AG34" s="370"/>
      <c r="AH34" s="370"/>
      <c r="AI34" s="370"/>
      <c r="AJ34" s="370"/>
      <c r="AK34" s="370"/>
      <c r="AL34" s="370"/>
      <c r="AM34" s="370"/>
      <c r="AN34" s="370"/>
      <c r="AO34" s="370"/>
      <c r="AP34" s="370"/>
      <c r="AQ34" s="370"/>
      <c r="AR34" s="370"/>
      <c r="AS34" s="370"/>
      <c r="AT34" s="370"/>
      <c r="AU34" s="370"/>
      <c r="AV34" s="370"/>
      <c r="AW34" s="370"/>
      <c r="AX34" s="370"/>
      <c r="AY34" s="370"/>
      <c r="AZ34" s="370"/>
      <c r="BA34" s="370"/>
      <c r="BB34" s="370"/>
      <c r="BC34" s="370"/>
      <c r="BD34" s="370"/>
      <c r="BE34" s="370"/>
      <c r="BF34" s="370"/>
      <c r="BG34" s="370"/>
      <c r="BH34" s="370"/>
      <c r="BI34" s="370"/>
      <c r="BJ34" s="370"/>
      <c r="BK34" s="370"/>
      <c r="BL34" s="370"/>
      <c r="BM34" s="370"/>
      <c r="BN34" s="370"/>
    </row>
    <row r="35" spans="1:66" ht="14.45">
      <c r="A35" s="374"/>
      <c r="B35" s="374"/>
      <c r="C35" s="377"/>
      <c r="D35" s="374"/>
      <c r="M35" s="370"/>
      <c r="N35" s="370"/>
      <c r="O35" s="370"/>
      <c r="P35" s="370"/>
      <c r="Q35" s="370"/>
      <c r="R35" s="370"/>
      <c r="S35" s="370"/>
      <c r="T35" s="370"/>
      <c r="U35" s="370"/>
      <c r="V35" s="370"/>
      <c r="W35" s="370"/>
      <c r="X35" s="370"/>
      <c r="Y35" s="370"/>
      <c r="Z35" s="370"/>
      <c r="AA35" s="370"/>
      <c r="AB35" s="370"/>
      <c r="AC35" s="370"/>
      <c r="AD35" s="370"/>
      <c r="AE35" s="370"/>
      <c r="AF35" s="370"/>
      <c r="AG35" s="370"/>
      <c r="AH35" s="370"/>
      <c r="AI35" s="370"/>
      <c r="AJ35" s="370"/>
      <c r="AK35" s="370"/>
      <c r="AL35" s="370"/>
      <c r="AM35" s="370"/>
      <c r="AN35" s="370"/>
      <c r="AO35" s="370"/>
      <c r="AP35" s="370"/>
      <c r="AQ35" s="370"/>
      <c r="AR35" s="370"/>
      <c r="AS35" s="370"/>
      <c r="AT35" s="370"/>
      <c r="AU35" s="370"/>
      <c r="AV35" s="370"/>
      <c r="AW35" s="370"/>
      <c r="AX35" s="370"/>
      <c r="AY35" s="370"/>
      <c r="AZ35" s="370"/>
      <c r="BA35" s="370"/>
      <c r="BB35" s="370"/>
      <c r="BC35" s="370"/>
      <c r="BD35" s="370"/>
      <c r="BE35" s="370"/>
      <c r="BF35" s="370"/>
      <c r="BG35" s="370"/>
      <c r="BH35" s="370"/>
      <c r="BI35" s="370"/>
      <c r="BJ35" s="370"/>
      <c r="BK35" s="370"/>
      <c r="BL35" s="370"/>
      <c r="BM35" s="370"/>
      <c r="BN35" s="370"/>
    </row>
    <row r="36" spans="1:66">
      <c r="A36" s="673" t="s">
        <v>43</v>
      </c>
      <c r="B36" s="673"/>
      <c r="C36" s="673"/>
      <c r="D36" s="673"/>
      <c r="M36" s="370"/>
      <c r="N36" s="370"/>
      <c r="O36" s="370"/>
      <c r="P36" s="370"/>
      <c r="Q36" s="370"/>
      <c r="R36" s="370"/>
      <c r="S36" s="370"/>
      <c r="T36" s="370"/>
      <c r="U36" s="370"/>
      <c r="V36" s="370"/>
      <c r="W36" s="370"/>
      <c r="X36" s="370"/>
      <c r="Y36" s="370"/>
      <c r="Z36" s="370"/>
      <c r="AA36" s="370"/>
      <c r="AB36" s="370"/>
      <c r="AC36" s="370"/>
      <c r="AD36" s="370"/>
      <c r="AE36" s="370"/>
      <c r="AF36" s="370"/>
      <c r="AG36" s="370"/>
      <c r="AH36" s="370"/>
      <c r="AI36" s="370"/>
      <c r="AJ36" s="370"/>
      <c r="AK36" s="370"/>
      <c r="AL36" s="370"/>
      <c r="AM36" s="370"/>
      <c r="AN36" s="370"/>
      <c r="AO36" s="370"/>
      <c r="AP36" s="370"/>
      <c r="AQ36" s="370"/>
      <c r="AR36" s="370"/>
      <c r="AS36" s="370"/>
      <c r="AT36" s="370"/>
      <c r="AU36" s="370"/>
      <c r="AV36" s="370"/>
      <c r="AW36" s="370"/>
      <c r="AX36" s="370"/>
      <c r="AY36" s="370"/>
      <c r="AZ36" s="370"/>
      <c r="BA36" s="370"/>
      <c r="BB36" s="370"/>
      <c r="BC36" s="370"/>
      <c r="BD36" s="370"/>
      <c r="BE36" s="370"/>
      <c r="BF36" s="370"/>
      <c r="BG36" s="370"/>
      <c r="BH36" s="370"/>
      <c r="BI36" s="370"/>
      <c r="BJ36" s="370"/>
      <c r="BK36" s="370"/>
      <c r="BL36" s="370"/>
      <c r="BM36" s="370"/>
      <c r="BN36" s="370"/>
    </row>
    <row r="37" spans="1:66">
      <c r="A37" s="670" t="s">
        <v>44</v>
      </c>
      <c r="B37" s="670"/>
      <c r="C37" s="670"/>
      <c r="D37" s="670"/>
      <c r="M37" s="370"/>
      <c r="N37" s="370"/>
      <c r="O37" s="370"/>
      <c r="P37" s="370"/>
      <c r="Q37" s="370"/>
      <c r="R37" s="370"/>
      <c r="S37" s="370"/>
      <c r="T37" s="370"/>
      <c r="U37" s="370"/>
      <c r="V37" s="370"/>
      <c r="W37" s="370"/>
      <c r="X37" s="370"/>
      <c r="Y37" s="370"/>
      <c r="Z37" s="370"/>
      <c r="AA37" s="370"/>
      <c r="AB37" s="370"/>
      <c r="AC37" s="370"/>
      <c r="AD37" s="370"/>
      <c r="AE37" s="370"/>
      <c r="AF37" s="370"/>
      <c r="AG37" s="370"/>
      <c r="AH37" s="370"/>
      <c r="AI37" s="370"/>
      <c r="AJ37" s="370"/>
      <c r="AK37" s="370"/>
      <c r="AL37" s="370"/>
      <c r="AM37" s="370"/>
      <c r="AN37" s="370"/>
      <c r="AO37" s="370"/>
      <c r="AP37" s="370"/>
      <c r="AQ37" s="370"/>
      <c r="AR37" s="370"/>
      <c r="AS37" s="370"/>
      <c r="AT37" s="370"/>
      <c r="AU37" s="370"/>
      <c r="AV37" s="370"/>
      <c r="AW37" s="370"/>
      <c r="AX37" s="370"/>
      <c r="AY37" s="370"/>
      <c r="AZ37" s="370"/>
      <c r="BA37" s="370"/>
      <c r="BB37" s="370"/>
      <c r="BC37" s="370"/>
      <c r="BD37" s="370"/>
      <c r="BE37" s="370"/>
      <c r="BF37" s="370"/>
      <c r="BG37" s="370"/>
      <c r="BH37" s="370"/>
      <c r="BI37" s="370"/>
      <c r="BJ37" s="370"/>
      <c r="BK37" s="370"/>
      <c r="BL37" s="370"/>
      <c r="BM37" s="370"/>
      <c r="BN37" s="370"/>
    </row>
    <row r="38" spans="1:66">
      <c r="A38" s="670" t="s">
        <v>2308</v>
      </c>
      <c r="B38" s="670"/>
      <c r="C38" s="670"/>
      <c r="D38" s="670"/>
      <c r="M38" s="370"/>
      <c r="N38" s="370"/>
      <c r="O38" s="370"/>
      <c r="P38" s="370"/>
      <c r="Q38" s="370"/>
      <c r="R38" s="370"/>
      <c r="S38" s="370"/>
      <c r="T38" s="370"/>
      <c r="U38" s="370"/>
      <c r="V38" s="370"/>
      <c r="W38" s="370"/>
      <c r="X38" s="370"/>
      <c r="Y38" s="370"/>
      <c r="Z38" s="370"/>
      <c r="AA38" s="370"/>
      <c r="AB38" s="370"/>
      <c r="AC38" s="370"/>
      <c r="AD38" s="370"/>
      <c r="AE38" s="370"/>
      <c r="AF38" s="370"/>
      <c r="AG38" s="370"/>
      <c r="AH38" s="370"/>
      <c r="AI38" s="370"/>
      <c r="AJ38" s="370"/>
      <c r="AK38" s="370"/>
      <c r="AL38" s="370"/>
      <c r="AM38" s="370"/>
      <c r="AN38" s="370"/>
      <c r="AO38" s="370"/>
      <c r="AP38" s="370"/>
      <c r="AQ38" s="370"/>
      <c r="AR38" s="370"/>
      <c r="AS38" s="370"/>
      <c r="AT38" s="370"/>
      <c r="AU38" s="370"/>
      <c r="AV38" s="370"/>
      <c r="AW38" s="370"/>
      <c r="AX38" s="370"/>
      <c r="AY38" s="370"/>
      <c r="AZ38" s="370"/>
      <c r="BA38" s="370"/>
      <c r="BB38" s="370"/>
      <c r="BC38" s="370"/>
      <c r="BD38" s="370"/>
      <c r="BE38" s="370"/>
      <c r="BF38" s="370"/>
      <c r="BG38" s="370"/>
      <c r="BH38" s="370"/>
      <c r="BI38" s="370"/>
      <c r="BJ38" s="370"/>
      <c r="BK38" s="370"/>
      <c r="BL38" s="370"/>
      <c r="BM38" s="370"/>
      <c r="BN38" s="370"/>
    </row>
    <row r="39" spans="1:66">
      <c r="A39" s="391"/>
      <c r="B39" s="391"/>
      <c r="C39" s="391"/>
      <c r="D39" s="391"/>
      <c r="M39" s="370"/>
      <c r="N39" s="370"/>
      <c r="O39" s="370"/>
      <c r="P39" s="370"/>
      <c r="Q39" s="370"/>
      <c r="R39" s="370"/>
      <c r="S39" s="370"/>
      <c r="T39" s="370"/>
      <c r="U39" s="370"/>
      <c r="V39" s="370"/>
      <c r="W39" s="370"/>
      <c r="X39" s="370"/>
      <c r="Y39" s="370"/>
      <c r="Z39" s="370"/>
      <c r="AA39" s="370"/>
      <c r="AB39" s="370"/>
      <c r="AC39" s="370"/>
      <c r="AD39" s="370"/>
      <c r="AE39" s="370"/>
      <c r="AF39" s="370"/>
      <c r="AG39" s="370"/>
      <c r="AH39" s="370"/>
      <c r="AI39" s="370"/>
      <c r="AJ39" s="370"/>
      <c r="AK39" s="370"/>
      <c r="AL39" s="370"/>
      <c r="AM39" s="370"/>
      <c r="AN39" s="370"/>
      <c r="AO39" s="370"/>
      <c r="AP39" s="370"/>
      <c r="AQ39" s="370"/>
      <c r="AR39" s="370"/>
      <c r="AS39" s="370"/>
      <c r="AT39" s="370"/>
      <c r="AU39" s="370"/>
      <c r="AV39" s="370"/>
      <c r="AW39" s="370"/>
      <c r="AX39" s="370"/>
      <c r="AY39" s="370"/>
      <c r="AZ39" s="370"/>
      <c r="BA39" s="370"/>
      <c r="BB39" s="370"/>
      <c r="BC39" s="370"/>
      <c r="BD39" s="370"/>
      <c r="BE39" s="370"/>
      <c r="BF39" s="370"/>
      <c r="BG39" s="370"/>
      <c r="BH39" s="370"/>
      <c r="BI39" s="370"/>
      <c r="BJ39" s="370"/>
      <c r="BK39" s="370"/>
      <c r="BL39" s="370"/>
      <c r="BM39" s="370"/>
      <c r="BN39" s="370"/>
    </row>
    <row r="40" spans="1:66">
      <c r="A40" s="670" t="s">
        <v>46</v>
      </c>
      <c r="B40" s="670"/>
      <c r="C40" s="670"/>
      <c r="D40" s="670"/>
      <c r="M40" s="370"/>
      <c r="N40" s="370"/>
      <c r="O40" s="370"/>
      <c r="P40" s="370"/>
      <c r="Q40" s="370"/>
      <c r="R40" s="370"/>
      <c r="S40" s="370"/>
      <c r="T40" s="370"/>
      <c r="U40" s="370"/>
      <c r="V40" s="370"/>
      <c r="W40" s="370"/>
      <c r="X40" s="370"/>
      <c r="Y40" s="370"/>
      <c r="Z40" s="370"/>
      <c r="AA40" s="370"/>
      <c r="AB40" s="370"/>
      <c r="AC40" s="370"/>
      <c r="AD40" s="370"/>
      <c r="AE40" s="370"/>
      <c r="AF40" s="370"/>
      <c r="AG40" s="370"/>
      <c r="AH40" s="370"/>
      <c r="AI40" s="370"/>
      <c r="AJ40" s="370"/>
      <c r="AK40" s="370"/>
      <c r="AL40" s="370"/>
      <c r="AM40" s="370"/>
      <c r="AN40" s="370"/>
      <c r="AO40" s="370"/>
      <c r="AP40" s="370"/>
      <c r="AQ40" s="370"/>
      <c r="AR40" s="370"/>
      <c r="AS40" s="370"/>
      <c r="AT40" s="370"/>
      <c r="AU40" s="370"/>
      <c r="AV40" s="370"/>
      <c r="AW40" s="370"/>
      <c r="AX40" s="370"/>
      <c r="AY40" s="370"/>
      <c r="AZ40" s="370"/>
      <c r="BA40" s="370"/>
      <c r="BB40" s="370"/>
      <c r="BC40" s="370"/>
      <c r="BD40" s="370"/>
      <c r="BE40" s="370"/>
      <c r="BF40" s="370"/>
      <c r="BG40" s="370"/>
      <c r="BH40" s="370"/>
      <c r="BI40" s="370"/>
      <c r="BJ40" s="370"/>
      <c r="BK40" s="370"/>
      <c r="BL40" s="370"/>
      <c r="BM40" s="370"/>
      <c r="BN40" s="370"/>
    </row>
    <row r="41" spans="1:66" s="370" customFormat="1">
      <c r="A41" s="670" t="s">
        <v>47</v>
      </c>
      <c r="B41" s="670"/>
      <c r="C41" s="670"/>
      <c r="D41" s="670"/>
    </row>
    <row r="42" spans="1:66" s="370" customFormat="1">
      <c r="A42" s="670" t="s">
        <v>2309</v>
      </c>
      <c r="B42" s="670"/>
      <c r="C42" s="670"/>
      <c r="D42" s="670"/>
    </row>
    <row r="43" spans="1:66" s="370" customFormat="1"/>
    <row r="44" spans="1:66" s="370" customFormat="1"/>
    <row r="45" spans="1:66" s="370" customFormat="1"/>
    <row r="46" spans="1:66" s="370" customFormat="1"/>
    <row r="47" spans="1:66" s="370" customFormat="1"/>
    <row r="48" spans="1:66" s="370" customFormat="1"/>
    <row r="49" spans="1:31" s="370" customFormat="1"/>
    <row r="50" spans="1:31" s="370" customFormat="1"/>
    <row r="51" spans="1:31" s="370" customFormat="1"/>
    <row r="52" spans="1:31" s="370" customFormat="1"/>
    <row r="53" spans="1:31" s="370" customFormat="1"/>
    <row r="54" spans="1:31" s="370" customFormat="1"/>
    <row r="55" spans="1:31" s="370" customFormat="1"/>
    <row r="56" spans="1:31" s="370" customFormat="1"/>
    <row r="57" spans="1:31" s="370" customFormat="1"/>
    <row r="58" spans="1:31" s="370" customFormat="1"/>
    <row r="59" spans="1:31" s="370" customFormat="1"/>
    <row r="60" spans="1:31">
      <c r="A60" s="370"/>
      <c r="B60" s="370"/>
      <c r="M60" s="370"/>
      <c r="N60" s="370"/>
      <c r="O60" s="370"/>
      <c r="P60" s="370"/>
      <c r="Q60" s="370"/>
      <c r="R60" s="370"/>
      <c r="S60" s="370"/>
      <c r="T60" s="370"/>
      <c r="U60" s="370"/>
      <c r="V60" s="370"/>
      <c r="W60" s="370"/>
      <c r="X60" s="370"/>
      <c r="Y60" s="370"/>
      <c r="Z60" s="370"/>
      <c r="AA60" s="370"/>
      <c r="AB60" s="370"/>
      <c r="AC60" s="370"/>
      <c r="AD60" s="370"/>
      <c r="AE60" s="370"/>
    </row>
    <row r="61" spans="1:31">
      <c r="A61" s="370"/>
      <c r="B61" s="370"/>
      <c r="M61" s="370"/>
      <c r="N61" s="370"/>
      <c r="O61" s="370"/>
      <c r="P61" s="370"/>
      <c r="Q61" s="370"/>
      <c r="R61" s="370"/>
      <c r="S61" s="370"/>
      <c r="T61" s="370"/>
      <c r="U61" s="370"/>
      <c r="V61" s="370"/>
      <c r="W61" s="370"/>
      <c r="X61" s="370"/>
      <c r="Y61" s="370"/>
      <c r="Z61" s="370"/>
      <c r="AA61" s="370"/>
      <c r="AB61" s="370"/>
      <c r="AC61" s="370"/>
      <c r="AD61" s="370"/>
      <c r="AE61" s="370"/>
    </row>
    <row r="62" spans="1:31">
      <c r="A62" s="370"/>
      <c r="B62" s="370"/>
      <c r="M62" s="370"/>
      <c r="N62" s="370"/>
      <c r="O62" s="370"/>
      <c r="P62" s="370"/>
      <c r="Q62" s="370"/>
      <c r="R62" s="370"/>
      <c r="S62" s="370"/>
      <c r="T62" s="370"/>
      <c r="U62" s="370"/>
      <c r="V62" s="370"/>
      <c r="W62" s="370"/>
      <c r="X62" s="370"/>
      <c r="Y62" s="370"/>
      <c r="Z62" s="370"/>
      <c r="AA62" s="370"/>
      <c r="AB62" s="370"/>
      <c r="AC62" s="370"/>
      <c r="AD62" s="370"/>
      <c r="AE62" s="370"/>
    </row>
    <row r="63" spans="1:31">
      <c r="A63" s="370"/>
      <c r="B63" s="370"/>
      <c r="M63" s="370"/>
      <c r="N63" s="370"/>
      <c r="O63" s="370"/>
      <c r="P63" s="370"/>
      <c r="Q63" s="370"/>
      <c r="R63" s="370"/>
      <c r="S63" s="370"/>
      <c r="T63" s="370"/>
      <c r="U63" s="370"/>
      <c r="V63" s="370"/>
      <c r="W63" s="370"/>
      <c r="X63" s="370"/>
      <c r="Y63" s="370"/>
      <c r="Z63" s="370"/>
      <c r="AA63" s="370"/>
      <c r="AB63" s="370"/>
      <c r="AC63" s="370"/>
      <c r="AD63" s="370"/>
      <c r="AE63" s="370"/>
    </row>
    <row r="64" spans="1:31">
      <c r="A64" s="370"/>
      <c r="B64" s="370"/>
      <c r="M64" s="370"/>
      <c r="N64" s="370"/>
      <c r="O64" s="370"/>
      <c r="P64" s="370"/>
      <c r="Q64" s="370"/>
      <c r="R64" s="370"/>
      <c r="S64" s="370"/>
      <c r="T64" s="370"/>
      <c r="U64" s="370"/>
      <c r="V64" s="370"/>
      <c r="W64" s="370"/>
      <c r="X64" s="370"/>
      <c r="Y64" s="370"/>
      <c r="Z64" s="370"/>
      <c r="AA64" s="370"/>
      <c r="AB64" s="370"/>
      <c r="AC64" s="370"/>
      <c r="AD64" s="370"/>
      <c r="AE64" s="370"/>
    </row>
    <row r="65" spans="1:31">
      <c r="A65" s="370"/>
      <c r="B65" s="370"/>
      <c r="M65" s="370"/>
      <c r="N65" s="370"/>
      <c r="O65" s="370"/>
      <c r="P65" s="370"/>
      <c r="Q65" s="370"/>
      <c r="R65" s="370"/>
      <c r="S65" s="370"/>
      <c r="T65" s="370"/>
      <c r="U65" s="370"/>
      <c r="V65" s="370"/>
      <c r="W65" s="370"/>
      <c r="X65" s="370"/>
      <c r="Y65" s="370"/>
      <c r="Z65" s="370"/>
      <c r="AA65" s="370"/>
      <c r="AB65" s="370"/>
      <c r="AC65" s="370"/>
      <c r="AD65" s="370"/>
      <c r="AE65" s="370"/>
    </row>
    <row r="66" spans="1:31">
      <c r="A66" s="370"/>
      <c r="B66" s="370"/>
      <c r="M66" s="370"/>
      <c r="N66" s="370"/>
      <c r="O66" s="370"/>
      <c r="P66" s="370"/>
      <c r="Q66" s="370"/>
      <c r="R66" s="370"/>
      <c r="S66" s="370"/>
      <c r="T66" s="370"/>
      <c r="U66" s="370"/>
      <c r="V66" s="370"/>
      <c r="W66" s="370"/>
      <c r="X66" s="370"/>
      <c r="Y66" s="370"/>
      <c r="Z66" s="370"/>
      <c r="AA66" s="370"/>
      <c r="AB66" s="370"/>
      <c r="AC66" s="370"/>
      <c r="AD66" s="370"/>
      <c r="AE66" s="370"/>
    </row>
    <row r="67" spans="1:31">
      <c r="A67" s="370"/>
      <c r="B67" s="370"/>
      <c r="M67" s="370"/>
      <c r="N67" s="370"/>
      <c r="O67" s="370"/>
      <c r="P67" s="370"/>
      <c r="Q67" s="370"/>
      <c r="R67" s="370"/>
      <c r="S67" s="370"/>
      <c r="T67" s="370"/>
      <c r="U67" s="370"/>
      <c r="V67" s="370"/>
      <c r="W67" s="370"/>
      <c r="X67" s="370"/>
      <c r="Y67" s="370"/>
      <c r="Z67" s="370"/>
      <c r="AA67" s="370"/>
      <c r="AB67" s="370"/>
      <c r="AC67" s="370"/>
      <c r="AD67" s="370"/>
      <c r="AE67" s="370"/>
    </row>
    <row r="68" spans="1:31">
      <c r="A68" s="370"/>
      <c r="B68" s="370"/>
      <c r="M68" s="370"/>
      <c r="N68" s="370"/>
      <c r="O68" s="370"/>
      <c r="P68" s="370"/>
      <c r="Q68" s="370"/>
      <c r="R68" s="370"/>
      <c r="S68" s="370"/>
      <c r="T68" s="370"/>
      <c r="U68" s="370"/>
      <c r="V68" s="370"/>
      <c r="W68" s="370"/>
      <c r="X68" s="370"/>
      <c r="Y68" s="370"/>
      <c r="Z68" s="370"/>
      <c r="AA68" s="370"/>
      <c r="AB68" s="370"/>
      <c r="AC68" s="370"/>
      <c r="AD68" s="370"/>
      <c r="AE68" s="370"/>
    </row>
    <row r="69" spans="1:31">
      <c r="A69" s="370"/>
      <c r="B69" s="370"/>
      <c r="M69" s="370"/>
      <c r="N69" s="370"/>
      <c r="O69" s="370"/>
      <c r="P69" s="370"/>
      <c r="Q69" s="370"/>
      <c r="R69" s="370"/>
      <c r="S69" s="370"/>
      <c r="T69" s="370"/>
      <c r="U69" s="370"/>
      <c r="V69" s="370"/>
      <c r="W69" s="370"/>
      <c r="X69" s="370"/>
      <c r="Y69" s="370"/>
      <c r="Z69" s="370"/>
      <c r="AA69" s="370"/>
      <c r="AB69" s="370"/>
      <c r="AC69" s="370"/>
      <c r="AD69" s="370"/>
      <c r="AE69" s="370"/>
    </row>
    <row r="70" spans="1:31">
      <c r="A70" s="370"/>
      <c r="B70" s="370"/>
      <c r="M70" s="370"/>
      <c r="N70" s="370"/>
      <c r="O70" s="370"/>
      <c r="P70" s="370"/>
      <c r="Q70" s="370"/>
      <c r="R70" s="370"/>
      <c r="S70" s="370"/>
      <c r="T70" s="370"/>
      <c r="U70" s="370"/>
      <c r="V70" s="370"/>
      <c r="W70" s="370"/>
      <c r="X70" s="370"/>
      <c r="Y70" s="370"/>
      <c r="Z70" s="370"/>
      <c r="AA70" s="370"/>
      <c r="AB70" s="370"/>
      <c r="AC70" s="370"/>
      <c r="AD70" s="370"/>
      <c r="AE70" s="370"/>
    </row>
    <row r="71" spans="1:31">
      <c r="A71" s="370"/>
      <c r="B71" s="370"/>
      <c r="M71" s="370"/>
      <c r="N71" s="370"/>
      <c r="O71" s="370"/>
      <c r="P71" s="370"/>
      <c r="Q71" s="370"/>
      <c r="R71" s="370"/>
      <c r="S71" s="370"/>
      <c r="T71" s="370"/>
      <c r="U71" s="370"/>
      <c r="V71" s="370"/>
      <c r="W71" s="370"/>
      <c r="X71" s="370"/>
      <c r="Y71" s="370"/>
      <c r="Z71" s="370"/>
      <c r="AA71" s="370"/>
      <c r="AB71" s="370"/>
      <c r="AC71" s="370"/>
      <c r="AD71" s="370"/>
      <c r="AE71" s="370"/>
    </row>
    <row r="72" spans="1:31">
      <c r="A72" s="370"/>
      <c r="B72" s="370"/>
      <c r="M72" s="370"/>
      <c r="N72" s="370"/>
      <c r="O72" s="370"/>
      <c r="P72" s="370"/>
      <c r="Q72" s="370"/>
      <c r="R72" s="370"/>
      <c r="S72" s="370"/>
      <c r="T72" s="370"/>
      <c r="U72" s="370"/>
      <c r="V72" s="370"/>
      <c r="W72" s="370"/>
      <c r="X72" s="370"/>
      <c r="Y72" s="370"/>
      <c r="Z72" s="370"/>
      <c r="AA72" s="370"/>
      <c r="AB72" s="370"/>
      <c r="AC72" s="370"/>
      <c r="AD72" s="370"/>
      <c r="AE72" s="370"/>
    </row>
    <row r="73" spans="1:31">
      <c r="A73" s="370"/>
      <c r="B73" s="370"/>
      <c r="M73" s="370"/>
      <c r="N73" s="370"/>
      <c r="O73" s="370"/>
      <c r="P73" s="370"/>
      <c r="Q73" s="370"/>
      <c r="R73" s="370"/>
      <c r="S73" s="370"/>
      <c r="T73" s="370"/>
      <c r="U73" s="370"/>
      <c r="V73" s="370"/>
      <c r="W73" s="370"/>
      <c r="X73" s="370"/>
      <c r="Y73" s="370"/>
      <c r="Z73" s="370"/>
      <c r="AA73" s="370"/>
      <c r="AB73" s="370"/>
      <c r="AC73" s="370"/>
      <c r="AD73" s="370"/>
      <c r="AE73" s="370"/>
    </row>
    <row r="74" spans="1:31">
      <c r="A74" s="370"/>
      <c r="B74" s="370"/>
      <c r="M74" s="370"/>
      <c r="N74" s="370"/>
      <c r="O74" s="370"/>
      <c r="P74" s="370"/>
      <c r="Q74" s="370"/>
      <c r="R74" s="370"/>
      <c r="S74" s="370"/>
      <c r="T74" s="370"/>
      <c r="U74" s="370"/>
      <c r="V74" s="370"/>
      <c r="W74" s="370"/>
      <c r="X74" s="370"/>
      <c r="Y74" s="370"/>
      <c r="Z74" s="370"/>
      <c r="AA74" s="370"/>
      <c r="AB74" s="370"/>
      <c r="AC74" s="370"/>
      <c r="AD74" s="370"/>
      <c r="AE74" s="370"/>
    </row>
    <row r="75" spans="1:31">
      <c r="A75" s="370"/>
      <c r="B75" s="370"/>
      <c r="M75" s="370"/>
      <c r="N75" s="370"/>
      <c r="O75" s="370"/>
      <c r="P75" s="370"/>
      <c r="Q75" s="370"/>
      <c r="R75" s="370"/>
      <c r="S75" s="370"/>
      <c r="T75" s="370"/>
      <c r="U75" s="370"/>
      <c r="V75" s="370"/>
      <c r="W75" s="370"/>
      <c r="X75" s="370"/>
      <c r="Y75" s="370"/>
      <c r="Z75" s="370"/>
      <c r="AA75" s="370"/>
      <c r="AB75" s="370"/>
      <c r="AC75" s="370"/>
      <c r="AD75" s="370"/>
      <c r="AE75" s="370"/>
    </row>
    <row r="76" spans="1:31">
      <c r="A76" s="370"/>
      <c r="B76" s="370"/>
      <c r="M76" s="370"/>
      <c r="N76" s="370"/>
      <c r="O76" s="370"/>
      <c r="P76" s="370"/>
      <c r="Q76" s="370"/>
      <c r="R76" s="370"/>
      <c r="S76" s="370"/>
      <c r="T76" s="370"/>
      <c r="U76" s="370"/>
      <c r="V76" s="370"/>
      <c r="W76" s="370"/>
      <c r="X76" s="370"/>
      <c r="Y76" s="370"/>
      <c r="Z76" s="370"/>
      <c r="AA76" s="370"/>
      <c r="AB76" s="370"/>
      <c r="AC76" s="370"/>
      <c r="AD76" s="370"/>
      <c r="AE76" s="370"/>
    </row>
    <row r="77" spans="1:31">
      <c r="A77" s="370"/>
      <c r="B77" s="370"/>
      <c r="M77" s="370"/>
      <c r="N77" s="370"/>
      <c r="O77" s="370"/>
      <c r="P77" s="370"/>
      <c r="Q77" s="370"/>
      <c r="R77" s="370"/>
      <c r="S77" s="370"/>
      <c r="T77" s="370"/>
      <c r="U77" s="370"/>
      <c r="V77" s="370"/>
      <c r="W77" s="370"/>
      <c r="X77" s="370"/>
      <c r="Y77" s="370"/>
      <c r="Z77" s="370"/>
      <c r="AA77" s="370"/>
      <c r="AB77" s="370"/>
      <c r="AC77" s="370"/>
      <c r="AD77" s="370"/>
      <c r="AE77" s="370"/>
    </row>
    <row r="78" spans="1:31">
      <c r="A78" s="370"/>
      <c r="B78" s="370"/>
      <c r="M78" s="370"/>
      <c r="N78" s="370"/>
      <c r="O78" s="370"/>
      <c r="P78" s="370"/>
      <c r="Q78" s="370"/>
      <c r="R78" s="370"/>
      <c r="S78" s="370"/>
      <c r="T78" s="370"/>
      <c r="U78" s="370"/>
      <c r="V78" s="370"/>
      <c r="W78" s="370"/>
      <c r="X78" s="370"/>
      <c r="Y78" s="370"/>
      <c r="Z78" s="370"/>
      <c r="AA78" s="370"/>
      <c r="AB78" s="370"/>
      <c r="AC78" s="370"/>
      <c r="AD78" s="370"/>
      <c r="AE78" s="370"/>
    </row>
    <row r="79" spans="1:31">
      <c r="A79" s="370"/>
      <c r="B79" s="370"/>
      <c r="M79" s="370"/>
      <c r="N79" s="370"/>
      <c r="O79" s="370"/>
      <c r="P79" s="370"/>
      <c r="Q79" s="370"/>
      <c r="R79" s="370"/>
      <c r="S79" s="370"/>
      <c r="T79" s="370"/>
      <c r="U79" s="370"/>
      <c r="V79" s="370"/>
      <c r="W79" s="370"/>
      <c r="X79" s="370"/>
      <c r="Y79" s="370"/>
      <c r="Z79" s="370"/>
      <c r="AA79" s="370"/>
      <c r="AB79" s="370"/>
      <c r="AC79" s="370"/>
      <c r="AD79" s="370"/>
      <c r="AE79" s="370"/>
    </row>
    <row r="80" spans="1:31">
      <c r="A80" s="370"/>
      <c r="B80" s="370"/>
      <c r="M80" s="370"/>
      <c r="N80" s="370"/>
      <c r="O80" s="370"/>
      <c r="P80" s="370"/>
      <c r="Q80" s="370"/>
      <c r="R80" s="370"/>
      <c r="S80" s="370"/>
      <c r="T80" s="370"/>
      <c r="U80" s="370"/>
      <c r="V80" s="370"/>
      <c r="W80" s="370"/>
      <c r="X80" s="370"/>
      <c r="Y80" s="370"/>
      <c r="Z80" s="370"/>
      <c r="AA80" s="370"/>
      <c r="AB80" s="370"/>
      <c r="AC80" s="370"/>
      <c r="AD80" s="370"/>
      <c r="AE80" s="370"/>
    </row>
    <row r="81" spans="1:31">
      <c r="A81" s="370"/>
      <c r="B81" s="370"/>
      <c r="M81" s="370"/>
      <c r="N81" s="370"/>
      <c r="O81" s="370"/>
      <c r="P81" s="370"/>
      <c r="Q81" s="370"/>
      <c r="R81" s="370"/>
      <c r="S81" s="370"/>
      <c r="T81" s="370"/>
      <c r="U81" s="370"/>
      <c r="V81" s="370"/>
      <c r="W81" s="370"/>
      <c r="X81" s="370"/>
      <c r="Y81" s="370"/>
      <c r="Z81" s="370"/>
      <c r="AA81" s="370"/>
      <c r="AB81" s="370"/>
      <c r="AC81" s="370"/>
      <c r="AD81" s="370"/>
      <c r="AE81" s="370"/>
    </row>
    <row r="82" spans="1:31">
      <c r="A82" s="370"/>
      <c r="B82" s="370"/>
      <c r="M82" s="370"/>
      <c r="N82" s="370"/>
      <c r="O82" s="370"/>
      <c r="P82" s="370"/>
      <c r="Q82" s="370"/>
      <c r="R82" s="370"/>
      <c r="S82" s="370"/>
      <c r="T82" s="370"/>
      <c r="U82" s="370"/>
      <c r="V82" s="370"/>
      <c r="W82" s="370"/>
      <c r="X82" s="370"/>
      <c r="Y82" s="370"/>
      <c r="Z82" s="370"/>
      <c r="AA82" s="370"/>
      <c r="AB82" s="370"/>
      <c r="AC82" s="370"/>
      <c r="AD82" s="370"/>
      <c r="AE82" s="370"/>
    </row>
    <row r="83" spans="1:31">
      <c r="A83" s="370"/>
      <c r="B83" s="370"/>
      <c r="M83" s="370"/>
      <c r="N83" s="370"/>
      <c r="O83" s="370"/>
      <c r="P83" s="370"/>
      <c r="Q83" s="370"/>
      <c r="R83" s="370"/>
      <c r="S83" s="370"/>
      <c r="T83" s="370"/>
      <c r="U83" s="370"/>
      <c r="V83" s="370"/>
      <c r="W83" s="370"/>
      <c r="X83" s="370"/>
      <c r="Y83" s="370"/>
      <c r="Z83" s="370"/>
      <c r="AA83" s="370"/>
      <c r="AB83" s="370"/>
      <c r="AC83" s="370"/>
      <c r="AD83" s="370"/>
      <c r="AE83" s="370"/>
    </row>
    <row r="84" spans="1:31">
      <c r="A84" s="370"/>
      <c r="B84" s="370"/>
      <c r="M84" s="370"/>
      <c r="N84" s="370"/>
      <c r="O84" s="370"/>
      <c r="P84" s="370"/>
      <c r="Q84" s="370"/>
      <c r="R84" s="370"/>
      <c r="S84" s="370"/>
      <c r="T84" s="370"/>
      <c r="U84" s="370"/>
      <c r="V84" s="370"/>
      <c r="W84" s="370"/>
      <c r="X84" s="370"/>
      <c r="Y84" s="370"/>
      <c r="Z84" s="370"/>
      <c r="AA84" s="370"/>
      <c r="AB84" s="370"/>
      <c r="AC84" s="370"/>
      <c r="AD84" s="370"/>
      <c r="AE84" s="370"/>
    </row>
    <row r="85" spans="1:31">
      <c r="A85" s="370"/>
      <c r="B85" s="370"/>
      <c r="M85" s="370"/>
      <c r="N85" s="370"/>
      <c r="O85" s="370"/>
      <c r="P85" s="370"/>
      <c r="Q85" s="370"/>
      <c r="R85" s="370"/>
      <c r="S85" s="370"/>
      <c r="T85" s="370"/>
      <c r="U85" s="370"/>
      <c r="V85" s="370"/>
      <c r="W85" s="370"/>
      <c r="X85" s="370"/>
      <c r="Y85" s="370"/>
      <c r="Z85" s="370"/>
      <c r="AA85" s="370"/>
      <c r="AB85" s="370"/>
      <c r="AC85" s="370"/>
      <c r="AD85" s="370"/>
      <c r="AE85" s="370"/>
    </row>
    <row r="86" spans="1:31">
      <c r="A86" s="370"/>
      <c r="B86" s="370"/>
      <c r="M86" s="370"/>
      <c r="N86" s="370"/>
      <c r="O86" s="370"/>
      <c r="P86" s="370"/>
      <c r="Q86" s="370"/>
      <c r="R86" s="370"/>
      <c r="S86" s="370"/>
      <c r="T86" s="370"/>
      <c r="U86" s="370"/>
      <c r="V86" s="370"/>
      <c r="W86" s="370"/>
      <c r="X86" s="370"/>
      <c r="Y86" s="370"/>
      <c r="Z86" s="370"/>
      <c r="AA86" s="370"/>
      <c r="AB86" s="370"/>
      <c r="AC86" s="370"/>
      <c r="AD86" s="370"/>
      <c r="AE86" s="370"/>
    </row>
    <row r="87" spans="1:31">
      <c r="A87" s="370"/>
      <c r="B87" s="370"/>
      <c r="M87" s="370"/>
      <c r="N87" s="370"/>
      <c r="O87" s="370"/>
      <c r="P87" s="370"/>
      <c r="Q87" s="370"/>
      <c r="R87" s="370"/>
      <c r="S87" s="370"/>
      <c r="T87" s="370"/>
      <c r="U87" s="370"/>
      <c r="V87" s="370"/>
      <c r="W87" s="370"/>
      <c r="X87" s="370"/>
      <c r="Y87" s="370"/>
      <c r="Z87" s="370"/>
      <c r="AA87" s="370"/>
      <c r="AB87" s="370"/>
      <c r="AC87" s="370"/>
      <c r="AD87" s="370"/>
      <c r="AE87" s="370"/>
    </row>
    <row r="88" spans="1:31">
      <c r="A88" s="370"/>
      <c r="B88" s="370"/>
      <c r="M88" s="370"/>
      <c r="N88" s="370"/>
      <c r="O88" s="370"/>
      <c r="P88" s="370"/>
      <c r="Q88" s="370"/>
      <c r="R88" s="370"/>
      <c r="S88" s="370"/>
      <c r="T88" s="370"/>
      <c r="U88" s="370"/>
      <c r="V88" s="370"/>
      <c r="W88" s="370"/>
      <c r="X88" s="370"/>
      <c r="Y88" s="370"/>
      <c r="Z88" s="370"/>
      <c r="AA88" s="370"/>
      <c r="AB88" s="370"/>
      <c r="AC88" s="370"/>
      <c r="AD88" s="370"/>
      <c r="AE88" s="370"/>
    </row>
    <row r="89" spans="1:31">
      <c r="A89" s="370"/>
      <c r="B89" s="370"/>
      <c r="M89" s="370"/>
      <c r="N89" s="370"/>
      <c r="O89" s="370"/>
      <c r="P89" s="370"/>
      <c r="Q89" s="370"/>
      <c r="R89" s="370"/>
      <c r="S89" s="370"/>
      <c r="T89" s="370"/>
      <c r="U89" s="370"/>
      <c r="V89" s="370"/>
      <c r="W89" s="370"/>
      <c r="X89" s="370"/>
      <c r="Y89" s="370"/>
      <c r="Z89" s="370"/>
      <c r="AA89" s="370"/>
      <c r="AB89" s="370"/>
      <c r="AC89" s="370"/>
      <c r="AD89" s="370"/>
      <c r="AE89" s="370"/>
    </row>
    <row r="90" spans="1:31">
      <c r="A90" s="370"/>
      <c r="B90" s="370"/>
      <c r="M90" s="370"/>
      <c r="N90" s="370"/>
      <c r="O90" s="370"/>
      <c r="P90" s="370"/>
      <c r="Q90" s="370"/>
      <c r="R90" s="370"/>
      <c r="S90" s="370"/>
      <c r="T90" s="370"/>
      <c r="U90" s="370"/>
      <c r="V90" s="370"/>
      <c r="W90" s="370"/>
      <c r="X90" s="370"/>
      <c r="Y90" s="370"/>
      <c r="Z90" s="370"/>
      <c r="AA90" s="370"/>
      <c r="AB90" s="370"/>
      <c r="AC90" s="370"/>
      <c r="AD90" s="370"/>
      <c r="AE90" s="370"/>
    </row>
    <row r="91" spans="1:31">
      <c r="A91" s="370"/>
      <c r="B91" s="370"/>
      <c r="M91" s="370"/>
      <c r="N91" s="370"/>
      <c r="O91" s="370"/>
      <c r="P91" s="370"/>
      <c r="Q91" s="370"/>
      <c r="R91" s="370"/>
      <c r="S91" s="370"/>
      <c r="T91" s="370"/>
      <c r="U91" s="370"/>
      <c r="V91" s="370"/>
      <c r="W91" s="370"/>
      <c r="X91" s="370"/>
      <c r="Y91" s="370"/>
      <c r="Z91" s="370"/>
      <c r="AA91" s="370"/>
      <c r="AB91" s="370"/>
      <c r="AC91" s="370"/>
      <c r="AD91" s="370"/>
      <c r="AE91" s="370"/>
    </row>
    <row r="92" spans="1:31">
      <c r="A92" s="370"/>
      <c r="B92" s="370"/>
      <c r="M92" s="370"/>
      <c r="N92" s="370"/>
      <c r="O92" s="370"/>
      <c r="P92" s="370"/>
      <c r="Q92" s="370"/>
      <c r="R92" s="370"/>
      <c r="S92" s="370"/>
      <c r="T92" s="370"/>
      <c r="U92" s="370"/>
      <c r="V92" s="370"/>
      <c r="W92" s="370"/>
      <c r="X92" s="370"/>
      <c r="Y92" s="370"/>
      <c r="Z92" s="370"/>
      <c r="AA92" s="370"/>
      <c r="AB92" s="370"/>
      <c r="AC92" s="370"/>
      <c r="AD92" s="370"/>
      <c r="AE92" s="370"/>
    </row>
    <row r="93" spans="1:31">
      <c r="A93" s="370"/>
      <c r="B93" s="370"/>
      <c r="M93" s="370"/>
      <c r="N93" s="370"/>
      <c r="O93" s="370"/>
      <c r="P93" s="370"/>
      <c r="Q93" s="370"/>
      <c r="R93" s="370"/>
      <c r="S93" s="370"/>
      <c r="T93" s="370"/>
      <c r="U93" s="370"/>
      <c r="V93" s="370"/>
      <c r="W93" s="370"/>
      <c r="X93" s="370"/>
      <c r="Y93" s="370"/>
      <c r="Z93" s="370"/>
      <c r="AA93" s="370"/>
      <c r="AB93" s="370"/>
      <c r="AC93" s="370"/>
      <c r="AD93" s="370"/>
      <c r="AE93" s="370"/>
    </row>
    <row r="94" spans="1:31">
      <c r="A94" s="370"/>
      <c r="B94" s="370"/>
      <c r="M94" s="370"/>
      <c r="N94" s="370"/>
      <c r="O94" s="370"/>
      <c r="P94" s="370"/>
      <c r="Q94" s="370"/>
      <c r="R94" s="370"/>
      <c r="S94" s="370"/>
      <c r="T94" s="370"/>
      <c r="U94" s="370"/>
      <c r="V94" s="370"/>
      <c r="W94" s="370"/>
      <c r="X94" s="370"/>
      <c r="Y94" s="370"/>
      <c r="Z94" s="370"/>
      <c r="AA94" s="370"/>
      <c r="AB94" s="370"/>
      <c r="AC94" s="370"/>
      <c r="AD94" s="370"/>
      <c r="AE94" s="370"/>
    </row>
    <row r="95" spans="1:31">
      <c r="A95" s="370"/>
      <c r="B95" s="370"/>
      <c r="M95" s="370"/>
      <c r="N95" s="370"/>
      <c r="O95" s="370"/>
      <c r="P95" s="370"/>
      <c r="Q95" s="370"/>
      <c r="R95" s="370"/>
      <c r="S95" s="370"/>
      <c r="T95" s="370"/>
      <c r="U95" s="370"/>
      <c r="V95" s="370"/>
      <c r="W95" s="370"/>
      <c r="X95" s="370"/>
      <c r="Y95" s="370"/>
      <c r="Z95" s="370"/>
      <c r="AA95" s="370"/>
      <c r="AB95" s="370"/>
      <c r="AC95" s="370"/>
      <c r="AD95" s="370"/>
      <c r="AE95" s="370"/>
    </row>
    <row r="96" spans="1:31">
      <c r="A96" s="370"/>
      <c r="B96" s="370"/>
      <c r="M96" s="370"/>
      <c r="N96" s="370"/>
      <c r="O96" s="370"/>
      <c r="P96" s="370"/>
      <c r="Q96" s="370"/>
      <c r="R96" s="370"/>
      <c r="S96" s="370"/>
      <c r="T96" s="370"/>
      <c r="U96" s="370"/>
      <c r="V96" s="370"/>
      <c r="W96" s="370"/>
      <c r="X96" s="370"/>
      <c r="Y96" s="370"/>
      <c r="Z96" s="370"/>
      <c r="AA96" s="370"/>
      <c r="AB96" s="370"/>
      <c r="AC96" s="370"/>
      <c r="AD96" s="370"/>
      <c r="AE96" s="370"/>
    </row>
    <row r="97" spans="1:31">
      <c r="A97" s="370"/>
      <c r="B97" s="370"/>
      <c r="M97" s="370"/>
      <c r="N97" s="370"/>
      <c r="O97" s="370"/>
      <c r="P97" s="370"/>
      <c r="Q97" s="370"/>
      <c r="R97" s="370"/>
      <c r="S97" s="370"/>
      <c r="T97" s="370"/>
      <c r="U97" s="370"/>
      <c r="V97" s="370"/>
      <c r="W97" s="370"/>
      <c r="X97" s="370"/>
      <c r="Y97" s="370"/>
      <c r="Z97" s="370"/>
      <c r="AA97" s="370"/>
      <c r="AB97" s="370"/>
      <c r="AC97" s="370"/>
      <c r="AD97" s="370"/>
      <c r="AE97" s="370"/>
    </row>
    <row r="98" spans="1:31">
      <c r="A98" s="370"/>
      <c r="B98" s="370"/>
      <c r="M98" s="370"/>
      <c r="N98" s="370"/>
      <c r="O98" s="370"/>
      <c r="P98" s="370"/>
      <c r="Q98" s="370"/>
      <c r="R98" s="370"/>
      <c r="S98" s="370"/>
      <c r="T98" s="370"/>
      <c r="U98" s="370"/>
      <c r="V98" s="370"/>
      <c r="W98" s="370"/>
      <c r="X98" s="370"/>
      <c r="Y98" s="370"/>
      <c r="Z98" s="370"/>
      <c r="AA98" s="370"/>
      <c r="AB98" s="370"/>
      <c r="AC98" s="370"/>
      <c r="AD98" s="370"/>
      <c r="AE98" s="370"/>
    </row>
    <row r="99" spans="1:31">
      <c r="A99" s="370"/>
      <c r="B99" s="370"/>
      <c r="M99" s="370"/>
      <c r="N99" s="370"/>
      <c r="O99" s="370"/>
      <c r="P99" s="370"/>
      <c r="Q99" s="370"/>
      <c r="R99" s="370"/>
      <c r="S99" s="370"/>
      <c r="T99" s="370"/>
      <c r="U99" s="370"/>
      <c r="V99" s="370"/>
      <c r="W99" s="370"/>
      <c r="X99" s="370"/>
      <c r="Y99" s="370"/>
      <c r="Z99" s="370"/>
      <c r="AA99" s="370"/>
      <c r="AB99" s="370"/>
      <c r="AC99" s="370"/>
      <c r="AD99" s="370"/>
      <c r="AE99" s="370"/>
    </row>
    <row r="100" spans="1:31">
      <c r="A100" s="370"/>
      <c r="B100" s="370"/>
      <c r="M100" s="370"/>
      <c r="N100" s="370"/>
      <c r="O100" s="370"/>
      <c r="P100" s="370"/>
      <c r="Q100" s="370"/>
      <c r="R100" s="370"/>
      <c r="S100" s="370"/>
      <c r="T100" s="370"/>
      <c r="U100" s="370"/>
      <c r="V100" s="370"/>
      <c r="W100" s="370"/>
      <c r="X100" s="370"/>
      <c r="Y100" s="370"/>
      <c r="Z100" s="370"/>
      <c r="AA100" s="370"/>
      <c r="AB100" s="370"/>
      <c r="AC100" s="370"/>
      <c r="AD100" s="370"/>
      <c r="AE100" s="370"/>
    </row>
    <row r="101" spans="1:31">
      <c r="A101" s="370"/>
      <c r="B101" s="370"/>
      <c r="M101" s="370"/>
      <c r="N101" s="370"/>
      <c r="O101" s="370"/>
      <c r="P101" s="370"/>
      <c r="Q101" s="370"/>
      <c r="R101" s="370"/>
      <c r="S101" s="370"/>
      <c r="T101" s="370"/>
      <c r="U101" s="370"/>
      <c r="V101" s="370"/>
      <c r="W101" s="370"/>
      <c r="X101" s="370"/>
      <c r="Y101" s="370"/>
      <c r="Z101" s="370"/>
      <c r="AA101" s="370"/>
      <c r="AB101" s="370"/>
      <c r="AC101" s="370"/>
      <c r="AD101" s="370"/>
      <c r="AE101" s="370"/>
    </row>
    <row r="102" spans="1:31">
      <c r="A102" s="370"/>
      <c r="B102" s="370"/>
      <c r="M102" s="370"/>
      <c r="N102" s="370"/>
      <c r="O102" s="370"/>
      <c r="P102" s="370"/>
      <c r="Q102" s="370"/>
      <c r="R102" s="370"/>
      <c r="S102" s="370"/>
      <c r="T102" s="370"/>
      <c r="U102" s="370"/>
      <c r="V102" s="370"/>
      <c r="W102" s="370"/>
      <c r="X102" s="370"/>
      <c r="Y102" s="370"/>
      <c r="Z102" s="370"/>
      <c r="AA102" s="370"/>
      <c r="AB102" s="370"/>
      <c r="AC102" s="370"/>
      <c r="AD102" s="370"/>
      <c r="AE102" s="370"/>
    </row>
    <row r="103" spans="1:31">
      <c r="A103" s="370"/>
      <c r="B103" s="370"/>
      <c r="M103" s="370"/>
      <c r="N103" s="370"/>
      <c r="O103" s="370"/>
      <c r="P103" s="370"/>
      <c r="Q103" s="370"/>
      <c r="R103" s="370"/>
      <c r="S103" s="370"/>
      <c r="T103" s="370"/>
      <c r="U103" s="370"/>
      <c r="V103" s="370"/>
      <c r="W103" s="370"/>
      <c r="X103" s="370"/>
      <c r="Y103" s="370"/>
      <c r="Z103" s="370"/>
      <c r="AA103" s="370"/>
      <c r="AB103" s="370"/>
      <c r="AC103" s="370"/>
      <c r="AD103" s="370"/>
      <c r="AE103" s="370"/>
    </row>
    <row r="104" spans="1:31">
      <c r="A104" s="370"/>
      <c r="B104" s="370"/>
      <c r="M104" s="370"/>
      <c r="N104" s="370"/>
      <c r="O104" s="370"/>
      <c r="P104" s="370"/>
      <c r="Q104" s="370"/>
      <c r="R104" s="370"/>
      <c r="S104" s="370"/>
      <c r="T104" s="370"/>
      <c r="U104" s="370"/>
      <c r="V104" s="370"/>
      <c r="W104" s="370"/>
      <c r="X104" s="370"/>
      <c r="Y104" s="370"/>
      <c r="Z104" s="370"/>
      <c r="AA104" s="370"/>
      <c r="AB104" s="370"/>
      <c r="AC104" s="370"/>
      <c r="AD104" s="370"/>
      <c r="AE104" s="370"/>
    </row>
    <row r="105" spans="1:31">
      <c r="A105" s="370"/>
      <c r="B105" s="370"/>
    </row>
    <row r="106" spans="1:31">
      <c r="A106" s="370"/>
      <c r="B106" s="370"/>
    </row>
    <row r="107" spans="1:31">
      <c r="A107" s="370"/>
      <c r="B107" s="370"/>
    </row>
    <row r="108" spans="1:31">
      <c r="A108" s="370"/>
      <c r="B108" s="370"/>
    </row>
    <row r="109" spans="1:31">
      <c r="A109" s="370"/>
      <c r="B109" s="370"/>
    </row>
    <row r="110" spans="1:31">
      <c r="A110" s="370"/>
      <c r="B110" s="370"/>
    </row>
    <row r="111" spans="1:31">
      <c r="A111" s="370"/>
      <c r="B111" s="370"/>
    </row>
    <row r="112" spans="1:31">
      <c r="A112" s="370"/>
      <c r="B112" s="370"/>
    </row>
    <row r="113" spans="1:2">
      <c r="A113" s="370"/>
      <c r="B113" s="370"/>
    </row>
    <row r="114" spans="1:2">
      <c r="A114" s="370"/>
      <c r="B114" s="370"/>
    </row>
  </sheetData>
  <mergeCells count="20">
    <mergeCell ref="A33:B33"/>
    <mergeCell ref="C33:D33"/>
    <mergeCell ref="B1:C1"/>
    <mergeCell ref="A3:D4"/>
    <mergeCell ref="A5:D5"/>
    <mergeCell ref="A6:C6"/>
    <mergeCell ref="B7:D7"/>
    <mergeCell ref="B8:D8"/>
    <mergeCell ref="B10:C10"/>
    <mergeCell ref="B11:C11"/>
    <mergeCell ref="A14:D14"/>
    <mergeCell ref="A32:B32"/>
    <mergeCell ref="C32:D32"/>
    <mergeCell ref="A42:D42"/>
    <mergeCell ref="A34:B34"/>
    <mergeCell ref="A36:D36"/>
    <mergeCell ref="A37:D37"/>
    <mergeCell ref="A38:D38"/>
    <mergeCell ref="A40:D40"/>
    <mergeCell ref="A41:D41"/>
  </mergeCells>
  <pageMargins left="1.19" right="0.75" top="1" bottom="1" header="0.5" footer="0.5"/>
  <pageSetup paperSize="9" scale="96" orientation="portrait" r:id="rId1"/>
  <headerFooter alignWithMargins="0"/>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6F5D9-BFD2-4109-BF57-FCD59323AC49}">
  <dimension ref="A1:O830"/>
  <sheetViews>
    <sheetView zoomScaleNormal="100" workbookViewId="0">
      <selection activeCell="C19" sqref="C19"/>
    </sheetView>
  </sheetViews>
  <sheetFormatPr defaultColWidth="11.42578125" defaultRowHeight="15.6"/>
  <cols>
    <col min="1" max="1" width="2.5703125" style="131" customWidth="1"/>
    <col min="2" max="2" width="9.140625" style="192" hidden="1" customWidth="1"/>
    <col min="3" max="4" width="10" style="192" hidden="1" customWidth="1"/>
    <col min="5" max="5" width="40.5703125" style="192" hidden="1" customWidth="1"/>
    <col min="6" max="6" width="2" style="198" customWidth="1"/>
    <col min="7" max="7" width="10.5703125" style="133" customWidth="1"/>
    <col min="8" max="8" width="11.42578125" style="133"/>
    <col min="9" max="9" width="27.140625" style="133" customWidth="1"/>
    <col min="10" max="10" width="51.85546875" style="133" bestFit="1" customWidth="1"/>
    <col min="11" max="11" width="26.85546875" style="133" customWidth="1"/>
    <col min="12" max="12" width="22.140625" style="133" customWidth="1"/>
    <col min="13" max="15" width="11.42578125" style="131"/>
    <col min="16" max="256" width="11.42578125" style="133"/>
    <col min="257" max="257" width="4.140625" style="133" customWidth="1"/>
    <col min="258" max="261" width="0" style="133" hidden="1" customWidth="1"/>
    <col min="262" max="262" width="4.140625" style="133" customWidth="1"/>
    <col min="263" max="263" width="10.5703125" style="133" customWidth="1"/>
    <col min="264" max="264" width="11.42578125" style="133"/>
    <col min="265" max="265" width="27.140625" style="133" customWidth="1"/>
    <col min="266" max="266" width="25.85546875" style="133" customWidth="1"/>
    <col min="267" max="267" width="26.85546875" style="133" customWidth="1"/>
    <col min="268" max="268" width="22.140625" style="133" customWidth="1"/>
    <col min="269" max="512" width="11.42578125" style="133"/>
    <col min="513" max="513" width="4.140625" style="133" customWidth="1"/>
    <col min="514" max="517" width="0" style="133" hidden="1" customWidth="1"/>
    <col min="518" max="518" width="4.140625" style="133" customWidth="1"/>
    <col min="519" max="519" width="10.5703125" style="133" customWidth="1"/>
    <col min="520" max="520" width="11.42578125" style="133"/>
    <col min="521" max="521" width="27.140625" style="133" customWidth="1"/>
    <col min="522" max="522" width="25.85546875" style="133" customWidth="1"/>
    <col min="523" max="523" width="26.85546875" style="133" customWidth="1"/>
    <col min="524" max="524" width="22.140625" style="133" customWidth="1"/>
    <col min="525" max="768" width="11.42578125" style="133"/>
    <col min="769" max="769" width="4.140625" style="133" customWidth="1"/>
    <col min="770" max="773" width="0" style="133" hidden="1" customWidth="1"/>
    <col min="774" max="774" width="4.140625" style="133" customWidth="1"/>
    <col min="775" max="775" width="10.5703125" style="133" customWidth="1"/>
    <col min="776" max="776" width="11.42578125" style="133"/>
    <col min="777" max="777" width="27.140625" style="133" customWidth="1"/>
    <col min="778" max="778" width="25.85546875" style="133" customWidth="1"/>
    <col min="779" max="779" width="26.85546875" style="133" customWidth="1"/>
    <col min="780" max="780" width="22.140625" style="133" customWidth="1"/>
    <col min="781" max="1024" width="11.42578125" style="133"/>
    <col min="1025" max="1025" width="4.140625" style="133" customWidth="1"/>
    <col min="1026" max="1029" width="0" style="133" hidden="1" customWidth="1"/>
    <col min="1030" max="1030" width="4.140625" style="133" customWidth="1"/>
    <col min="1031" max="1031" width="10.5703125" style="133" customWidth="1"/>
    <col min="1032" max="1032" width="11.42578125" style="133"/>
    <col min="1033" max="1033" width="27.140625" style="133" customWidth="1"/>
    <col min="1034" max="1034" width="25.85546875" style="133" customWidth="1"/>
    <col min="1035" max="1035" width="26.85546875" style="133" customWidth="1"/>
    <col min="1036" max="1036" width="22.140625" style="133" customWidth="1"/>
    <col min="1037" max="1280" width="11.42578125" style="133"/>
    <col min="1281" max="1281" width="4.140625" style="133" customWidth="1"/>
    <col min="1282" max="1285" width="0" style="133" hidden="1" customWidth="1"/>
    <col min="1286" max="1286" width="4.140625" style="133" customWidth="1"/>
    <col min="1287" max="1287" width="10.5703125" style="133" customWidth="1"/>
    <col min="1288" max="1288" width="11.42578125" style="133"/>
    <col min="1289" max="1289" width="27.140625" style="133" customWidth="1"/>
    <col min="1290" max="1290" width="25.85546875" style="133" customWidth="1"/>
    <col min="1291" max="1291" width="26.85546875" style="133" customWidth="1"/>
    <col min="1292" max="1292" width="22.140625" style="133" customWidth="1"/>
    <col min="1293" max="1536" width="11.42578125" style="133"/>
    <col min="1537" max="1537" width="4.140625" style="133" customWidth="1"/>
    <col min="1538" max="1541" width="0" style="133" hidden="1" customWidth="1"/>
    <col min="1542" max="1542" width="4.140625" style="133" customWidth="1"/>
    <col min="1543" max="1543" width="10.5703125" style="133" customWidth="1"/>
    <col min="1544" max="1544" width="11.42578125" style="133"/>
    <col min="1545" max="1545" width="27.140625" style="133" customWidth="1"/>
    <col min="1546" max="1546" width="25.85546875" style="133" customWidth="1"/>
    <col min="1547" max="1547" width="26.85546875" style="133" customWidth="1"/>
    <col min="1548" max="1548" width="22.140625" style="133" customWidth="1"/>
    <col min="1549" max="1792" width="11.42578125" style="133"/>
    <col min="1793" max="1793" width="4.140625" style="133" customWidth="1"/>
    <col min="1794" max="1797" width="0" style="133" hidden="1" customWidth="1"/>
    <col min="1798" max="1798" width="4.140625" style="133" customWidth="1"/>
    <col min="1799" max="1799" width="10.5703125" style="133" customWidth="1"/>
    <col min="1800" max="1800" width="11.42578125" style="133"/>
    <col min="1801" max="1801" width="27.140625" style="133" customWidth="1"/>
    <col min="1802" max="1802" width="25.85546875" style="133" customWidth="1"/>
    <col min="1803" max="1803" width="26.85546875" style="133" customWidth="1"/>
    <col min="1804" max="1804" width="22.140625" style="133" customWidth="1"/>
    <col min="1805" max="2048" width="11.42578125" style="133"/>
    <col min="2049" max="2049" width="4.140625" style="133" customWidth="1"/>
    <col min="2050" max="2053" width="0" style="133" hidden="1" customWidth="1"/>
    <col min="2054" max="2054" width="4.140625" style="133" customWidth="1"/>
    <col min="2055" max="2055" width="10.5703125" style="133" customWidth="1"/>
    <col min="2056" max="2056" width="11.42578125" style="133"/>
    <col min="2057" max="2057" width="27.140625" style="133" customWidth="1"/>
    <col min="2058" max="2058" width="25.85546875" style="133" customWidth="1"/>
    <col min="2059" max="2059" width="26.85546875" style="133" customWidth="1"/>
    <col min="2060" max="2060" width="22.140625" style="133" customWidth="1"/>
    <col min="2061" max="2304" width="11.42578125" style="133"/>
    <col min="2305" max="2305" width="4.140625" style="133" customWidth="1"/>
    <col min="2306" max="2309" width="0" style="133" hidden="1" customWidth="1"/>
    <col min="2310" max="2310" width="4.140625" style="133" customWidth="1"/>
    <col min="2311" max="2311" width="10.5703125" style="133" customWidth="1"/>
    <col min="2312" max="2312" width="11.42578125" style="133"/>
    <col min="2313" max="2313" width="27.140625" style="133" customWidth="1"/>
    <col min="2314" max="2314" width="25.85546875" style="133" customWidth="1"/>
    <col min="2315" max="2315" width="26.85546875" style="133" customWidth="1"/>
    <col min="2316" max="2316" width="22.140625" style="133" customWidth="1"/>
    <col min="2317" max="2560" width="11.42578125" style="133"/>
    <col min="2561" max="2561" width="4.140625" style="133" customWidth="1"/>
    <col min="2562" max="2565" width="0" style="133" hidden="1" customWidth="1"/>
    <col min="2566" max="2566" width="4.140625" style="133" customWidth="1"/>
    <col min="2567" max="2567" width="10.5703125" style="133" customWidth="1"/>
    <col min="2568" max="2568" width="11.42578125" style="133"/>
    <col min="2569" max="2569" width="27.140625" style="133" customWidth="1"/>
    <col min="2570" max="2570" width="25.85546875" style="133" customWidth="1"/>
    <col min="2571" max="2571" width="26.85546875" style="133" customWidth="1"/>
    <col min="2572" max="2572" width="22.140625" style="133" customWidth="1"/>
    <col min="2573" max="2816" width="11.42578125" style="133"/>
    <col min="2817" max="2817" width="4.140625" style="133" customWidth="1"/>
    <col min="2818" max="2821" width="0" style="133" hidden="1" customWidth="1"/>
    <col min="2822" max="2822" width="4.140625" style="133" customWidth="1"/>
    <col min="2823" max="2823" width="10.5703125" style="133" customWidth="1"/>
    <col min="2824" max="2824" width="11.42578125" style="133"/>
    <col min="2825" max="2825" width="27.140625" style="133" customWidth="1"/>
    <col min="2826" max="2826" width="25.85546875" style="133" customWidth="1"/>
    <col min="2827" max="2827" width="26.85546875" style="133" customWidth="1"/>
    <col min="2828" max="2828" width="22.140625" style="133" customWidth="1"/>
    <col min="2829" max="3072" width="11.42578125" style="133"/>
    <col min="3073" max="3073" width="4.140625" style="133" customWidth="1"/>
    <col min="3074" max="3077" width="0" style="133" hidden="1" customWidth="1"/>
    <col min="3078" max="3078" width="4.140625" style="133" customWidth="1"/>
    <col min="3079" max="3079" width="10.5703125" style="133" customWidth="1"/>
    <col min="3080" max="3080" width="11.42578125" style="133"/>
    <col min="3081" max="3081" width="27.140625" style="133" customWidth="1"/>
    <col min="3082" max="3082" width="25.85546875" style="133" customWidth="1"/>
    <col min="3083" max="3083" width="26.85546875" style="133" customWidth="1"/>
    <col min="3084" max="3084" width="22.140625" style="133" customWidth="1"/>
    <col min="3085" max="3328" width="11.42578125" style="133"/>
    <col min="3329" max="3329" width="4.140625" style="133" customWidth="1"/>
    <col min="3330" max="3333" width="0" style="133" hidden="1" customWidth="1"/>
    <col min="3334" max="3334" width="4.140625" style="133" customWidth="1"/>
    <col min="3335" max="3335" width="10.5703125" style="133" customWidth="1"/>
    <col min="3336" max="3336" width="11.42578125" style="133"/>
    <col min="3337" max="3337" width="27.140625" style="133" customWidth="1"/>
    <col min="3338" max="3338" width="25.85546875" style="133" customWidth="1"/>
    <col min="3339" max="3339" width="26.85546875" style="133" customWidth="1"/>
    <col min="3340" max="3340" width="22.140625" style="133" customWidth="1"/>
    <col min="3341" max="3584" width="11.42578125" style="133"/>
    <col min="3585" max="3585" width="4.140625" style="133" customWidth="1"/>
    <col min="3586" max="3589" width="0" style="133" hidden="1" customWidth="1"/>
    <col min="3590" max="3590" width="4.140625" style="133" customWidth="1"/>
    <col min="3591" max="3591" width="10.5703125" style="133" customWidth="1"/>
    <col min="3592" max="3592" width="11.42578125" style="133"/>
    <col min="3593" max="3593" width="27.140625" style="133" customWidth="1"/>
    <col min="3594" max="3594" width="25.85546875" style="133" customWidth="1"/>
    <col min="3595" max="3595" width="26.85546875" style="133" customWidth="1"/>
    <col min="3596" max="3596" width="22.140625" style="133" customWidth="1"/>
    <col min="3597" max="3840" width="11.42578125" style="133"/>
    <col min="3841" max="3841" width="4.140625" style="133" customWidth="1"/>
    <col min="3842" max="3845" width="0" style="133" hidden="1" customWidth="1"/>
    <col min="3846" max="3846" width="4.140625" style="133" customWidth="1"/>
    <col min="3847" max="3847" width="10.5703125" style="133" customWidth="1"/>
    <col min="3848" max="3848" width="11.42578125" style="133"/>
    <col min="3849" max="3849" width="27.140625" style="133" customWidth="1"/>
    <col min="3850" max="3850" width="25.85546875" style="133" customWidth="1"/>
    <col min="3851" max="3851" width="26.85546875" style="133" customWidth="1"/>
    <col min="3852" max="3852" width="22.140625" style="133" customWidth="1"/>
    <col min="3853" max="4096" width="11.42578125" style="133"/>
    <col min="4097" max="4097" width="4.140625" style="133" customWidth="1"/>
    <col min="4098" max="4101" width="0" style="133" hidden="1" customWidth="1"/>
    <col min="4102" max="4102" width="4.140625" style="133" customWidth="1"/>
    <col min="4103" max="4103" width="10.5703125" style="133" customWidth="1"/>
    <col min="4104" max="4104" width="11.42578125" style="133"/>
    <col min="4105" max="4105" width="27.140625" style="133" customWidth="1"/>
    <col min="4106" max="4106" width="25.85546875" style="133" customWidth="1"/>
    <col min="4107" max="4107" width="26.85546875" style="133" customWidth="1"/>
    <col min="4108" max="4108" width="22.140625" style="133" customWidth="1"/>
    <col min="4109" max="4352" width="11.42578125" style="133"/>
    <col min="4353" max="4353" width="4.140625" style="133" customWidth="1"/>
    <col min="4354" max="4357" width="0" style="133" hidden="1" customWidth="1"/>
    <col min="4358" max="4358" width="4.140625" style="133" customWidth="1"/>
    <col min="4359" max="4359" width="10.5703125" style="133" customWidth="1"/>
    <col min="4360" max="4360" width="11.42578125" style="133"/>
    <col min="4361" max="4361" width="27.140625" style="133" customWidth="1"/>
    <col min="4362" max="4362" width="25.85546875" style="133" customWidth="1"/>
    <col min="4363" max="4363" width="26.85546875" style="133" customWidth="1"/>
    <col min="4364" max="4364" width="22.140625" style="133" customWidth="1"/>
    <col min="4365" max="4608" width="11.42578125" style="133"/>
    <col min="4609" max="4609" width="4.140625" style="133" customWidth="1"/>
    <col min="4610" max="4613" width="0" style="133" hidden="1" customWidth="1"/>
    <col min="4614" max="4614" width="4.140625" style="133" customWidth="1"/>
    <col min="4615" max="4615" width="10.5703125" style="133" customWidth="1"/>
    <col min="4616" max="4616" width="11.42578125" style="133"/>
    <col min="4617" max="4617" width="27.140625" style="133" customWidth="1"/>
    <col min="4618" max="4618" width="25.85546875" style="133" customWidth="1"/>
    <col min="4619" max="4619" width="26.85546875" style="133" customWidth="1"/>
    <col min="4620" max="4620" width="22.140625" style="133" customWidth="1"/>
    <col min="4621" max="4864" width="11.42578125" style="133"/>
    <col min="4865" max="4865" width="4.140625" style="133" customWidth="1"/>
    <col min="4866" max="4869" width="0" style="133" hidden="1" customWidth="1"/>
    <col min="4870" max="4870" width="4.140625" style="133" customWidth="1"/>
    <col min="4871" max="4871" width="10.5703125" style="133" customWidth="1"/>
    <col min="4872" max="4872" width="11.42578125" style="133"/>
    <col min="4873" max="4873" width="27.140625" style="133" customWidth="1"/>
    <col min="4874" max="4874" width="25.85546875" style="133" customWidth="1"/>
    <col min="4875" max="4875" width="26.85546875" style="133" customWidth="1"/>
    <col min="4876" max="4876" width="22.140625" style="133" customWidth="1"/>
    <col min="4877" max="5120" width="11.42578125" style="133"/>
    <col min="5121" max="5121" width="4.140625" style="133" customWidth="1"/>
    <col min="5122" max="5125" width="0" style="133" hidden="1" customWidth="1"/>
    <col min="5126" max="5126" width="4.140625" style="133" customWidth="1"/>
    <col min="5127" max="5127" width="10.5703125" style="133" customWidth="1"/>
    <col min="5128" max="5128" width="11.42578125" style="133"/>
    <col min="5129" max="5129" width="27.140625" style="133" customWidth="1"/>
    <col min="5130" max="5130" width="25.85546875" style="133" customWidth="1"/>
    <col min="5131" max="5131" width="26.85546875" style="133" customWidth="1"/>
    <col min="5132" max="5132" width="22.140625" style="133" customWidth="1"/>
    <col min="5133" max="5376" width="11.42578125" style="133"/>
    <col min="5377" max="5377" width="4.140625" style="133" customWidth="1"/>
    <col min="5378" max="5381" width="0" style="133" hidden="1" customWidth="1"/>
    <col min="5382" max="5382" width="4.140625" style="133" customWidth="1"/>
    <col min="5383" max="5383" width="10.5703125" style="133" customWidth="1"/>
    <col min="5384" max="5384" width="11.42578125" style="133"/>
    <col min="5385" max="5385" width="27.140625" style="133" customWidth="1"/>
    <col min="5386" max="5386" width="25.85546875" style="133" customWidth="1"/>
    <col min="5387" max="5387" width="26.85546875" style="133" customWidth="1"/>
    <col min="5388" max="5388" width="22.140625" style="133" customWidth="1"/>
    <col min="5389" max="5632" width="11.42578125" style="133"/>
    <col min="5633" max="5633" width="4.140625" style="133" customWidth="1"/>
    <col min="5634" max="5637" width="0" style="133" hidden="1" customWidth="1"/>
    <col min="5638" max="5638" width="4.140625" style="133" customWidth="1"/>
    <col min="5639" max="5639" width="10.5703125" style="133" customWidth="1"/>
    <col min="5640" max="5640" width="11.42578125" style="133"/>
    <col min="5641" max="5641" width="27.140625" style="133" customWidth="1"/>
    <col min="5642" max="5642" width="25.85546875" style="133" customWidth="1"/>
    <col min="5643" max="5643" width="26.85546875" style="133" customWidth="1"/>
    <col min="5644" max="5644" width="22.140625" style="133" customWidth="1"/>
    <col min="5645" max="5888" width="11.42578125" style="133"/>
    <col min="5889" max="5889" width="4.140625" style="133" customWidth="1"/>
    <col min="5890" max="5893" width="0" style="133" hidden="1" customWidth="1"/>
    <col min="5894" max="5894" width="4.140625" style="133" customWidth="1"/>
    <col min="5895" max="5895" width="10.5703125" style="133" customWidth="1"/>
    <col min="5896" max="5896" width="11.42578125" style="133"/>
    <col min="5897" max="5897" width="27.140625" style="133" customWidth="1"/>
    <col min="5898" max="5898" width="25.85546875" style="133" customWidth="1"/>
    <col min="5899" max="5899" width="26.85546875" style="133" customWidth="1"/>
    <col min="5900" max="5900" width="22.140625" style="133" customWidth="1"/>
    <col min="5901" max="6144" width="11.42578125" style="133"/>
    <col min="6145" max="6145" width="4.140625" style="133" customWidth="1"/>
    <col min="6146" max="6149" width="0" style="133" hidden="1" customWidth="1"/>
    <col min="6150" max="6150" width="4.140625" style="133" customWidth="1"/>
    <col min="6151" max="6151" width="10.5703125" style="133" customWidth="1"/>
    <col min="6152" max="6152" width="11.42578125" style="133"/>
    <col min="6153" max="6153" width="27.140625" style="133" customWidth="1"/>
    <col min="6154" max="6154" width="25.85546875" style="133" customWidth="1"/>
    <col min="6155" max="6155" width="26.85546875" style="133" customWidth="1"/>
    <col min="6156" max="6156" width="22.140625" style="133" customWidth="1"/>
    <col min="6157" max="6400" width="11.42578125" style="133"/>
    <col min="6401" max="6401" width="4.140625" style="133" customWidth="1"/>
    <col min="6402" max="6405" width="0" style="133" hidden="1" customWidth="1"/>
    <col min="6406" max="6406" width="4.140625" style="133" customWidth="1"/>
    <col min="6407" max="6407" width="10.5703125" style="133" customWidth="1"/>
    <col min="6408" max="6408" width="11.42578125" style="133"/>
    <col min="6409" max="6409" width="27.140625" style="133" customWidth="1"/>
    <col min="6410" max="6410" width="25.85546875" style="133" customWidth="1"/>
    <col min="6411" max="6411" width="26.85546875" style="133" customWidth="1"/>
    <col min="6412" max="6412" width="22.140625" style="133" customWidth="1"/>
    <col min="6413" max="6656" width="11.42578125" style="133"/>
    <col min="6657" max="6657" width="4.140625" style="133" customWidth="1"/>
    <col min="6658" max="6661" width="0" style="133" hidden="1" customWidth="1"/>
    <col min="6662" max="6662" width="4.140625" style="133" customWidth="1"/>
    <col min="6663" max="6663" width="10.5703125" style="133" customWidth="1"/>
    <col min="6664" max="6664" width="11.42578125" style="133"/>
    <col min="6665" max="6665" width="27.140625" style="133" customWidth="1"/>
    <col min="6666" max="6666" width="25.85546875" style="133" customWidth="1"/>
    <col min="6667" max="6667" width="26.85546875" style="133" customWidth="1"/>
    <col min="6668" max="6668" width="22.140625" style="133" customWidth="1"/>
    <col min="6669" max="6912" width="11.42578125" style="133"/>
    <col min="6913" max="6913" width="4.140625" style="133" customWidth="1"/>
    <col min="6914" max="6917" width="0" style="133" hidden="1" customWidth="1"/>
    <col min="6918" max="6918" width="4.140625" style="133" customWidth="1"/>
    <col min="6919" max="6919" width="10.5703125" style="133" customWidth="1"/>
    <col min="6920" max="6920" width="11.42578125" style="133"/>
    <col min="6921" max="6921" width="27.140625" style="133" customWidth="1"/>
    <col min="6922" max="6922" width="25.85546875" style="133" customWidth="1"/>
    <col min="6923" max="6923" width="26.85546875" style="133" customWidth="1"/>
    <col min="6924" max="6924" width="22.140625" style="133" customWidth="1"/>
    <col min="6925" max="7168" width="11.42578125" style="133"/>
    <col min="7169" max="7169" width="4.140625" style="133" customWidth="1"/>
    <col min="7170" max="7173" width="0" style="133" hidden="1" customWidth="1"/>
    <col min="7174" max="7174" width="4.140625" style="133" customWidth="1"/>
    <col min="7175" max="7175" width="10.5703125" style="133" customWidth="1"/>
    <col min="7176" max="7176" width="11.42578125" style="133"/>
    <col min="7177" max="7177" width="27.140625" style="133" customWidth="1"/>
    <col min="7178" max="7178" width="25.85546875" style="133" customWidth="1"/>
    <col min="7179" max="7179" width="26.85546875" style="133" customWidth="1"/>
    <col min="7180" max="7180" width="22.140625" style="133" customWidth="1"/>
    <col min="7181" max="7424" width="11.42578125" style="133"/>
    <col min="7425" max="7425" width="4.140625" style="133" customWidth="1"/>
    <col min="7426" max="7429" width="0" style="133" hidden="1" customWidth="1"/>
    <col min="7430" max="7430" width="4.140625" style="133" customWidth="1"/>
    <col min="7431" max="7431" width="10.5703125" style="133" customWidth="1"/>
    <col min="7432" max="7432" width="11.42578125" style="133"/>
    <col min="7433" max="7433" width="27.140625" style="133" customWidth="1"/>
    <col min="7434" max="7434" width="25.85546875" style="133" customWidth="1"/>
    <col min="7435" max="7435" width="26.85546875" style="133" customWidth="1"/>
    <col min="7436" max="7436" width="22.140625" style="133" customWidth="1"/>
    <col min="7437" max="7680" width="11.42578125" style="133"/>
    <col min="7681" max="7681" width="4.140625" style="133" customWidth="1"/>
    <col min="7682" max="7685" width="0" style="133" hidden="1" customWidth="1"/>
    <col min="7686" max="7686" width="4.140625" style="133" customWidth="1"/>
    <col min="7687" max="7687" width="10.5703125" style="133" customWidth="1"/>
    <col min="7688" max="7688" width="11.42578125" style="133"/>
    <col min="7689" max="7689" width="27.140625" style="133" customWidth="1"/>
    <col min="7690" max="7690" width="25.85546875" style="133" customWidth="1"/>
    <col min="7691" max="7691" width="26.85546875" style="133" customWidth="1"/>
    <col min="7692" max="7692" width="22.140625" style="133" customWidth="1"/>
    <col min="7693" max="7936" width="11.42578125" style="133"/>
    <col min="7937" max="7937" width="4.140625" style="133" customWidth="1"/>
    <col min="7938" max="7941" width="0" style="133" hidden="1" customWidth="1"/>
    <col min="7942" max="7942" width="4.140625" style="133" customWidth="1"/>
    <col min="7943" max="7943" width="10.5703125" style="133" customWidth="1"/>
    <col min="7944" max="7944" width="11.42578125" style="133"/>
    <col min="7945" max="7945" width="27.140625" style="133" customWidth="1"/>
    <col min="7946" max="7946" width="25.85546875" style="133" customWidth="1"/>
    <col min="7947" max="7947" width="26.85546875" style="133" customWidth="1"/>
    <col min="7948" max="7948" width="22.140625" style="133" customWidth="1"/>
    <col min="7949" max="8192" width="11.42578125" style="133"/>
    <col min="8193" max="8193" width="4.140625" style="133" customWidth="1"/>
    <col min="8194" max="8197" width="0" style="133" hidden="1" customWidth="1"/>
    <col min="8198" max="8198" width="4.140625" style="133" customWidth="1"/>
    <col min="8199" max="8199" width="10.5703125" style="133" customWidth="1"/>
    <col min="8200" max="8200" width="11.42578125" style="133"/>
    <col min="8201" max="8201" width="27.140625" style="133" customWidth="1"/>
    <col min="8202" max="8202" width="25.85546875" style="133" customWidth="1"/>
    <col min="8203" max="8203" width="26.85546875" style="133" customWidth="1"/>
    <col min="8204" max="8204" width="22.140625" style="133" customWidth="1"/>
    <col min="8205" max="8448" width="11.42578125" style="133"/>
    <col min="8449" max="8449" width="4.140625" style="133" customWidth="1"/>
    <col min="8450" max="8453" width="0" style="133" hidden="1" customWidth="1"/>
    <col min="8454" max="8454" width="4.140625" style="133" customWidth="1"/>
    <col min="8455" max="8455" width="10.5703125" style="133" customWidth="1"/>
    <col min="8456" max="8456" width="11.42578125" style="133"/>
    <col min="8457" max="8457" width="27.140625" style="133" customWidth="1"/>
    <col min="8458" max="8458" width="25.85546875" style="133" customWidth="1"/>
    <col min="8459" max="8459" width="26.85546875" style="133" customWidth="1"/>
    <col min="8460" max="8460" width="22.140625" style="133" customWidth="1"/>
    <col min="8461" max="8704" width="11.42578125" style="133"/>
    <col min="8705" max="8705" width="4.140625" style="133" customWidth="1"/>
    <col min="8706" max="8709" width="0" style="133" hidden="1" customWidth="1"/>
    <col min="8710" max="8710" width="4.140625" style="133" customWidth="1"/>
    <col min="8711" max="8711" width="10.5703125" style="133" customWidth="1"/>
    <col min="8712" max="8712" width="11.42578125" style="133"/>
    <col min="8713" max="8713" width="27.140625" style="133" customWidth="1"/>
    <col min="8714" max="8714" width="25.85546875" style="133" customWidth="1"/>
    <col min="8715" max="8715" width="26.85546875" style="133" customWidth="1"/>
    <col min="8716" max="8716" width="22.140625" style="133" customWidth="1"/>
    <col min="8717" max="8960" width="11.42578125" style="133"/>
    <col min="8961" max="8961" width="4.140625" style="133" customWidth="1"/>
    <col min="8962" max="8965" width="0" style="133" hidden="1" customWidth="1"/>
    <col min="8966" max="8966" width="4.140625" style="133" customWidth="1"/>
    <col min="8967" max="8967" width="10.5703125" style="133" customWidth="1"/>
    <col min="8968" max="8968" width="11.42578125" style="133"/>
    <col min="8969" max="8969" width="27.140625" style="133" customWidth="1"/>
    <col min="8970" max="8970" width="25.85546875" style="133" customWidth="1"/>
    <col min="8971" max="8971" width="26.85546875" style="133" customWidth="1"/>
    <col min="8972" max="8972" width="22.140625" style="133" customWidth="1"/>
    <col min="8973" max="9216" width="11.42578125" style="133"/>
    <col min="9217" max="9217" width="4.140625" style="133" customWidth="1"/>
    <col min="9218" max="9221" width="0" style="133" hidden="1" customWidth="1"/>
    <col min="9222" max="9222" width="4.140625" style="133" customWidth="1"/>
    <col min="9223" max="9223" width="10.5703125" style="133" customWidth="1"/>
    <col min="9224" max="9224" width="11.42578125" style="133"/>
    <col min="9225" max="9225" width="27.140625" style="133" customWidth="1"/>
    <col min="9226" max="9226" width="25.85546875" style="133" customWidth="1"/>
    <col min="9227" max="9227" width="26.85546875" style="133" customWidth="1"/>
    <col min="9228" max="9228" width="22.140625" style="133" customWidth="1"/>
    <col min="9229" max="9472" width="11.42578125" style="133"/>
    <col min="9473" max="9473" width="4.140625" style="133" customWidth="1"/>
    <col min="9474" max="9477" width="0" style="133" hidden="1" customWidth="1"/>
    <col min="9478" max="9478" width="4.140625" style="133" customWidth="1"/>
    <col min="9479" max="9479" width="10.5703125" style="133" customWidth="1"/>
    <col min="9480" max="9480" width="11.42578125" style="133"/>
    <col min="9481" max="9481" width="27.140625" style="133" customWidth="1"/>
    <col min="9482" max="9482" width="25.85546875" style="133" customWidth="1"/>
    <col min="9483" max="9483" width="26.85546875" style="133" customWidth="1"/>
    <col min="9484" max="9484" width="22.140625" style="133" customWidth="1"/>
    <col min="9485" max="9728" width="11.42578125" style="133"/>
    <col min="9729" max="9729" width="4.140625" style="133" customWidth="1"/>
    <col min="9730" max="9733" width="0" style="133" hidden="1" customWidth="1"/>
    <col min="9734" max="9734" width="4.140625" style="133" customWidth="1"/>
    <col min="9735" max="9735" width="10.5703125" style="133" customWidth="1"/>
    <col min="9736" max="9736" width="11.42578125" style="133"/>
    <col min="9737" max="9737" width="27.140625" style="133" customWidth="1"/>
    <col min="9738" max="9738" width="25.85546875" style="133" customWidth="1"/>
    <col min="9739" max="9739" width="26.85546875" style="133" customWidth="1"/>
    <col min="9740" max="9740" width="22.140625" style="133" customWidth="1"/>
    <col min="9741" max="9984" width="11.42578125" style="133"/>
    <col min="9985" max="9985" width="4.140625" style="133" customWidth="1"/>
    <col min="9986" max="9989" width="0" style="133" hidden="1" customWidth="1"/>
    <col min="9990" max="9990" width="4.140625" style="133" customWidth="1"/>
    <col min="9991" max="9991" width="10.5703125" style="133" customWidth="1"/>
    <col min="9992" max="9992" width="11.42578125" style="133"/>
    <col min="9993" max="9993" width="27.140625" style="133" customWidth="1"/>
    <col min="9994" max="9994" width="25.85546875" style="133" customWidth="1"/>
    <col min="9995" max="9995" width="26.85546875" style="133" customWidth="1"/>
    <col min="9996" max="9996" width="22.140625" style="133" customWidth="1"/>
    <col min="9997" max="10240" width="11.42578125" style="133"/>
    <col min="10241" max="10241" width="4.140625" style="133" customWidth="1"/>
    <col min="10242" max="10245" width="0" style="133" hidden="1" customWidth="1"/>
    <col min="10246" max="10246" width="4.140625" style="133" customWidth="1"/>
    <col min="10247" max="10247" width="10.5703125" style="133" customWidth="1"/>
    <col min="10248" max="10248" width="11.42578125" style="133"/>
    <col min="10249" max="10249" width="27.140625" style="133" customWidth="1"/>
    <col min="10250" max="10250" width="25.85546875" style="133" customWidth="1"/>
    <col min="10251" max="10251" width="26.85546875" style="133" customWidth="1"/>
    <col min="10252" max="10252" width="22.140625" style="133" customWidth="1"/>
    <col min="10253" max="10496" width="11.42578125" style="133"/>
    <col min="10497" max="10497" width="4.140625" style="133" customWidth="1"/>
    <col min="10498" max="10501" width="0" style="133" hidden="1" customWidth="1"/>
    <col min="10502" max="10502" width="4.140625" style="133" customWidth="1"/>
    <col min="10503" max="10503" width="10.5703125" style="133" customWidth="1"/>
    <col min="10504" max="10504" width="11.42578125" style="133"/>
    <col min="10505" max="10505" width="27.140625" style="133" customWidth="1"/>
    <col min="10506" max="10506" width="25.85546875" style="133" customWidth="1"/>
    <col min="10507" max="10507" width="26.85546875" style="133" customWidth="1"/>
    <col min="10508" max="10508" width="22.140625" style="133" customWidth="1"/>
    <col min="10509" max="10752" width="11.42578125" style="133"/>
    <col min="10753" max="10753" width="4.140625" style="133" customWidth="1"/>
    <col min="10754" max="10757" width="0" style="133" hidden="1" customWidth="1"/>
    <col min="10758" max="10758" width="4.140625" style="133" customWidth="1"/>
    <col min="10759" max="10759" width="10.5703125" style="133" customWidth="1"/>
    <col min="10760" max="10760" width="11.42578125" style="133"/>
    <col min="10761" max="10761" width="27.140625" style="133" customWidth="1"/>
    <col min="10762" max="10762" width="25.85546875" style="133" customWidth="1"/>
    <col min="10763" max="10763" width="26.85546875" style="133" customWidth="1"/>
    <col min="10764" max="10764" width="22.140625" style="133" customWidth="1"/>
    <col min="10765" max="11008" width="11.42578125" style="133"/>
    <col min="11009" max="11009" width="4.140625" style="133" customWidth="1"/>
    <col min="11010" max="11013" width="0" style="133" hidden="1" customWidth="1"/>
    <col min="11014" max="11014" width="4.140625" style="133" customWidth="1"/>
    <col min="11015" max="11015" width="10.5703125" style="133" customWidth="1"/>
    <col min="11016" max="11016" width="11.42578125" style="133"/>
    <col min="11017" max="11017" width="27.140625" style="133" customWidth="1"/>
    <col min="11018" max="11018" width="25.85546875" style="133" customWidth="1"/>
    <col min="11019" max="11019" width="26.85546875" style="133" customWidth="1"/>
    <col min="11020" max="11020" width="22.140625" style="133" customWidth="1"/>
    <col min="11021" max="11264" width="11.42578125" style="133"/>
    <col min="11265" max="11265" width="4.140625" style="133" customWidth="1"/>
    <col min="11266" max="11269" width="0" style="133" hidden="1" customWidth="1"/>
    <col min="11270" max="11270" width="4.140625" style="133" customWidth="1"/>
    <col min="11271" max="11271" width="10.5703125" style="133" customWidth="1"/>
    <col min="11272" max="11272" width="11.42578125" style="133"/>
    <col min="11273" max="11273" width="27.140625" style="133" customWidth="1"/>
    <col min="11274" max="11274" width="25.85546875" style="133" customWidth="1"/>
    <col min="11275" max="11275" width="26.85546875" style="133" customWidth="1"/>
    <col min="11276" max="11276" width="22.140625" style="133" customWidth="1"/>
    <col min="11277" max="11520" width="11.42578125" style="133"/>
    <col min="11521" max="11521" width="4.140625" style="133" customWidth="1"/>
    <col min="11522" max="11525" width="0" style="133" hidden="1" customWidth="1"/>
    <col min="11526" max="11526" width="4.140625" style="133" customWidth="1"/>
    <col min="11527" max="11527" width="10.5703125" style="133" customWidth="1"/>
    <col min="11528" max="11528" width="11.42578125" style="133"/>
    <col min="11529" max="11529" width="27.140625" style="133" customWidth="1"/>
    <col min="11530" max="11530" width="25.85546875" style="133" customWidth="1"/>
    <col min="11531" max="11531" width="26.85546875" style="133" customWidth="1"/>
    <col min="11532" max="11532" width="22.140625" style="133" customWidth="1"/>
    <col min="11533" max="11776" width="11.42578125" style="133"/>
    <col min="11777" max="11777" width="4.140625" style="133" customWidth="1"/>
    <col min="11778" max="11781" width="0" style="133" hidden="1" customWidth="1"/>
    <col min="11782" max="11782" width="4.140625" style="133" customWidth="1"/>
    <col min="11783" max="11783" width="10.5703125" style="133" customWidth="1"/>
    <col min="11784" max="11784" width="11.42578125" style="133"/>
    <col min="11785" max="11785" width="27.140625" style="133" customWidth="1"/>
    <col min="11786" max="11786" width="25.85546875" style="133" customWidth="1"/>
    <col min="11787" max="11787" width="26.85546875" style="133" customWidth="1"/>
    <col min="11788" max="11788" width="22.140625" style="133" customWidth="1"/>
    <col min="11789" max="12032" width="11.42578125" style="133"/>
    <col min="12033" max="12033" width="4.140625" style="133" customWidth="1"/>
    <col min="12034" max="12037" width="0" style="133" hidden="1" customWidth="1"/>
    <col min="12038" max="12038" width="4.140625" style="133" customWidth="1"/>
    <col min="12039" max="12039" width="10.5703125" style="133" customWidth="1"/>
    <col min="12040" max="12040" width="11.42578125" style="133"/>
    <col min="12041" max="12041" width="27.140625" style="133" customWidth="1"/>
    <col min="12042" max="12042" width="25.85546875" style="133" customWidth="1"/>
    <col min="12043" max="12043" width="26.85546875" style="133" customWidth="1"/>
    <col min="12044" max="12044" width="22.140625" style="133" customWidth="1"/>
    <col min="12045" max="12288" width="11.42578125" style="133"/>
    <col min="12289" max="12289" width="4.140625" style="133" customWidth="1"/>
    <col min="12290" max="12293" width="0" style="133" hidden="1" customWidth="1"/>
    <col min="12294" max="12294" width="4.140625" style="133" customWidth="1"/>
    <col min="12295" max="12295" width="10.5703125" style="133" customWidth="1"/>
    <col min="12296" max="12296" width="11.42578125" style="133"/>
    <col min="12297" max="12297" width="27.140625" style="133" customWidth="1"/>
    <col min="12298" max="12298" width="25.85546875" style="133" customWidth="1"/>
    <col min="12299" max="12299" width="26.85546875" style="133" customWidth="1"/>
    <col min="12300" max="12300" width="22.140625" style="133" customWidth="1"/>
    <col min="12301" max="12544" width="11.42578125" style="133"/>
    <col min="12545" max="12545" width="4.140625" style="133" customWidth="1"/>
    <col min="12546" max="12549" width="0" style="133" hidden="1" customWidth="1"/>
    <col min="12550" max="12550" width="4.140625" style="133" customWidth="1"/>
    <col min="12551" max="12551" width="10.5703125" style="133" customWidth="1"/>
    <col min="12552" max="12552" width="11.42578125" style="133"/>
    <col min="12553" max="12553" width="27.140625" style="133" customWidth="1"/>
    <col min="12554" max="12554" width="25.85546875" style="133" customWidth="1"/>
    <col min="12555" max="12555" width="26.85546875" style="133" customWidth="1"/>
    <col min="12556" max="12556" width="22.140625" style="133" customWidth="1"/>
    <col min="12557" max="12800" width="11.42578125" style="133"/>
    <col min="12801" max="12801" width="4.140625" style="133" customWidth="1"/>
    <col min="12802" max="12805" width="0" style="133" hidden="1" customWidth="1"/>
    <col min="12806" max="12806" width="4.140625" style="133" customWidth="1"/>
    <col min="12807" max="12807" width="10.5703125" style="133" customWidth="1"/>
    <col min="12808" max="12808" width="11.42578125" style="133"/>
    <col min="12809" max="12809" width="27.140625" style="133" customWidth="1"/>
    <col min="12810" max="12810" width="25.85546875" style="133" customWidth="1"/>
    <col min="12811" max="12811" width="26.85546875" style="133" customWidth="1"/>
    <col min="12812" max="12812" width="22.140625" style="133" customWidth="1"/>
    <col min="12813" max="13056" width="11.42578125" style="133"/>
    <col min="13057" max="13057" width="4.140625" style="133" customWidth="1"/>
    <col min="13058" max="13061" width="0" style="133" hidden="1" customWidth="1"/>
    <col min="13062" max="13062" width="4.140625" style="133" customWidth="1"/>
    <col min="13063" max="13063" width="10.5703125" style="133" customWidth="1"/>
    <col min="13064" max="13064" width="11.42578125" style="133"/>
    <col min="13065" max="13065" width="27.140625" style="133" customWidth="1"/>
    <col min="13066" max="13066" width="25.85546875" style="133" customWidth="1"/>
    <col min="13067" max="13067" width="26.85546875" style="133" customWidth="1"/>
    <col min="13068" max="13068" width="22.140625" style="133" customWidth="1"/>
    <col min="13069" max="13312" width="11.42578125" style="133"/>
    <col min="13313" max="13313" width="4.140625" style="133" customWidth="1"/>
    <col min="13314" max="13317" width="0" style="133" hidden="1" customWidth="1"/>
    <col min="13318" max="13318" width="4.140625" style="133" customWidth="1"/>
    <col min="13319" max="13319" width="10.5703125" style="133" customWidth="1"/>
    <col min="13320" max="13320" width="11.42578125" style="133"/>
    <col min="13321" max="13321" width="27.140625" style="133" customWidth="1"/>
    <col min="13322" max="13322" width="25.85546875" style="133" customWidth="1"/>
    <col min="13323" max="13323" width="26.85546875" style="133" customWidth="1"/>
    <col min="13324" max="13324" width="22.140625" style="133" customWidth="1"/>
    <col min="13325" max="13568" width="11.42578125" style="133"/>
    <col min="13569" max="13569" width="4.140625" style="133" customWidth="1"/>
    <col min="13570" max="13573" width="0" style="133" hidden="1" customWidth="1"/>
    <col min="13574" max="13574" width="4.140625" style="133" customWidth="1"/>
    <col min="13575" max="13575" width="10.5703125" style="133" customWidth="1"/>
    <col min="13576" max="13576" width="11.42578125" style="133"/>
    <col min="13577" max="13577" width="27.140625" style="133" customWidth="1"/>
    <col min="13578" max="13578" width="25.85546875" style="133" customWidth="1"/>
    <col min="13579" max="13579" width="26.85546875" style="133" customWidth="1"/>
    <col min="13580" max="13580" width="22.140625" style="133" customWidth="1"/>
    <col min="13581" max="13824" width="11.42578125" style="133"/>
    <col min="13825" max="13825" width="4.140625" style="133" customWidth="1"/>
    <col min="13826" max="13829" width="0" style="133" hidden="1" customWidth="1"/>
    <col min="13830" max="13830" width="4.140625" style="133" customWidth="1"/>
    <col min="13831" max="13831" width="10.5703125" style="133" customWidth="1"/>
    <col min="13832" max="13832" width="11.42578125" style="133"/>
    <col min="13833" max="13833" width="27.140625" style="133" customWidth="1"/>
    <col min="13834" max="13834" width="25.85546875" style="133" customWidth="1"/>
    <col min="13835" max="13835" width="26.85546875" style="133" customWidth="1"/>
    <col min="13836" max="13836" width="22.140625" style="133" customWidth="1"/>
    <col min="13837" max="14080" width="11.42578125" style="133"/>
    <col min="14081" max="14081" width="4.140625" style="133" customWidth="1"/>
    <col min="14082" max="14085" width="0" style="133" hidden="1" customWidth="1"/>
    <col min="14086" max="14086" width="4.140625" style="133" customWidth="1"/>
    <col min="14087" max="14087" width="10.5703125" style="133" customWidth="1"/>
    <col min="14088" max="14088" width="11.42578125" style="133"/>
    <col min="14089" max="14089" width="27.140625" style="133" customWidth="1"/>
    <col min="14090" max="14090" width="25.85546875" style="133" customWidth="1"/>
    <col min="14091" max="14091" width="26.85546875" style="133" customWidth="1"/>
    <col min="14092" max="14092" width="22.140625" style="133" customWidth="1"/>
    <col min="14093" max="14336" width="11.42578125" style="133"/>
    <col min="14337" max="14337" width="4.140625" style="133" customWidth="1"/>
    <col min="14338" max="14341" width="0" style="133" hidden="1" customWidth="1"/>
    <col min="14342" max="14342" width="4.140625" style="133" customWidth="1"/>
    <col min="14343" max="14343" width="10.5703125" style="133" customWidth="1"/>
    <col min="14344" max="14344" width="11.42578125" style="133"/>
    <col min="14345" max="14345" width="27.140625" style="133" customWidth="1"/>
    <col min="14346" max="14346" width="25.85546875" style="133" customWidth="1"/>
    <col min="14347" max="14347" width="26.85546875" style="133" customWidth="1"/>
    <col min="14348" max="14348" width="22.140625" style="133" customWidth="1"/>
    <col min="14349" max="14592" width="11.42578125" style="133"/>
    <col min="14593" max="14593" width="4.140625" style="133" customWidth="1"/>
    <col min="14594" max="14597" width="0" style="133" hidden="1" customWidth="1"/>
    <col min="14598" max="14598" width="4.140625" style="133" customWidth="1"/>
    <col min="14599" max="14599" width="10.5703125" style="133" customWidth="1"/>
    <col min="14600" max="14600" width="11.42578125" style="133"/>
    <col min="14601" max="14601" width="27.140625" style="133" customWidth="1"/>
    <col min="14602" max="14602" width="25.85546875" style="133" customWidth="1"/>
    <col min="14603" max="14603" width="26.85546875" style="133" customWidth="1"/>
    <col min="14604" max="14604" width="22.140625" style="133" customWidth="1"/>
    <col min="14605" max="14848" width="11.42578125" style="133"/>
    <col min="14849" max="14849" width="4.140625" style="133" customWidth="1"/>
    <col min="14850" max="14853" width="0" style="133" hidden="1" customWidth="1"/>
    <col min="14854" max="14854" width="4.140625" style="133" customWidth="1"/>
    <col min="14855" max="14855" width="10.5703125" style="133" customWidth="1"/>
    <col min="14856" max="14856" width="11.42578125" style="133"/>
    <col min="14857" max="14857" width="27.140625" style="133" customWidth="1"/>
    <col min="14858" max="14858" width="25.85546875" style="133" customWidth="1"/>
    <col min="14859" max="14859" width="26.85546875" style="133" customWidth="1"/>
    <col min="14860" max="14860" width="22.140625" style="133" customWidth="1"/>
    <col min="14861" max="15104" width="11.42578125" style="133"/>
    <col min="15105" max="15105" width="4.140625" style="133" customWidth="1"/>
    <col min="15106" max="15109" width="0" style="133" hidden="1" customWidth="1"/>
    <col min="15110" max="15110" width="4.140625" style="133" customWidth="1"/>
    <col min="15111" max="15111" width="10.5703125" style="133" customWidth="1"/>
    <col min="15112" max="15112" width="11.42578125" style="133"/>
    <col min="15113" max="15113" width="27.140625" style="133" customWidth="1"/>
    <col min="15114" max="15114" width="25.85546875" style="133" customWidth="1"/>
    <col min="15115" max="15115" width="26.85546875" style="133" customWidth="1"/>
    <col min="15116" max="15116" width="22.140625" style="133" customWidth="1"/>
    <col min="15117" max="15360" width="11.42578125" style="133"/>
    <col min="15361" max="15361" width="4.140625" style="133" customWidth="1"/>
    <col min="15362" max="15365" width="0" style="133" hidden="1" customWidth="1"/>
    <col min="15366" max="15366" width="4.140625" style="133" customWidth="1"/>
    <col min="15367" max="15367" width="10.5703125" style="133" customWidth="1"/>
    <col min="15368" max="15368" width="11.42578125" style="133"/>
    <col min="15369" max="15369" width="27.140625" style="133" customWidth="1"/>
    <col min="15370" max="15370" width="25.85546875" style="133" customWidth="1"/>
    <col min="15371" max="15371" width="26.85546875" style="133" customWidth="1"/>
    <col min="15372" max="15372" width="22.140625" style="133" customWidth="1"/>
    <col min="15373" max="15616" width="11.42578125" style="133"/>
    <col min="15617" max="15617" width="4.140625" style="133" customWidth="1"/>
    <col min="15618" max="15621" width="0" style="133" hidden="1" customWidth="1"/>
    <col min="15622" max="15622" width="4.140625" style="133" customWidth="1"/>
    <col min="15623" max="15623" width="10.5703125" style="133" customWidth="1"/>
    <col min="15624" max="15624" width="11.42578125" style="133"/>
    <col min="15625" max="15625" width="27.140625" style="133" customWidth="1"/>
    <col min="15626" max="15626" width="25.85546875" style="133" customWidth="1"/>
    <col min="15627" max="15627" width="26.85546875" style="133" customWidth="1"/>
    <col min="15628" max="15628" width="22.140625" style="133" customWidth="1"/>
    <col min="15629" max="15872" width="11.42578125" style="133"/>
    <col min="15873" max="15873" width="4.140625" style="133" customWidth="1"/>
    <col min="15874" max="15877" width="0" style="133" hidden="1" customWidth="1"/>
    <col min="15878" max="15878" width="4.140625" style="133" customWidth="1"/>
    <col min="15879" max="15879" width="10.5703125" style="133" customWidth="1"/>
    <col min="15880" max="15880" width="11.42578125" style="133"/>
    <col min="15881" max="15881" width="27.140625" style="133" customWidth="1"/>
    <col min="15882" max="15882" width="25.85546875" style="133" customWidth="1"/>
    <col min="15883" max="15883" width="26.85546875" style="133" customWidth="1"/>
    <col min="15884" max="15884" width="22.140625" style="133" customWidth="1"/>
    <col min="15885" max="16128" width="11.42578125" style="133"/>
    <col min="16129" max="16129" width="4.140625" style="133" customWidth="1"/>
    <col min="16130" max="16133" width="0" style="133" hidden="1" customWidth="1"/>
    <col min="16134" max="16134" width="4.140625" style="133" customWidth="1"/>
    <col min="16135" max="16135" width="10.5703125" style="133" customWidth="1"/>
    <col min="16136" max="16136" width="11.42578125" style="133"/>
    <col min="16137" max="16137" width="27.140625" style="133" customWidth="1"/>
    <col min="16138" max="16138" width="25.85546875" style="133" customWidth="1"/>
    <col min="16139" max="16139" width="26.85546875" style="133" customWidth="1"/>
    <col min="16140" max="16140" width="22.140625" style="133" customWidth="1"/>
    <col min="16141" max="16384" width="11.42578125" style="133"/>
  </cols>
  <sheetData>
    <row r="1" spans="1:15" ht="20.45" thickBot="1">
      <c r="B1" s="710" t="s">
        <v>2310</v>
      </c>
      <c r="C1" s="711"/>
      <c r="D1" s="711"/>
      <c r="E1" s="712"/>
      <c r="F1" s="132"/>
      <c r="G1" s="713" t="s">
        <v>2311</v>
      </c>
      <c r="H1" s="713"/>
      <c r="I1" s="713"/>
      <c r="J1" s="713"/>
      <c r="K1" s="713"/>
      <c r="L1" s="713"/>
    </row>
    <row r="2" spans="1:15" ht="39.6" customHeight="1" thickBot="1">
      <c r="B2" s="714" t="s">
        <v>2312</v>
      </c>
      <c r="C2" s="715"/>
      <c r="D2" s="715"/>
      <c r="E2" s="716"/>
      <c r="F2" s="132"/>
      <c r="G2" s="134">
        <v>1</v>
      </c>
      <c r="H2" s="135" t="s">
        <v>2313</v>
      </c>
      <c r="I2" s="717" t="s">
        <v>2314</v>
      </c>
      <c r="J2" s="717"/>
      <c r="K2" s="717"/>
      <c r="L2" s="717"/>
    </row>
    <row r="3" spans="1:15" ht="39.6" customHeight="1" thickBot="1">
      <c r="B3" s="136" t="s">
        <v>2315</v>
      </c>
      <c r="C3" s="137" t="s">
        <v>2316</v>
      </c>
      <c r="D3" s="137" t="s">
        <v>2317</v>
      </c>
      <c r="E3" s="137" t="s">
        <v>2318</v>
      </c>
      <c r="F3" s="138"/>
      <c r="G3" s="134">
        <v>2</v>
      </c>
      <c r="H3" s="135" t="s">
        <v>2319</v>
      </c>
      <c r="I3" s="718" t="s">
        <v>2320</v>
      </c>
      <c r="J3" s="718"/>
      <c r="K3" s="718"/>
      <c r="L3" s="139" t="s">
        <v>2321</v>
      </c>
    </row>
    <row r="4" spans="1:15" ht="39.6" customHeight="1">
      <c r="B4" s="140" t="s">
        <v>2322</v>
      </c>
      <c r="C4" s="141" t="s">
        <v>2323</v>
      </c>
      <c r="D4" s="684"/>
      <c r="E4" s="686"/>
      <c r="F4" s="142"/>
      <c r="G4" s="134">
        <v>3</v>
      </c>
      <c r="H4" s="135" t="s">
        <v>2324</v>
      </c>
      <c r="I4" s="718"/>
      <c r="J4" s="718"/>
      <c r="K4" s="718"/>
      <c r="L4" s="139" t="s">
        <v>2325</v>
      </c>
    </row>
    <row r="5" spans="1:15" ht="36.75" customHeight="1" thickBot="1">
      <c r="B5" s="143" t="s">
        <v>2326</v>
      </c>
      <c r="C5" s="144" t="s">
        <v>2327</v>
      </c>
      <c r="D5" s="685"/>
      <c r="E5" s="687"/>
      <c r="F5" s="142"/>
      <c r="G5" s="134">
        <v>4</v>
      </c>
      <c r="H5" s="719" t="s">
        <v>2328</v>
      </c>
      <c r="I5" s="719"/>
      <c r="J5" s="719"/>
      <c r="K5" s="719"/>
      <c r="L5" s="719"/>
    </row>
    <row r="6" spans="1:15" ht="45.95" customHeight="1">
      <c r="B6" s="146"/>
      <c r="C6" s="141" t="s">
        <v>2329</v>
      </c>
      <c r="D6" s="684"/>
      <c r="E6" s="686"/>
      <c r="F6" s="142"/>
      <c r="G6" s="147"/>
      <c r="H6" s="147"/>
      <c r="I6" s="147"/>
      <c r="J6" s="147"/>
      <c r="K6" s="147"/>
      <c r="L6" s="147"/>
    </row>
    <row r="7" spans="1:15" ht="15.95" thickBot="1">
      <c r="B7" s="146"/>
      <c r="C7" s="144" t="s">
        <v>2330</v>
      </c>
      <c r="D7" s="685"/>
      <c r="E7" s="687"/>
      <c r="F7" s="142"/>
      <c r="G7" s="720" t="s">
        <v>2331</v>
      </c>
      <c r="H7" s="720"/>
      <c r="I7" s="720"/>
      <c r="J7" s="720"/>
      <c r="K7" s="720"/>
      <c r="L7" s="720"/>
    </row>
    <row r="8" spans="1:15" ht="23.1">
      <c r="A8" s="148"/>
      <c r="B8" s="146"/>
      <c r="C8" s="141" t="s">
        <v>2332</v>
      </c>
      <c r="D8" s="684"/>
      <c r="E8" s="686"/>
      <c r="F8" s="142"/>
      <c r="G8" s="149" t="s">
        <v>2333</v>
      </c>
      <c r="H8" s="149" t="s">
        <v>2334</v>
      </c>
      <c r="I8" s="150" t="s">
        <v>2315</v>
      </c>
      <c r="J8" s="150" t="s">
        <v>2316</v>
      </c>
      <c r="K8" s="150" t="s">
        <v>2317</v>
      </c>
      <c r="L8" s="151" t="s">
        <v>2318</v>
      </c>
      <c r="M8" s="148"/>
      <c r="N8" s="148"/>
      <c r="O8" s="148"/>
    </row>
    <row r="9" spans="1:15" s="156" customFormat="1" ht="15.95" thickBot="1">
      <c r="A9" s="148"/>
      <c r="B9" s="152"/>
      <c r="C9" s="144" t="s">
        <v>2335</v>
      </c>
      <c r="D9" s="685"/>
      <c r="E9" s="687"/>
      <c r="F9" s="142"/>
      <c r="G9" s="153">
        <v>1000</v>
      </c>
      <c r="H9" s="149" t="s">
        <v>2292</v>
      </c>
      <c r="I9" s="149" t="s">
        <v>2291</v>
      </c>
      <c r="J9" s="154"/>
      <c r="K9" s="154"/>
      <c r="L9" s="155"/>
      <c r="M9" s="148"/>
      <c r="N9" s="148"/>
      <c r="O9" s="148"/>
    </row>
    <row r="10" spans="1:15" s="156" customFormat="1" ht="20.25" customHeight="1">
      <c r="A10" s="131"/>
      <c r="B10" s="140" t="s">
        <v>2336</v>
      </c>
      <c r="C10" s="684"/>
      <c r="D10" s="684"/>
      <c r="E10" s="686" t="s">
        <v>2337</v>
      </c>
      <c r="F10" s="142"/>
      <c r="G10" s="157">
        <v>1010</v>
      </c>
      <c r="H10" s="158" t="s">
        <v>2295</v>
      </c>
      <c r="I10" s="700"/>
      <c r="J10" s="159" t="s">
        <v>2338</v>
      </c>
      <c r="K10" s="160"/>
      <c r="L10" s="160"/>
      <c r="M10" s="131"/>
      <c r="N10" s="131"/>
      <c r="O10" s="131"/>
    </row>
    <row r="11" spans="1:15" ht="21.95" thickBot="1">
      <c r="B11" s="145" t="s">
        <v>2339</v>
      </c>
      <c r="C11" s="685"/>
      <c r="D11" s="685"/>
      <c r="E11" s="687"/>
      <c r="F11" s="142"/>
      <c r="G11" s="157">
        <v>1020</v>
      </c>
      <c r="H11" s="158" t="s">
        <v>2297</v>
      </c>
      <c r="I11" s="699"/>
      <c r="J11" s="159" t="s">
        <v>2340</v>
      </c>
      <c r="K11" s="160"/>
      <c r="L11" s="160"/>
    </row>
    <row r="12" spans="1:15" ht="24.95">
      <c r="B12" s="140" t="s">
        <v>2341</v>
      </c>
      <c r="C12" s="141" t="s">
        <v>2342</v>
      </c>
      <c r="D12" s="684"/>
      <c r="E12" s="686"/>
      <c r="F12" s="142"/>
      <c r="G12" s="157">
        <v>1030</v>
      </c>
      <c r="H12" s="158" t="s">
        <v>2343</v>
      </c>
      <c r="I12" s="699"/>
      <c r="J12" s="159" t="s">
        <v>2344</v>
      </c>
      <c r="K12" s="160"/>
      <c r="L12" s="160" t="s">
        <v>2345</v>
      </c>
    </row>
    <row r="13" spans="1:15" ht="32.1" thickBot="1">
      <c r="B13" s="143" t="s">
        <v>2346</v>
      </c>
      <c r="C13" s="144" t="s">
        <v>2347</v>
      </c>
      <c r="D13" s="685"/>
      <c r="E13" s="687"/>
      <c r="F13" s="142"/>
      <c r="G13" s="157">
        <v>1040</v>
      </c>
      <c r="H13" s="158" t="s">
        <v>2299</v>
      </c>
      <c r="I13" s="699"/>
      <c r="J13" s="159" t="s">
        <v>2348</v>
      </c>
      <c r="K13" s="160"/>
      <c r="L13" s="160" t="s">
        <v>2349</v>
      </c>
    </row>
    <row r="14" spans="1:15">
      <c r="B14" s="146"/>
      <c r="C14" s="141" t="s">
        <v>2350</v>
      </c>
      <c r="D14" s="684"/>
      <c r="E14" s="686"/>
      <c r="F14" s="142"/>
      <c r="G14" s="157"/>
      <c r="H14" s="158" t="s">
        <v>2351</v>
      </c>
      <c r="I14" s="699"/>
      <c r="J14" s="159" t="s">
        <v>2352</v>
      </c>
      <c r="K14" s="160"/>
      <c r="L14" s="160"/>
    </row>
    <row r="15" spans="1:15" ht="31.5" customHeight="1" thickBot="1">
      <c r="B15" s="146"/>
      <c r="C15" s="144" t="s">
        <v>2353</v>
      </c>
      <c r="D15" s="685"/>
      <c r="E15" s="687"/>
      <c r="F15" s="142"/>
      <c r="G15" s="157">
        <v>1050</v>
      </c>
      <c r="H15" s="158" t="s">
        <v>2354</v>
      </c>
      <c r="I15" s="699"/>
      <c r="J15" s="159" t="s">
        <v>2355</v>
      </c>
      <c r="K15" s="160"/>
      <c r="L15" s="160"/>
    </row>
    <row r="16" spans="1:15">
      <c r="B16" s="146"/>
      <c r="C16" s="141" t="s">
        <v>2356</v>
      </c>
      <c r="D16" s="684"/>
      <c r="E16" s="686"/>
      <c r="F16" s="142"/>
      <c r="G16" s="153">
        <v>2000</v>
      </c>
      <c r="H16" s="149" t="s">
        <v>2301</v>
      </c>
      <c r="I16" s="149" t="s">
        <v>2357</v>
      </c>
      <c r="J16" s="154"/>
      <c r="K16" s="154"/>
      <c r="L16" s="155"/>
    </row>
    <row r="17" spans="2:12" ht="25.5" thickBot="1">
      <c r="B17" s="146"/>
      <c r="C17" s="144" t="s">
        <v>2358</v>
      </c>
      <c r="D17" s="685"/>
      <c r="E17" s="687"/>
      <c r="F17" s="142"/>
      <c r="G17" s="157">
        <v>2010</v>
      </c>
      <c r="H17" s="158" t="s">
        <v>2303</v>
      </c>
      <c r="I17" s="700"/>
      <c r="J17" s="159" t="s">
        <v>2359</v>
      </c>
      <c r="K17" s="160"/>
      <c r="L17" s="160" t="s">
        <v>2360</v>
      </c>
    </row>
    <row r="18" spans="2:12">
      <c r="B18" s="146"/>
      <c r="C18" s="141" t="s">
        <v>2361</v>
      </c>
      <c r="D18" s="684"/>
      <c r="E18" s="686"/>
      <c r="F18" s="142"/>
      <c r="G18" s="157">
        <v>2020</v>
      </c>
      <c r="H18" s="158" t="s">
        <v>2362</v>
      </c>
      <c r="I18" s="699"/>
      <c r="J18" s="159" t="s">
        <v>2363</v>
      </c>
      <c r="K18" s="160"/>
      <c r="L18" s="160"/>
    </row>
    <row r="19" spans="2:12" ht="15.95" thickBot="1">
      <c r="B19" s="146"/>
      <c r="C19" s="144" t="s">
        <v>2364</v>
      </c>
      <c r="D19" s="685"/>
      <c r="E19" s="687"/>
      <c r="F19" s="142"/>
      <c r="G19" s="157"/>
      <c r="H19" s="158" t="s">
        <v>2365</v>
      </c>
      <c r="I19" s="699"/>
      <c r="J19" s="159" t="s">
        <v>2366</v>
      </c>
      <c r="K19" s="160"/>
      <c r="L19" s="160"/>
    </row>
    <row r="20" spans="2:12">
      <c r="B20" s="146"/>
      <c r="C20" s="141" t="s">
        <v>2367</v>
      </c>
      <c r="D20" s="684"/>
      <c r="E20" s="686"/>
      <c r="F20" s="142"/>
      <c r="G20" s="157">
        <v>12000</v>
      </c>
      <c r="H20" s="158" t="s">
        <v>2305</v>
      </c>
      <c r="I20" s="699"/>
      <c r="J20" s="159" t="s">
        <v>2368</v>
      </c>
      <c r="K20" s="160"/>
      <c r="L20" s="160"/>
    </row>
    <row r="21" spans="2:12" ht="15.95" thickBot="1">
      <c r="B21" s="146"/>
      <c r="C21" s="144" t="s">
        <v>2369</v>
      </c>
      <c r="D21" s="685"/>
      <c r="E21" s="687"/>
      <c r="F21" s="142"/>
      <c r="G21" s="153">
        <v>3000</v>
      </c>
      <c r="H21" s="149" t="s">
        <v>2370</v>
      </c>
      <c r="I21" s="149" t="s">
        <v>2371</v>
      </c>
      <c r="J21" s="154"/>
      <c r="K21" s="154"/>
      <c r="L21" s="155"/>
    </row>
    <row r="22" spans="2:12" ht="27.75" customHeight="1">
      <c r="B22" s="146"/>
      <c r="C22" s="141" t="s">
        <v>2372</v>
      </c>
      <c r="D22" s="684"/>
      <c r="E22" s="686"/>
      <c r="F22" s="142"/>
      <c r="G22" s="162">
        <v>3020</v>
      </c>
      <c r="H22" s="163" t="s">
        <v>2373</v>
      </c>
      <c r="I22" s="709"/>
      <c r="J22" s="164" t="s">
        <v>2374</v>
      </c>
      <c r="K22" s="164"/>
      <c r="L22" s="164"/>
    </row>
    <row r="23" spans="2:12" ht="25.5" thickBot="1">
      <c r="B23" s="146"/>
      <c r="C23" s="144" t="s">
        <v>2375</v>
      </c>
      <c r="D23" s="685"/>
      <c r="E23" s="687"/>
      <c r="F23" s="142"/>
      <c r="G23" s="162"/>
      <c r="H23" s="163" t="s">
        <v>2376</v>
      </c>
      <c r="I23" s="704"/>
      <c r="J23" s="708"/>
      <c r="K23" s="159" t="s">
        <v>2377</v>
      </c>
      <c r="L23" s="164"/>
    </row>
    <row r="24" spans="2:12" ht="24.95">
      <c r="B24" s="146"/>
      <c r="C24" s="141" t="s">
        <v>2378</v>
      </c>
      <c r="D24" s="684"/>
      <c r="E24" s="686"/>
      <c r="F24" s="142"/>
      <c r="G24" s="162"/>
      <c r="H24" s="163" t="s">
        <v>2379</v>
      </c>
      <c r="I24" s="704"/>
      <c r="J24" s="704"/>
      <c r="K24" s="159" t="s">
        <v>2380</v>
      </c>
      <c r="L24" s="164"/>
    </row>
    <row r="25" spans="2:12" ht="21.95" thickBot="1">
      <c r="B25" s="152"/>
      <c r="C25" s="144" t="s">
        <v>2381</v>
      </c>
      <c r="D25" s="685"/>
      <c r="E25" s="687"/>
      <c r="F25" s="142"/>
      <c r="G25" s="162"/>
      <c r="H25" s="163" t="s">
        <v>2382</v>
      </c>
      <c r="I25" s="704"/>
      <c r="J25" s="704"/>
      <c r="K25" s="159" t="s">
        <v>2383</v>
      </c>
      <c r="L25" s="164"/>
    </row>
    <row r="26" spans="2:12">
      <c r="B26" s="140" t="s">
        <v>2384</v>
      </c>
      <c r="C26" s="141" t="s">
        <v>2385</v>
      </c>
      <c r="D26" s="684"/>
      <c r="E26" s="686"/>
      <c r="F26" s="142"/>
      <c r="G26" s="162"/>
      <c r="H26" s="163" t="s">
        <v>2386</v>
      </c>
      <c r="I26" s="704"/>
      <c r="J26" s="704"/>
      <c r="K26" s="159" t="s">
        <v>2387</v>
      </c>
      <c r="L26" s="164"/>
    </row>
    <row r="27" spans="2:12" ht="21.95" thickBot="1">
      <c r="B27" s="143" t="s">
        <v>2388</v>
      </c>
      <c r="C27" s="144" t="s">
        <v>2389</v>
      </c>
      <c r="D27" s="685"/>
      <c r="E27" s="687"/>
      <c r="F27" s="142"/>
      <c r="G27" s="162"/>
      <c r="H27" s="163" t="s">
        <v>2390</v>
      </c>
      <c r="I27" s="704"/>
      <c r="J27" s="704"/>
      <c r="K27" s="159" t="s">
        <v>2391</v>
      </c>
      <c r="L27" s="164"/>
    </row>
    <row r="28" spans="2:12">
      <c r="B28" s="146"/>
      <c r="C28" s="141" t="s">
        <v>2392</v>
      </c>
      <c r="D28" s="684"/>
      <c r="E28" s="686"/>
      <c r="F28" s="142"/>
      <c r="G28" s="162"/>
      <c r="H28" s="163" t="s">
        <v>2393</v>
      </c>
      <c r="I28" s="704"/>
      <c r="J28" s="704"/>
      <c r="K28" s="159" t="s">
        <v>2394</v>
      </c>
      <c r="L28" s="164"/>
    </row>
    <row r="29" spans="2:12" ht="32.1" thickBot="1">
      <c r="B29" s="146"/>
      <c r="C29" s="144" t="s">
        <v>2395</v>
      </c>
      <c r="D29" s="685"/>
      <c r="E29" s="687"/>
      <c r="F29" s="142"/>
      <c r="G29" s="162"/>
      <c r="H29" s="163" t="s">
        <v>2396</v>
      </c>
      <c r="I29" s="704"/>
      <c r="J29" s="704"/>
      <c r="K29" s="159" t="s">
        <v>2397</v>
      </c>
      <c r="L29" s="164"/>
    </row>
    <row r="30" spans="2:12">
      <c r="B30" s="146"/>
      <c r="C30" s="141" t="s">
        <v>2398</v>
      </c>
      <c r="D30" s="141" t="s">
        <v>2399</v>
      </c>
      <c r="E30" s="686"/>
      <c r="F30" s="142"/>
      <c r="G30" s="162">
        <v>3010</v>
      </c>
      <c r="H30" s="163" t="s">
        <v>2400</v>
      </c>
      <c r="I30" s="704"/>
      <c r="J30" s="159" t="s">
        <v>2401</v>
      </c>
      <c r="K30" s="164"/>
      <c r="L30" s="164"/>
    </row>
    <row r="31" spans="2:12" ht="42" thickBot="1">
      <c r="B31" s="146"/>
      <c r="C31" s="165" t="s">
        <v>2402</v>
      </c>
      <c r="D31" s="144" t="s">
        <v>2403</v>
      </c>
      <c r="E31" s="687"/>
      <c r="F31" s="142"/>
      <c r="G31" s="162"/>
      <c r="H31" s="163" t="s">
        <v>2404</v>
      </c>
      <c r="I31" s="704"/>
      <c r="J31" s="159" t="s">
        <v>2405</v>
      </c>
      <c r="K31" s="164"/>
      <c r="L31" s="164"/>
    </row>
    <row r="32" spans="2:12">
      <c r="B32" s="146"/>
      <c r="C32" s="166"/>
      <c r="D32" s="141" t="s">
        <v>2406</v>
      </c>
      <c r="E32" s="686"/>
      <c r="F32" s="142"/>
      <c r="G32" s="153">
        <v>4000</v>
      </c>
      <c r="H32" s="149" t="s">
        <v>2407</v>
      </c>
      <c r="I32" s="149" t="s">
        <v>2408</v>
      </c>
      <c r="J32" s="154"/>
      <c r="K32" s="154"/>
      <c r="L32" s="155"/>
    </row>
    <row r="33" spans="2:12" ht="21.95" thickBot="1">
      <c r="B33" s="152"/>
      <c r="C33" s="167"/>
      <c r="D33" s="144" t="s">
        <v>2409</v>
      </c>
      <c r="E33" s="687"/>
      <c r="F33" s="142"/>
      <c r="G33" s="157">
        <v>4010</v>
      </c>
      <c r="H33" s="158" t="s">
        <v>2410</v>
      </c>
      <c r="I33" s="700"/>
      <c r="J33" s="159" t="s">
        <v>2411</v>
      </c>
      <c r="K33" s="160"/>
      <c r="L33" s="160"/>
    </row>
    <row r="34" spans="2:12">
      <c r="B34" s="140" t="s">
        <v>2412</v>
      </c>
      <c r="C34" s="141" t="s">
        <v>2413</v>
      </c>
      <c r="D34" s="684"/>
      <c r="E34" s="686"/>
      <c r="F34" s="142"/>
      <c r="G34" s="157">
        <v>4020</v>
      </c>
      <c r="H34" s="158" t="s">
        <v>2414</v>
      </c>
      <c r="I34" s="699"/>
      <c r="J34" s="159" t="s">
        <v>2415</v>
      </c>
      <c r="K34" s="160"/>
      <c r="L34" s="160"/>
    </row>
    <row r="35" spans="2:12" ht="51.95" thickBot="1">
      <c r="B35" s="143" t="s">
        <v>2416</v>
      </c>
      <c r="C35" s="144" t="s">
        <v>2417</v>
      </c>
      <c r="D35" s="685"/>
      <c r="E35" s="687"/>
      <c r="F35" s="142"/>
      <c r="G35" s="157">
        <v>4030</v>
      </c>
      <c r="H35" s="158" t="s">
        <v>2418</v>
      </c>
      <c r="I35" s="699"/>
      <c r="J35" s="159" t="s">
        <v>2419</v>
      </c>
      <c r="K35" s="160"/>
      <c r="L35" s="160"/>
    </row>
    <row r="36" spans="2:12" ht="60.75" customHeight="1">
      <c r="B36" s="146"/>
      <c r="C36" s="141" t="s">
        <v>2420</v>
      </c>
      <c r="D36" s="684"/>
      <c r="E36" s="686" t="s">
        <v>2421</v>
      </c>
      <c r="F36" s="142"/>
      <c r="G36" s="157">
        <v>4040</v>
      </c>
      <c r="H36" s="158" t="s">
        <v>2422</v>
      </c>
      <c r="I36" s="699"/>
      <c r="J36" s="159" t="s">
        <v>2423</v>
      </c>
      <c r="K36" s="160"/>
      <c r="L36" s="160"/>
    </row>
    <row r="37" spans="2:12" ht="20.25" customHeight="1" thickBot="1">
      <c r="B37" s="146"/>
      <c r="C37" s="144" t="s">
        <v>2424</v>
      </c>
      <c r="D37" s="685"/>
      <c r="E37" s="687"/>
      <c r="F37" s="142"/>
      <c r="G37" s="157">
        <v>4050</v>
      </c>
      <c r="H37" s="158" t="s">
        <v>2425</v>
      </c>
      <c r="I37" s="699"/>
      <c r="J37" s="159" t="s">
        <v>2426</v>
      </c>
      <c r="K37" s="160"/>
      <c r="L37" s="160"/>
    </row>
    <row r="38" spans="2:12" ht="15.75" customHeight="1">
      <c r="B38" s="146"/>
      <c r="C38" s="141" t="s">
        <v>2427</v>
      </c>
      <c r="D38" s="684"/>
      <c r="E38" s="686"/>
      <c r="F38" s="142"/>
      <c r="G38" s="157">
        <v>4060</v>
      </c>
      <c r="H38" s="158" t="s">
        <v>2428</v>
      </c>
      <c r="I38" s="699"/>
      <c r="J38" s="159" t="s">
        <v>2429</v>
      </c>
      <c r="K38" s="160"/>
      <c r="L38" s="160"/>
    </row>
    <row r="39" spans="2:12" ht="16.5" customHeight="1" thickBot="1">
      <c r="B39" s="146"/>
      <c r="C39" s="144" t="s">
        <v>2430</v>
      </c>
      <c r="D39" s="685"/>
      <c r="E39" s="687"/>
      <c r="F39" s="142"/>
      <c r="G39" s="157">
        <v>4070</v>
      </c>
      <c r="H39" s="158" t="s">
        <v>2431</v>
      </c>
      <c r="I39" s="699"/>
      <c r="J39" s="159" t="s">
        <v>2432</v>
      </c>
      <c r="K39" s="160"/>
      <c r="L39" s="160"/>
    </row>
    <row r="40" spans="2:12">
      <c r="B40" s="146"/>
      <c r="C40" s="141" t="s">
        <v>2433</v>
      </c>
      <c r="D40" s="684"/>
      <c r="E40" s="686"/>
      <c r="F40" s="142"/>
      <c r="G40" s="157"/>
      <c r="H40" s="158" t="s">
        <v>2434</v>
      </c>
      <c r="I40" s="699"/>
      <c r="J40" s="159" t="s">
        <v>2435</v>
      </c>
      <c r="K40" s="160"/>
      <c r="L40" s="160"/>
    </row>
    <row r="41" spans="2:12" ht="15.95" thickBot="1">
      <c r="B41" s="146"/>
      <c r="C41" s="144" t="s">
        <v>2436</v>
      </c>
      <c r="D41" s="685"/>
      <c r="E41" s="687"/>
      <c r="F41" s="142"/>
      <c r="G41" s="157"/>
      <c r="H41" s="158" t="s">
        <v>2437</v>
      </c>
      <c r="I41" s="699"/>
      <c r="J41" s="159" t="s">
        <v>2438</v>
      </c>
      <c r="K41" s="160"/>
      <c r="L41" s="160"/>
    </row>
    <row r="42" spans="2:12">
      <c r="B42" s="146"/>
      <c r="C42" s="141" t="s">
        <v>2439</v>
      </c>
      <c r="D42" s="684"/>
      <c r="E42" s="686"/>
      <c r="F42" s="142"/>
      <c r="G42" s="157">
        <v>4080</v>
      </c>
      <c r="H42" s="158" t="s">
        <v>2440</v>
      </c>
      <c r="I42" s="699"/>
      <c r="J42" s="159" t="s">
        <v>2441</v>
      </c>
      <c r="K42" s="160"/>
      <c r="L42" s="160"/>
    </row>
    <row r="43" spans="2:12" ht="21.95" thickBot="1">
      <c r="B43" s="146"/>
      <c r="C43" s="144" t="s">
        <v>2442</v>
      </c>
      <c r="D43" s="685"/>
      <c r="E43" s="687"/>
      <c r="F43" s="142"/>
      <c r="G43" s="153">
        <v>5000</v>
      </c>
      <c r="H43" s="149" t="s">
        <v>2443</v>
      </c>
      <c r="I43" s="149" t="s">
        <v>2444</v>
      </c>
      <c r="J43" s="154"/>
      <c r="K43" s="154"/>
      <c r="L43" s="155"/>
    </row>
    <row r="44" spans="2:12">
      <c r="B44" s="146"/>
      <c r="C44" s="141" t="s">
        <v>2445</v>
      </c>
      <c r="D44" s="684"/>
      <c r="E44" s="686" t="s">
        <v>2446</v>
      </c>
      <c r="F44" s="142"/>
      <c r="G44" s="157">
        <v>5010</v>
      </c>
      <c r="H44" s="158" t="s">
        <v>2447</v>
      </c>
      <c r="I44" s="700"/>
      <c r="J44" s="159" t="s">
        <v>2448</v>
      </c>
      <c r="K44" s="168"/>
      <c r="L44" s="169"/>
    </row>
    <row r="45" spans="2:12" ht="42" thickBot="1">
      <c r="B45" s="146"/>
      <c r="C45" s="144" t="s">
        <v>2449</v>
      </c>
      <c r="D45" s="685"/>
      <c r="E45" s="687"/>
      <c r="F45" s="142"/>
      <c r="G45" s="157">
        <v>5020</v>
      </c>
      <c r="H45" s="158" t="s">
        <v>2450</v>
      </c>
      <c r="I45" s="699"/>
      <c r="J45" s="159" t="s">
        <v>2451</v>
      </c>
      <c r="K45" s="168"/>
      <c r="L45" s="169"/>
    </row>
    <row r="46" spans="2:12" ht="51" customHeight="1">
      <c r="B46" s="146"/>
      <c r="C46" s="141" t="s">
        <v>2452</v>
      </c>
      <c r="D46" s="684"/>
      <c r="E46" s="686" t="s">
        <v>2453</v>
      </c>
      <c r="F46" s="142"/>
      <c r="G46" s="157"/>
      <c r="H46" s="158" t="s">
        <v>2454</v>
      </c>
      <c r="I46" s="699"/>
      <c r="J46" s="159" t="s">
        <v>2455</v>
      </c>
      <c r="K46" s="168"/>
      <c r="L46" s="169"/>
    </row>
    <row r="47" spans="2:12" ht="32.1" thickBot="1">
      <c r="B47" s="146"/>
      <c r="C47" s="144" t="s">
        <v>2456</v>
      </c>
      <c r="D47" s="685"/>
      <c r="E47" s="687"/>
      <c r="F47" s="142"/>
      <c r="G47" s="157"/>
      <c r="H47" s="158" t="s">
        <v>2457</v>
      </c>
      <c r="I47" s="699"/>
      <c r="J47" s="159" t="s">
        <v>2458</v>
      </c>
      <c r="K47" s="168"/>
      <c r="L47" s="170" t="s">
        <v>2459</v>
      </c>
    </row>
    <row r="48" spans="2:12">
      <c r="B48" s="146"/>
      <c r="C48" s="141" t="s">
        <v>2460</v>
      </c>
      <c r="D48" s="684"/>
      <c r="E48" s="686"/>
      <c r="F48" s="142"/>
      <c r="G48" s="157">
        <v>5030</v>
      </c>
      <c r="H48" s="158" t="s">
        <v>2461</v>
      </c>
      <c r="I48" s="699"/>
      <c r="J48" s="160" t="s">
        <v>2462</v>
      </c>
      <c r="K48" s="160"/>
      <c r="L48" s="160"/>
    </row>
    <row r="49" spans="2:12" ht="19.5" customHeight="1" thickBot="1">
      <c r="B49" s="146"/>
      <c r="C49" s="144" t="s">
        <v>2463</v>
      </c>
      <c r="D49" s="685"/>
      <c r="E49" s="687"/>
      <c r="F49" s="142"/>
      <c r="G49" s="157"/>
      <c r="H49" s="158" t="s">
        <v>2464</v>
      </c>
      <c r="I49" s="699"/>
      <c r="J49" s="698"/>
      <c r="K49" s="160" t="s">
        <v>2465</v>
      </c>
      <c r="L49" s="160"/>
    </row>
    <row r="50" spans="2:12" ht="26.25" customHeight="1">
      <c r="B50" s="146"/>
      <c r="C50" s="141" t="s">
        <v>2466</v>
      </c>
      <c r="D50" s="684"/>
      <c r="E50" s="686"/>
      <c r="F50" s="142"/>
      <c r="G50" s="157">
        <v>5031</v>
      </c>
      <c r="H50" s="158" t="s">
        <v>2467</v>
      </c>
      <c r="I50" s="699"/>
      <c r="J50" s="699"/>
      <c r="K50" s="160" t="s">
        <v>2468</v>
      </c>
      <c r="L50" s="160"/>
    </row>
    <row r="51" spans="2:12" ht="21.75" customHeight="1" thickBot="1">
      <c r="B51" s="152"/>
      <c r="C51" s="144" t="s">
        <v>2469</v>
      </c>
      <c r="D51" s="685"/>
      <c r="E51" s="687"/>
      <c r="F51" s="142"/>
      <c r="G51" s="157">
        <v>5032</v>
      </c>
      <c r="H51" s="158" t="s">
        <v>2470</v>
      </c>
      <c r="I51" s="699"/>
      <c r="J51" s="699"/>
      <c r="K51" s="160" t="s">
        <v>2471</v>
      </c>
      <c r="L51" s="160"/>
    </row>
    <row r="52" spans="2:12">
      <c r="B52" s="140" t="s">
        <v>2472</v>
      </c>
      <c r="C52" s="141" t="s">
        <v>2473</v>
      </c>
      <c r="D52" s="684"/>
      <c r="E52" s="686"/>
      <c r="F52" s="142"/>
      <c r="G52" s="157">
        <v>5040</v>
      </c>
      <c r="H52" s="158" t="s">
        <v>2474</v>
      </c>
      <c r="I52" s="699"/>
      <c r="J52" s="701" t="s">
        <v>2475</v>
      </c>
      <c r="K52" s="160"/>
      <c r="L52" s="160"/>
    </row>
    <row r="53" spans="2:12" ht="21" customHeight="1" thickBot="1">
      <c r="B53" s="143" t="s">
        <v>2476</v>
      </c>
      <c r="C53" s="144" t="s">
        <v>2477</v>
      </c>
      <c r="D53" s="685"/>
      <c r="E53" s="687"/>
      <c r="F53" s="142"/>
      <c r="G53" s="157">
        <v>5041</v>
      </c>
      <c r="H53" s="158" t="s">
        <v>2478</v>
      </c>
      <c r="I53" s="699"/>
      <c r="J53" s="701"/>
      <c r="K53" s="159" t="s">
        <v>2479</v>
      </c>
      <c r="L53" s="160"/>
    </row>
    <row r="54" spans="2:12" ht="24.95">
      <c r="B54" s="146"/>
      <c r="C54" s="141" t="s">
        <v>2480</v>
      </c>
      <c r="D54" s="684"/>
      <c r="E54" s="686"/>
      <c r="F54" s="142"/>
      <c r="G54" s="157" t="s">
        <v>2481</v>
      </c>
      <c r="H54" s="158" t="s">
        <v>2482</v>
      </c>
      <c r="I54" s="699"/>
      <c r="J54" s="701"/>
      <c r="K54" s="159" t="s">
        <v>2483</v>
      </c>
      <c r="L54" s="160"/>
    </row>
    <row r="55" spans="2:12" ht="15.95" customHeight="1" thickBot="1">
      <c r="B55" s="146"/>
      <c r="C55" s="144" t="s">
        <v>2484</v>
      </c>
      <c r="D55" s="685"/>
      <c r="E55" s="687"/>
      <c r="F55" s="142"/>
      <c r="G55" s="157" t="s">
        <v>2485</v>
      </c>
      <c r="H55" s="158" t="s">
        <v>2486</v>
      </c>
      <c r="I55" s="699"/>
      <c r="J55" s="704"/>
      <c r="K55" s="159" t="s">
        <v>2487</v>
      </c>
      <c r="L55" s="160"/>
    </row>
    <row r="56" spans="2:12" ht="46.5" customHeight="1">
      <c r="B56" s="146"/>
      <c r="C56" s="141" t="s">
        <v>2488</v>
      </c>
      <c r="D56" s="684"/>
      <c r="E56" s="686"/>
      <c r="F56" s="142"/>
      <c r="G56" s="157"/>
      <c r="H56" s="158" t="s">
        <v>2489</v>
      </c>
      <c r="I56" s="699"/>
      <c r="J56" s="159" t="s">
        <v>2490</v>
      </c>
      <c r="K56" s="160"/>
      <c r="L56" s="160"/>
    </row>
    <row r="57" spans="2:12" ht="18.600000000000001" customHeight="1" thickBot="1">
      <c r="B57" s="152"/>
      <c r="C57" s="144" t="s">
        <v>2491</v>
      </c>
      <c r="D57" s="685"/>
      <c r="E57" s="687"/>
      <c r="F57" s="142"/>
      <c r="G57" s="157"/>
      <c r="H57" s="158" t="s">
        <v>2492</v>
      </c>
      <c r="I57" s="699"/>
      <c r="J57" s="159" t="s">
        <v>2493</v>
      </c>
      <c r="K57" s="160"/>
      <c r="L57" s="160"/>
    </row>
    <row r="58" spans="2:12" ht="18.600000000000001" customHeight="1">
      <c r="B58" s="140" t="s">
        <v>2494</v>
      </c>
      <c r="C58" s="141" t="s">
        <v>2495</v>
      </c>
      <c r="D58" s="684"/>
      <c r="E58" s="686"/>
      <c r="F58" s="142"/>
      <c r="G58" s="153">
        <v>8000</v>
      </c>
      <c r="H58" s="149" t="s">
        <v>2496</v>
      </c>
      <c r="I58" s="149" t="s">
        <v>2497</v>
      </c>
      <c r="J58" s="154"/>
      <c r="K58" s="154"/>
      <c r="L58" s="155"/>
    </row>
    <row r="59" spans="2:12" ht="15.95" thickBot="1">
      <c r="B59" s="143" t="s">
        <v>2498</v>
      </c>
      <c r="C59" s="144" t="s">
        <v>2499</v>
      </c>
      <c r="D59" s="685"/>
      <c r="E59" s="687"/>
      <c r="F59" s="142"/>
      <c r="G59" s="157">
        <v>8010</v>
      </c>
      <c r="H59" s="158" t="s">
        <v>2500</v>
      </c>
      <c r="I59" s="700"/>
      <c r="J59" s="698" t="s">
        <v>2501</v>
      </c>
      <c r="K59" s="160"/>
      <c r="L59" s="160"/>
    </row>
    <row r="60" spans="2:12">
      <c r="B60" s="146"/>
      <c r="C60" s="141" t="s">
        <v>2502</v>
      </c>
      <c r="D60" s="684"/>
      <c r="E60" s="686"/>
      <c r="F60" s="142"/>
      <c r="G60" s="157">
        <v>8011</v>
      </c>
      <c r="H60" s="158" t="s">
        <v>2503</v>
      </c>
      <c r="I60" s="699"/>
      <c r="J60" s="699"/>
      <c r="K60" s="159" t="s">
        <v>2504</v>
      </c>
      <c r="L60" s="160"/>
    </row>
    <row r="61" spans="2:12" ht="15.95" customHeight="1" thickBot="1">
      <c r="B61" s="146"/>
      <c r="C61" s="144" t="s">
        <v>2505</v>
      </c>
      <c r="D61" s="685"/>
      <c r="E61" s="687"/>
      <c r="F61" s="142"/>
      <c r="G61" s="157">
        <v>8012</v>
      </c>
      <c r="H61" s="158" t="s">
        <v>2506</v>
      </c>
      <c r="I61" s="699"/>
      <c r="J61" s="699"/>
      <c r="K61" s="159" t="s">
        <v>2507</v>
      </c>
      <c r="L61" s="160"/>
    </row>
    <row r="62" spans="2:12">
      <c r="B62" s="146"/>
      <c r="C62" s="141" t="s">
        <v>2508</v>
      </c>
      <c r="D62" s="684"/>
      <c r="E62" s="686"/>
      <c r="F62" s="142"/>
      <c r="G62" s="157">
        <v>8013</v>
      </c>
      <c r="H62" s="158" t="s">
        <v>2509</v>
      </c>
      <c r="I62" s="699"/>
      <c r="J62" s="699"/>
      <c r="K62" s="159" t="s">
        <v>2510</v>
      </c>
      <c r="L62" s="160"/>
    </row>
    <row r="63" spans="2:12" ht="25.5" thickBot="1">
      <c r="B63" s="146"/>
      <c r="C63" s="144" t="s">
        <v>2511</v>
      </c>
      <c r="D63" s="685"/>
      <c r="E63" s="687"/>
      <c r="F63" s="142"/>
      <c r="G63" s="157"/>
      <c r="H63" s="158" t="s">
        <v>2512</v>
      </c>
      <c r="I63" s="699"/>
      <c r="J63" s="699"/>
      <c r="K63" s="159" t="s">
        <v>2513</v>
      </c>
      <c r="L63" s="160"/>
    </row>
    <row r="64" spans="2:12">
      <c r="B64" s="146"/>
      <c r="C64" s="141" t="s">
        <v>2514</v>
      </c>
      <c r="D64" s="684"/>
      <c r="E64" s="686"/>
      <c r="F64" s="142"/>
      <c r="G64" s="157"/>
      <c r="H64" s="158" t="s">
        <v>2515</v>
      </c>
      <c r="I64" s="699"/>
      <c r="J64" s="698" t="s">
        <v>2516</v>
      </c>
      <c r="K64" s="160"/>
      <c r="L64" s="160"/>
    </row>
    <row r="65" spans="2:12" ht="15.95" thickBot="1">
      <c r="B65" s="152"/>
      <c r="C65" s="144" t="s">
        <v>2517</v>
      </c>
      <c r="D65" s="685"/>
      <c r="E65" s="687"/>
      <c r="F65" s="142"/>
      <c r="G65" s="157"/>
      <c r="H65" s="158" t="s">
        <v>2518</v>
      </c>
      <c r="I65" s="699"/>
      <c r="J65" s="699"/>
      <c r="K65" s="159" t="s">
        <v>2519</v>
      </c>
      <c r="L65" s="160"/>
    </row>
    <row r="66" spans="2:12" ht="15.6" customHeight="1">
      <c r="B66" s="140" t="s">
        <v>2520</v>
      </c>
      <c r="C66" s="141" t="s">
        <v>2521</v>
      </c>
      <c r="D66" s="141" t="s">
        <v>2522</v>
      </c>
      <c r="E66" s="686"/>
      <c r="F66" s="142"/>
      <c r="G66" s="157"/>
      <c r="H66" s="158" t="s">
        <v>2523</v>
      </c>
      <c r="I66" s="699"/>
      <c r="J66" s="699"/>
      <c r="K66" s="159" t="s">
        <v>2524</v>
      </c>
      <c r="L66" s="160"/>
    </row>
    <row r="67" spans="2:12" ht="25.5" thickBot="1">
      <c r="B67" s="143" t="s">
        <v>2525</v>
      </c>
      <c r="C67" s="165" t="s">
        <v>2526</v>
      </c>
      <c r="D67" s="144" t="s">
        <v>2527</v>
      </c>
      <c r="E67" s="687"/>
      <c r="F67" s="142"/>
      <c r="G67" s="157"/>
      <c r="H67" s="158" t="s">
        <v>2528</v>
      </c>
      <c r="I67" s="699"/>
      <c r="J67" s="699"/>
      <c r="K67" s="159" t="s">
        <v>2529</v>
      </c>
      <c r="L67" s="160"/>
    </row>
    <row r="68" spans="2:12" ht="24.95">
      <c r="B68" s="146"/>
      <c r="C68" s="166"/>
      <c r="D68" s="141" t="s">
        <v>2530</v>
      </c>
      <c r="E68" s="686"/>
      <c r="F68" s="142"/>
      <c r="G68" s="157"/>
      <c r="H68" s="158" t="s">
        <v>2531</v>
      </c>
      <c r="I68" s="699"/>
      <c r="J68" s="699"/>
      <c r="K68" s="159" t="s">
        <v>2532</v>
      </c>
      <c r="L68" s="160"/>
    </row>
    <row r="69" spans="2:12" ht="21.95" thickBot="1">
      <c r="B69" s="146"/>
      <c r="C69" s="167"/>
      <c r="D69" s="144" t="s">
        <v>2533</v>
      </c>
      <c r="E69" s="687"/>
      <c r="F69" s="142"/>
      <c r="G69" s="157"/>
      <c r="H69" s="158" t="s">
        <v>2534</v>
      </c>
      <c r="I69" s="699"/>
      <c r="J69" s="699"/>
      <c r="K69" s="159" t="s">
        <v>2535</v>
      </c>
      <c r="L69" s="160"/>
    </row>
    <row r="70" spans="2:12" ht="31.35" customHeight="1">
      <c r="B70" s="146"/>
      <c r="C70" s="141" t="s">
        <v>2536</v>
      </c>
      <c r="D70" s="141" t="s">
        <v>2537</v>
      </c>
      <c r="E70" s="686"/>
      <c r="F70" s="142"/>
      <c r="G70" s="157"/>
      <c r="H70" s="158" t="s">
        <v>2538</v>
      </c>
      <c r="I70" s="699"/>
      <c r="J70" s="699"/>
      <c r="K70" s="159" t="s">
        <v>2539</v>
      </c>
      <c r="L70" s="160" t="s">
        <v>2540</v>
      </c>
    </row>
    <row r="71" spans="2:12" ht="15.75" customHeight="1" thickBot="1">
      <c r="B71" s="146"/>
      <c r="C71" s="165" t="s">
        <v>2541</v>
      </c>
      <c r="D71" s="144" t="s">
        <v>2542</v>
      </c>
      <c r="E71" s="687"/>
      <c r="F71" s="142"/>
      <c r="G71" s="157"/>
      <c r="H71" s="158" t="s">
        <v>2543</v>
      </c>
      <c r="I71" s="699"/>
      <c r="J71" s="699"/>
      <c r="K71" s="159" t="s">
        <v>2544</v>
      </c>
      <c r="L71" s="160"/>
    </row>
    <row r="72" spans="2:12" ht="24.95">
      <c r="B72" s="146"/>
      <c r="C72" s="166"/>
      <c r="D72" s="141" t="s">
        <v>2545</v>
      </c>
      <c r="E72" s="686"/>
      <c r="F72" s="142"/>
      <c r="G72" s="157"/>
      <c r="H72" s="158" t="s">
        <v>2546</v>
      </c>
      <c r="I72" s="699"/>
      <c r="J72" s="699"/>
      <c r="K72" s="159" t="s">
        <v>2547</v>
      </c>
      <c r="L72" s="160" t="s">
        <v>2548</v>
      </c>
    </row>
    <row r="73" spans="2:12" ht="25.5" thickBot="1">
      <c r="B73" s="146"/>
      <c r="C73" s="166"/>
      <c r="D73" s="144" t="s">
        <v>2549</v>
      </c>
      <c r="E73" s="687"/>
      <c r="F73" s="142"/>
      <c r="G73" s="157"/>
      <c r="H73" s="158" t="s">
        <v>2550</v>
      </c>
      <c r="I73" s="699"/>
      <c r="J73" s="699"/>
      <c r="K73" s="159" t="s">
        <v>2551</v>
      </c>
      <c r="L73" s="160"/>
    </row>
    <row r="74" spans="2:12" ht="15.75" customHeight="1">
      <c r="B74" s="146"/>
      <c r="C74" s="166"/>
      <c r="D74" s="141" t="s">
        <v>2552</v>
      </c>
      <c r="E74" s="686"/>
      <c r="F74" s="142"/>
      <c r="G74" s="157">
        <v>8050</v>
      </c>
      <c r="H74" s="158" t="s">
        <v>2553</v>
      </c>
      <c r="I74" s="699"/>
      <c r="J74" s="698" t="s">
        <v>2554</v>
      </c>
      <c r="K74" s="160"/>
      <c r="L74" s="160"/>
    </row>
    <row r="75" spans="2:12" ht="32.1" thickBot="1">
      <c r="B75" s="146"/>
      <c r="C75" s="166"/>
      <c r="D75" s="144" t="s">
        <v>2468</v>
      </c>
      <c r="E75" s="687"/>
      <c r="F75" s="142"/>
      <c r="G75" s="157">
        <v>8051</v>
      </c>
      <c r="H75" s="158" t="s">
        <v>2555</v>
      </c>
      <c r="I75" s="699"/>
      <c r="J75" s="699"/>
      <c r="K75" s="159" t="s">
        <v>2556</v>
      </c>
      <c r="L75" s="160"/>
    </row>
    <row r="76" spans="2:12" ht="15.95" customHeight="1">
      <c r="B76" s="146"/>
      <c r="C76" s="166"/>
      <c r="D76" s="141" t="s">
        <v>2557</v>
      </c>
      <c r="E76" s="686"/>
      <c r="F76" s="142"/>
      <c r="G76" s="157">
        <v>8052</v>
      </c>
      <c r="H76" s="158" t="s">
        <v>2558</v>
      </c>
      <c r="I76" s="699"/>
      <c r="J76" s="699"/>
      <c r="K76" s="159" t="s">
        <v>2559</v>
      </c>
      <c r="L76" s="160"/>
    </row>
    <row r="77" spans="2:12" ht="21.95" thickBot="1">
      <c r="B77" s="146"/>
      <c r="C77" s="166"/>
      <c r="D77" s="144" t="s">
        <v>2560</v>
      </c>
      <c r="E77" s="687"/>
      <c r="F77" s="142"/>
      <c r="G77" s="157">
        <v>8053</v>
      </c>
      <c r="H77" s="158" t="s">
        <v>2561</v>
      </c>
      <c r="I77" s="699"/>
      <c r="J77" s="699"/>
      <c r="K77" s="159" t="s">
        <v>2562</v>
      </c>
      <c r="L77" s="160"/>
    </row>
    <row r="78" spans="2:12">
      <c r="B78" s="146"/>
      <c r="C78" s="166"/>
      <c r="D78" s="141" t="s">
        <v>2563</v>
      </c>
      <c r="E78" s="686"/>
      <c r="F78" s="142"/>
      <c r="G78" s="157">
        <v>8054</v>
      </c>
      <c r="H78" s="158" t="s">
        <v>2564</v>
      </c>
      <c r="I78" s="699"/>
      <c r="J78" s="699"/>
      <c r="K78" s="159" t="s">
        <v>2565</v>
      </c>
      <c r="L78" s="160"/>
    </row>
    <row r="79" spans="2:12" ht="21.95" thickBot="1">
      <c r="B79" s="146"/>
      <c r="C79" s="166"/>
      <c r="D79" s="144" t="s">
        <v>2566</v>
      </c>
      <c r="E79" s="687"/>
      <c r="F79" s="142"/>
      <c r="G79" s="157"/>
      <c r="H79" s="158" t="s">
        <v>2567</v>
      </c>
      <c r="I79" s="699"/>
      <c r="J79" s="699"/>
      <c r="K79" s="159" t="s">
        <v>2568</v>
      </c>
      <c r="L79" s="160"/>
    </row>
    <row r="80" spans="2:12" ht="48" customHeight="1">
      <c r="B80" s="146"/>
      <c r="C80" s="166"/>
      <c r="D80" s="141" t="s">
        <v>2569</v>
      </c>
      <c r="E80" s="686"/>
      <c r="F80" s="142"/>
      <c r="G80" s="157"/>
      <c r="H80" s="158" t="s">
        <v>2570</v>
      </c>
      <c r="I80" s="699"/>
      <c r="J80" s="699"/>
      <c r="K80" s="159" t="s">
        <v>2571</v>
      </c>
      <c r="L80" s="160"/>
    </row>
    <row r="81" spans="2:12" ht="25.5" thickBot="1">
      <c r="B81" s="146"/>
      <c r="C81" s="166"/>
      <c r="D81" s="144" t="s">
        <v>2572</v>
      </c>
      <c r="E81" s="687"/>
      <c r="F81" s="142"/>
      <c r="G81" s="157">
        <v>8040</v>
      </c>
      <c r="H81" s="158" t="s">
        <v>2573</v>
      </c>
      <c r="I81" s="699"/>
      <c r="J81" s="699"/>
      <c r="K81" s="159" t="s">
        <v>2574</v>
      </c>
      <c r="L81" s="160"/>
    </row>
    <row r="82" spans="2:12" ht="24.95">
      <c r="B82" s="146"/>
      <c r="C82" s="166"/>
      <c r="D82" s="141" t="s">
        <v>2575</v>
      </c>
      <c r="E82" s="686"/>
      <c r="F82" s="142"/>
      <c r="G82" s="157"/>
      <c r="H82" s="158" t="s">
        <v>2576</v>
      </c>
      <c r="I82" s="699"/>
      <c r="J82" s="699"/>
      <c r="K82" s="159" t="s">
        <v>2577</v>
      </c>
      <c r="L82" s="160"/>
    </row>
    <row r="83" spans="2:12" ht="15.95" thickBot="1">
      <c r="B83" s="146"/>
      <c r="C83" s="166"/>
      <c r="D83" s="144" t="s">
        <v>2578</v>
      </c>
      <c r="E83" s="687"/>
      <c r="F83" s="142"/>
      <c r="G83" s="157"/>
      <c r="H83" s="158" t="s">
        <v>2579</v>
      </c>
      <c r="I83" s="699"/>
      <c r="J83" s="699"/>
      <c r="K83" s="159" t="s">
        <v>2580</v>
      </c>
      <c r="L83" s="160"/>
    </row>
    <row r="84" spans="2:12" ht="20.25" customHeight="1">
      <c r="B84" s="146"/>
      <c r="C84" s="166"/>
      <c r="D84" s="141" t="s">
        <v>2581</v>
      </c>
      <c r="E84" s="686"/>
      <c r="F84" s="142"/>
      <c r="G84" s="157">
        <v>8055</v>
      </c>
      <c r="H84" s="158" t="s">
        <v>2582</v>
      </c>
      <c r="I84" s="699"/>
      <c r="J84" s="699"/>
      <c r="K84" s="159" t="s">
        <v>2583</v>
      </c>
      <c r="L84" s="160"/>
    </row>
    <row r="85" spans="2:12" ht="18.600000000000001" customHeight="1" thickBot="1">
      <c r="B85" s="146"/>
      <c r="C85" s="167"/>
      <c r="D85" s="144" t="s">
        <v>2584</v>
      </c>
      <c r="E85" s="687"/>
      <c r="F85" s="142"/>
      <c r="G85" s="171"/>
      <c r="H85" s="158" t="s">
        <v>2585</v>
      </c>
      <c r="I85" s="699"/>
      <c r="J85" s="698" t="s">
        <v>2586</v>
      </c>
      <c r="K85" s="160"/>
      <c r="L85" s="160"/>
    </row>
    <row r="86" spans="2:12" ht="31.35" customHeight="1">
      <c r="B86" s="146"/>
      <c r="C86" s="141" t="s">
        <v>2587</v>
      </c>
      <c r="D86" s="141" t="s">
        <v>2588</v>
      </c>
      <c r="E86" s="686"/>
      <c r="F86" s="142"/>
      <c r="G86" s="157"/>
      <c r="H86" s="158" t="s">
        <v>2589</v>
      </c>
      <c r="I86" s="699"/>
      <c r="J86" s="699"/>
      <c r="K86" s="159" t="s">
        <v>2590</v>
      </c>
      <c r="L86" s="160"/>
    </row>
    <row r="87" spans="2:12" ht="78.2" customHeight="1" thickBot="1">
      <c r="B87" s="146"/>
      <c r="C87" s="165" t="s">
        <v>2591</v>
      </c>
      <c r="D87" s="144" t="s">
        <v>2592</v>
      </c>
      <c r="E87" s="687"/>
      <c r="F87" s="142"/>
      <c r="G87" s="157">
        <v>8060</v>
      </c>
      <c r="H87" s="158" t="s">
        <v>2593</v>
      </c>
      <c r="I87" s="699"/>
      <c r="J87" s="699"/>
      <c r="K87" s="159" t="s">
        <v>2594</v>
      </c>
      <c r="L87" s="160"/>
    </row>
    <row r="88" spans="2:12">
      <c r="B88" s="146"/>
      <c r="C88" s="166"/>
      <c r="D88" s="141" t="s">
        <v>2595</v>
      </c>
      <c r="E88" s="686"/>
      <c r="F88" s="142"/>
      <c r="G88" s="153">
        <v>8020</v>
      </c>
      <c r="H88" s="149" t="s">
        <v>2596</v>
      </c>
      <c r="I88" s="149" t="s">
        <v>2597</v>
      </c>
      <c r="J88" s="154"/>
      <c r="K88" s="154"/>
      <c r="L88" s="155"/>
    </row>
    <row r="89" spans="2:12" ht="42" thickBot="1">
      <c r="B89" s="146"/>
      <c r="C89" s="166"/>
      <c r="D89" s="144" t="s">
        <v>2598</v>
      </c>
      <c r="E89" s="687"/>
      <c r="F89" s="142"/>
      <c r="G89" s="157"/>
      <c r="H89" s="158" t="s">
        <v>2599</v>
      </c>
      <c r="I89" s="700"/>
      <c r="J89" s="159" t="s">
        <v>2600</v>
      </c>
      <c r="K89" s="160"/>
      <c r="L89" s="160"/>
    </row>
    <row r="90" spans="2:12" ht="16.5" customHeight="1">
      <c r="B90" s="146"/>
      <c r="C90" s="166"/>
      <c r="D90" s="141" t="s">
        <v>2601</v>
      </c>
      <c r="E90" s="686" t="s">
        <v>2602</v>
      </c>
      <c r="F90" s="142"/>
      <c r="G90" s="157"/>
      <c r="H90" s="158" t="s">
        <v>2603</v>
      </c>
      <c r="I90" s="699"/>
      <c r="J90" s="159" t="s">
        <v>2604</v>
      </c>
      <c r="K90" s="160"/>
      <c r="L90" s="160"/>
    </row>
    <row r="91" spans="2:12" ht="15.95" thickBot="1">
      <c r="B91" s="146"/>
      <c r="C91" s="166"/>
      <c r="D91" s="144" t="s">
        <v>2605</v>
      </c>
      <c r="E91" s="687"/>
      <c r="F91" s="142"/>
      <c r="G91" s="157"/>
      <c r="H91" s="158" t="s">
        <v>2606</v>
      </c>
      <c r="I91" s="699"/>
      <c r="J91" s="159" t="s">
        <v>2607</v>
      </c>
      <c r="K91" s="160"/>
      <c r="L91" s="160"/>
    </row>
    <row r="92" spans="2:12" ht="15.95" customHeight="1">
      <c r="B92" s="146"/>
      <c r="C92" s="166"/>
      <c r="D92" s="141" t="s">
        <v>2608</v>
      </c>
      <c r="E92" s="686"/>
      <c r="F92" s="142"/>
      <c r="G92" s="157"/>
      <c r="H92" s="158" t="s">
        <v>2609</v>
      </c>
      <c r="I92" s="699"/>
      <c r="J92" s="159" t="s">
        <v>2610</v>
      </c>
      <c r="K92" s="160"/>
      <c r="L92" s="160"/>
    </row>
    <row r="93" spans="2:12" ht="25.5" thickBot="1">
      <c r="B93" s="152"/>
      <c r="C93" s="167"/>
      <c r="D93" s="144" t="s">
        <v>2611</v>
      </c>
      <c r="E93" s="687"/>
      <c r="F93" s="142"/>
      <c r="G93" s="157"/>
      <c r="H93" s="158" t="s">
        <v>2612</v>
      </c>
      <c r="I93" s="699"/>
      <c r="J93" s="159" t="s">
        <v>2613</v>
      </c>
      <c r="K93" s="160"/>
      <c r="L93" s="160" t="s">
        <v>2614</v>
      </c>
    </row>
    <row r="94" spans="2:12" ht="25.5" customHeight="1">
      <c r="B94" s="140" t="s">
        <v>2615</v>
      </c>
      <c r="C94" s="141" t="s">
        <v>2616</v>
      </c>
      <c r="D94" s="684"/>
      <c r="E94" s="706"/>
      <c r="F94" s="172"/>
      <c r="G94" s="157"/>
      <c r="H94" s="158" t="s">
        <v>2617</v>
      </c>
      <c r="I94" s="699"/>
      <c r="J94" s="159" t="s">
        <v>2618</v>
      </c>
      <c r="K94" s="160"/>
      <c r="L94" s="160" t="s">
        <v>2619</v>
      </c>
    </row>
    <row r="95" spans="2:12" ht="32.1" thickBot="1">
      <c r="B95" s="143" t="s">
        <v>2408</v>
      </c>
      <c r="C95" s="144" t="s">
        <v>2620</v>
      </c>
      <c r="D95" s="685"/>
      <c r="E95" s="707"/>
      <c r="F95" s="172"/>
      <c r="G95" s="157"/>
      <c r="H95" s="158" t="s">
        <v>2621</v>
      </c>
      <c r="I95" s="699"/>
      <c r="J95" s="159" t="s">
        <v>2622</v>
      </c>
      <c r="K95" s="160"/>
      <c r="L95" s="160"/>
    </row>
    <row r="96" spans="2:12">
      <c r="B96" s="146"/>
      <c r="C96" s="141" t="s">
        <v>2623</v>
      </c>
      <c r="D96" s="684"/>
      <c r="E96" s="706"/>
      <c r="F96" s="172"/>
      <c r="G96" s="157"/>
      <c r="H96" s="158" t="s">
        <v>2624</v>
      </c>
      <c r="I96" s="699"/>
      <c r="J96" s="159" t="s">
        <v>2625</v>
      </c>
      <c r="K96" s="160"/>
      <c r="L96" s="160"/>
    </row>
    <row r="97" spans="2:12" ht="32.1" thickBot="1">
      <c r="B97" s="146"/>
      <c r="C97" s="144" t="s">
        <v>2626</v>
      </c>
      <c r="D97" s="685"/>
      <c r="E97" s="707"/>
      <c r="F97" s="172"/>
      <c r="G97" s="157"/>
      <c r="H97" s="158" t="s">
        <v>2627</v>
      </c>
      <c r="I97" s="699"/>
      <c r="J97" s="159" t="s">
        <v>2628</v>
      </c>
      <c r="K97" s="160"/>
      <c r="L97" s="160"/>
    </row>
    <row r="98" spans="2:12" ht="45" customHeight="1">
      <c r="B98" s="146"/>
      <c r="C98" s="141" t="s">
        <v>2629</v>
      </c>
      <c r="D98" s="684"/>
      <c r="E98" s="706"/>
      <c r="F98" s="172"/>
      <c r="G98" s="173"/>
      <c r="H98" s="158" t="s">
        <v>2630</v>
      </c>
      <c r="I98" s="699"/>
      <c r="J98" s="159" t="s">
        <v>2631</v>
      </c>
      <c r="K98" s="160"/>
      <c r="L98" s="160"/>
    </row>
    <row r="99" spans="2:12" ht="42" customHeight="1" thickBot="1">
      <c r="B99" s="146"/>
      <c r="C99" s="144" t="s">
        <v>2632</v>
      </c>
      <c r="D99" s="685"/>
      <c r="E99" s="707"/>
      <c r="F99" s="172"/>
      <c r="G99" s="173"/>
      <c r="H99" s="158" t="s">
        <v>2633</v>
      </c>
      <c r="I99" s="699"/>
      <c r="J99" s="159" t="s">
        <v>2634</v>
      </c>
      <c r="K99" s="160"/>
      <c r="L99" s="160"/>
    </row>
    <row r="100" spans="2:12" ht="50.25" customHeight="1">
      <c r="B100" s="146"/>
      <c r="C100" s="141" t="s">
        <v>2635</v>
      </c>
      <c r="D100" s="684"/>
      <c r="E100" s="686"/>
      <c r="F100" s="142"/>
      <c r="G100" s="173"/>
      <c r="H100" s="158" t="s">
        <v>2636</v>
      </c>
      <c r="I100" s="699"/>
      <c r="J100" s="159" t="s">
        <v>2637</v>
      </c>
      <c r="K100" s="160"/>
      <c r="L100" s="160"/>
    </row>
    <row r="101" spans="2:12" ht="21.95" thickBot="1">
      <c r="B101" s="146"/>
      <c r="C101" s="144" t="s">
        <v>2638</v>
      </c>
      <c r="D101" s="685"/>
      <c r="E101" s="687"/>
      <c r="F101" s="142"/>
      <c r="G101" s="157"/>
      <c r="H101" s="158" t="s">
        <v>2639</v>
      </c>
      <c r="I101" s="699"/>
      <c r="J101" s="159" t="s">
        <v>2640</v>
      </c>
      <c r="K101" s="160"/>
      <c r="L101" s="160"/>
    </row>
    <row r="102" spans="2:12">
      <c r="B102" s="146"/>
      <c r="C102" s="141" t="s">
        <v>2641</v>
      </c>
      <c r="D102" s="684"/>
      <c r="E102" s="686"/>
      <c r="F102" s="142"/>
      <c r="G102" s="157"/>
      <c r="H102" s="158" t="s">
        <v>2642</v>
      </c>
      <c r="I102" s="699"/>
      <c r="J102" s="159" t="s">
        <v>2643</v>
      </c>
      <c r="K102" s="160"/>
      <c r="L102" s="160"/>
    </row>
    <row r="103" spans="2:12" ht="45.75" customHeight="1" thickBot="1">
      <c r="B103" s="146"/>
      <c r="C103" s="144" t="s">
        <v>2644</v>
      </c>
      <c r="D103" s="685"/>
      <c r="E103" s="687"/>
      <c r="F103" s="142"/>
      <c r="G103" s="153">
        <v>9000</v>
      </c>
      <c r="H103" s="149" t="s">
        <v>2645</v>
      </c>
      <c r="I103" s="149" t="s">
        <v>2646</v>
      </c>
      <c r="J103" s="154"/>
      <c r="K103" s="154"/>
      <c r="L103" s="155"/>
    </row>
    <row r="104" spans="2:12">
      <c r="B104" s="146"/>
      <c r="C104" s="141" t="s">
        <v>2647</v>
      </c>
      <c r="D104" s="684"/>
      <c r="E104" s="686"/>
      <c r="F104" s="142"/>
      <c r="G104" s="157">
        <v>9020</v>
      </c>
      <c r="H104" s="158" t="s">
        <v>2648</v>
      </c>
      <c r="I104" s="700"/>
      <c r="J104" s="698" t="s">
        <v>2649</v>
      </c>
      <c r="K104" s="160"/>
      <c r="L104" s="160"/>
    </row>
    <row r="105" spans="2:12" ht="42" thickBot="1">
      <c r="B105" s="146"/>
      <c r="C105" s="144" t="s">
        <v>2650</v>
      </c>
      <c r="D105" s="685"/>
      <c r="E105" s="687"/>
      <c r="F105" s="142"/>
      <c r="G105" s="157">
        <v>9021</v>
      </c>
      <c r="H105" s="158" t="s">
        <v>2651</v>
      </c>
      <c r="I105" s="699"/>
      <c r="J105" s="699"/>
      <c r="K105" s="159" t="s">
        <v>2652</v>
      </c>
      <c r="L105" s="160" t="s">
        <v>2653</v>
      </c>
    </row>
    <row r="106" spans="2:12">
      <c r="B106" s="146"/>
      <c r="C106" s="141" t="s">
        <v>2654</v>
      </c>
      <c r="D106" s="684"/>
      <c r="E106" s="686"/>
      <c r="F106" s="142"/>
      <c r="G106" s="157">
        <v>9022</v>
      </c>
      <c r="H106" s="158" t="s">
        <v>2655</v>
      </c>
      <c r="I106" s="699"/>
      <c r="J106" s="699"/>
      <c r="K106" s="159" t="s">
        <v>2656</v>
      </c>
      <c r="L106" s="160"/>
    </row>
    <row r="107" spans="2:12" ht="25.5" thickBot="1">
      <c r="B107" s="146"/>
      <c r="C107" s="144" t="s">
        <v>2657</v>
      </c>
      <c r="D107" s="685"/>
      <c r="E107" s="687"/>
      <c r="F107" s="142"/>
      <c r="G107" s="157">
        <v>9023</v>
      </c>
      <c r="H107" s="158" t="s">
        <v>2658</v>
      </c>
      <c r="I107" s="699"/>
      <c r="J107" s="699"/>
      <c r="K107" s="159" t="s">
        <v>2659</v>
      </c>
      <c r="L107" s="160"/>
    </row>
    <row r="108" spans="2:12" ht="15.75" customHeight="1">
      <c r="B108" s="146"/>
      <c r="C108" s="141" t="s">
        <v>2660</v>
      </c>
      <c r="D108" s="684"/>
      <c r="E108" s="686" t="s">
        <v>2661</v>
      </c>
      <c r="F108" s="142"/>
      <c r="G108" s="157"/>
      <c r="H108" s="158" t="s">
        <v>2662</v>
      </c>
      <c r="I108" s="699"/>
      <c r="J108" s="698" t="s">
        <v>2663</v>
      </c>
      <c r="K108" s="159" t="s">
        <v>2664</v>
      </c>
      <c r="L108" s="160"/>
    </row>
    <row r="109" spans="2:12" ht="32.1" thickBot="1">
      <c r="B109" s="146"/>
      <c r="C109" s="144" t="s">
        <v>2665</v>
      </c>
      <c r="D109" s="685"/>
      <c r="E109" s="687"/>
      <c r="F109" s="142"/>
      <c r="G109" s="157"/>
      <c r="H109" s="158" t="s">
        <v>2666</v>
      </c>
      <c r="I109" s="699"/>
      <c r="J109" s="699"/>
      <c r="K109" s="159" t="s">
        <v>2667</v>
      </c>
      <c r="L109" s="160"/>
    </row>
    <row r="110" spans="2:12">
      <c r="B110" s="146"/>
      <c r="C110" s="141" t="s">
        <v>2668</v>
      </c>
      <c r="D110" s="684"/>
      <c r="E110" s="686" t="s">
        <v>2669</v>
      </c>
      <c r="F110" s="142"/>
      <c r="G110" s="157"/>
      <c r="H110" s="158" t="s">
        <v>2670</v>
      </c>
      <c r="I110" s="699"/>
      <c r="J110" s="699"/>
      <c r="K110" s="159" t="s">
        <v>2671</v>
      </c>
      <c r="L110" s="160"/>
    </row>
    <row r="111" spans="2:12" ht="21.95" thickBot="1">
      <c r="B111" s="146"/>
      <c r="C111" s="144" t="s">
        <v>2672</v>
      </c>
      <c r="D111" s="685"/>
      <c r="E111" s="687"/>
      <c r="F111" s="142"/>
      <c r="G111" s="157"/>
      <c r="H111" s="158" t="s">
        <v>2673</v>
      </c>
      <c r="I111" s="699"/>
      <c r="J111" s="699"/>
      <c r="K111" s="159" t="s">
        <v>2674</v>
      </c>
      <c r="L111" s="160"/>
    </row>
    <row r="112" spans="2:12" ht="15" customHeight="1">
      <c r="B112" s="146"/>
      <c r="C112" s="141" t="s">
        <v>2675</v>
      </c>
      <c r="D112" s="684"/>
      <c r="E112" s="686" t="s">
        <v>2676</v>
      </c>
      <c r="F112" s="142"/>
      <c r="G112" s="157"/>
      <c r="H112" s="158" t="s">
        <v>2677</v>
      </c>
      <c r="I112" s="699"/>
      <c r="J112" s="699"/>
      <c r="K112" s="159" t="s">
        <v>2678</v>
      </c>
      <c r="L112" s="160"/>
    </row>
    <row r="113" spans="2:12" ht="15" customHeight="1" thickBot="1">
      <c r="B113" s="146"/>
      <c r="C113" s="144" t="s">
        <v>2679</v>
      </c>
      <c r="D113" s="685"/>
      <c r="E113" s="687"/>
      <c r="F113" s="142"/>
      <c r="G113" s="157"/>
      <c r="H113" s="158" t="s">
        <v>2680</v>
      </c>
      <c r="I113" s="699"/>
      <c r="J113" s="699"/>
      <c r="K113" s="160" t="s">
        <v>2678</v>
      </c>
      <c r="L113" s="160"/>
    </row>
    <row r="114" spans="2:12">
      <c r="B114" s="146"/>
      <c r="C114" s="141" t="s">
        <v>2681</v>
      </c>
      <c r="D114" s="684"/>
      <c r="E114" s="686"/>
      <c r="F114" s="142"/>
      <c r="G114" s="157"/>
      <c r="H114" s="158" t="s">
        <v>2682</v>
      </c>
      <c r="I114" s="699"/>
      <c r="J114" s="159" t="s">
        <v>2683</v>
      </c>
      <c r="K114" s="160"/>
      <c r="L114" s="160"/>
    </row>
    <row r="115" spans="2:12" ht="15" customHeight="1" thickBot="1">
      <c r="B115" s="152"/>
      <c r="C115" s="144" t="s">
        <v>2684</v>
      </c>
      <c r="D115" s="685"/>
      <c r="E115" s="687"/>
      <c r="F115" s="142"/>
      <c r="G115" s="157">
        <v>9030</v>
      </c>
      <c r="H115" s="158" t="s">
        <v>2685</v>
      </c>
      <c r="I115" s="699"/>
      <c r="J115" s="159" t="s">
        <v>2686</v>
      </c>
      <c r="K115" s="160"/>
      <c r="L115" s="160"/>
    </row>
    <row r="116" spans="2:12" ht="15" customHeight="1">
      <c r="B116" s="143"/>
      <c r="C116" s="141" t="s">
        <v>2687</v>
      </c>
      <c r="D116" s="684"/>
      <c r="E116" s="686" t="s">
        <v>2688</v>
      </c>
      <c r="F116" s="142"/>
      <c r="G116" s="153"/>
      <c r="H116" s="149" t="s">
        <v>2689</v>
      </c>
      <c r="I116" s="149" t="s">
        <v>2690</v>
      </c>
      <c r="J116" s="154"/>
      <c r="K116" s="154"/>
      <c r="L116" s="155"/>
    </row>
    <row r="117" spans="2:12" ht="15.75" customHeight="1">
      <c r="B117" s="140" t="s">
        <v>2691</v>
      </c>
      <c r="C117" s="165" t="s">
        <v>2692</v>
      </c>
      <c r="D117" s="691"/>
      <c r="E117" s="692"/>
      <c r="F117" s="142"/>
      <c r="G117" s="157">
        <v>9010</v>
      </c>
      <c r="H117" s="158" t="s">
        <v>2693</v>
      </c>
      <c r="I117" s="705"/>
      <c r="J117" s="700" t="s">
        <v>2694</v>
      </c>
      <c r="K117" s="158"/>
      <c r="L117" s="160"/>
    </row>
    <row r="118" spans="2:12" ht="31.5">
      <c r="B118" s="143" t="s">
        <v>2695</v>
      </c>
      <c r="C118" s="166"/>
      <c r="D118" s="691"/>
      <c r="E118" s="692"/>
      <c r="F118" s="142"/>
      <c r="G118" s="157"/>
      <c r="H118" s="158" t="s">
        <v>2696</v>
      </c>
      <c r="I118" s="699"/>
      <c r="J118" s="699"/>
      <c r="K118" s="159" t="s">
        <v>2697</v>
      </c>
      <c r="L118" s="160"/>
    </row>
    <row r="119" spans="2:12">
      <c r="B119" s="143"/>
      <c r="C119" s="166"/>
      <c r="D119" s="691"/>
      <c r="E119" s="692"/>
      <c r="F119" s="142"/>
      <c r="G119" s="157"/>
      <c r="H119" s="158" t="s">
        <v>2698</v>
      </c>
      <c r="I119" s="699"/>
      <c r="J119" s="699"/>
      <c r="K119" s="159" t="s">
        <v>2699</v>
      </c>
      <c r="L119" s="160"/>
    </row>
    <row r="120" spans="2:12" ht="15" customHeight="1" thickBot="1">
      <c r="B120" s="143"/>
      <c r="C120" s="167"/>
      <c r="D120" s="685"/>
      <c r="E120" s="687"/>
      <c r="F120" s="142"/>
      <c r="G120" s="157"/>
      <c r="H120" s="158" t="s">
        <v>2700</v>
      </c>
      <c r="I120" s="699"/>
      <c r="J120" s="699"/>
      <c r="K120" s="159" t="s">
        <v>2701</v>
      </c>
      <c r="L120" s="160"/>
    </row>
    <row r="121" spans="2:12">
      <c r="B121" s="143"/>
      <c r="C121" s="141" t="s">
        <v>2702</v>
      </c>
      <c r="D121" s="684"/>
      <c r="E121" s="686"/>
      <c r="F121" s="142"/>
      <c r="G121" s="157"/>
      <c r="H121" s="158" t="s">
        <v>2703</v>
      </c>
      <c r="I121" s="699"/>
      <c r="J121" s="699"/>
      <c r="K121" s="159" t="s">
        <v>2704</v>
      </c>
      <c r="L121" s="160"/>
    </row>
    <row r="122" spans="2:12" ht="25.5" thickBot="1">
      <c r="B122" s="143"/>
      <c r="C122" s="144" t="s">
        <v>2705</v>
      </c>
      <c r="D122" s="685"/>
      <c r="E122" s="687"/>
      <c r="F122" s="142"/>
      <c r="G122" s="157"/>
      <c r="H122" s="158" t="s">
        <v>2706</v>
      </c>
      <c r="I122" s="699"/>
      <c r="J122" s="699"/>
      <c r="K122" s="159" t="s">
        <v>2707</v>
      </c>
      <c r="L122" s="160"/>
    </row>
    <row r="123" spans="2:12">
      <c r="B123" s="143"/>
      <c r="C123" s="141" t="s">
        <v>2708</v>
      </c>
      <c r="D123" s="684"/>
      <c r="E123" s="686"/>
      <c r="F123" s="142"/>
      <c r="G123" s="157"/>
      <c r="H123" s="158" t="s">
        <v>2709</v>
      </c>
      <c r="I123" s="699"/>
      <c r="J123" s="701" t="s">
        <v>2710</v>
      </c>
      <c r="K123" s="158"/>
      <c r="L123" s="160"/>
    </row>
    <row r="124" spans="2:12" ht="21.95" thickBot="1">
      <c r="B124" s="143"/>
      <c r="C124" s="144" t="s">
        <v>2711</v>
      </c>
      <c r="D124" s="685"/>
      <c r="E124" s="687"/>
      <c r="F124" s="142"/>
      <c r="G124" s="157"/>
      <c r="H124" s="158" t="s">
        <v>2712</v>
      </c>
      <c r="I124" s="699"/>
      <c r="J124" s="701"/>
      <c r="K124" s="159" t="s">
        <v>2713</v>
      </c>
      <c r="L124" s="160"/>
    </row>
    <row r="125" spans="2:12">
      <c r="B125" s="146"/>
      <c r="C125" s="141" t="s">
        <v>2714</v>
      </c>
      <c r="D125" s="684"/>
      <c r="E125" s="686" t="s">
        <v>2715</v>
      </c>
      <c r="F125" s="142"/>
      <c r="G125" s="157"/>
      <c r="H125" s="158" t="s">
        <v>2716</v>
      </c>
      <c r="I125" s="699"/>
      <c r="J125" s="701"/>
      <c r="K125" s="159" t="s">
        <v>2717</v>
      </c>
      <c r="L125" s="160"/>
    </row>
    <row r="126" spans="2:12" ht="21.95" thickBot="1">
      <c r="B126" s="146"/>
      <c r="C126" s="144" t="s">
        <v>2718</v>
      </c>
      <c r="D126" s="685"/>
      <c r="E126" s="687"/>
      <c r="F126" s="142"/>
      <c r="G126" s="157"/>
      <c r="H126" s="158" t="s">
        <v>2719</v>
      </c>
      <c r="I126" s="699"/>
      <c r="J126" s="701"/>
      <c r="K126" s="159" t="s">
        <v>2720</v>
      </c>
      <c r="L126" s="160"/>
    </row>
    <row r="127" spans="2:12">
      <c r="B127" s="146"/>
      <c r="C127" s="141" t="s">
        <v>2721</v>
      </c>
      <c r="D127" s="684"/>
      <c r="E127" s="686"/>
      <c r="F127" s="142"/>
      <c r="G127" s="157"/>
      <c r="H127" s="158" t="s">
        <v>2722</v>
      </c>
      <c r="I127" s="699"/>
      <c r="J127" s="701"/>
      <c r="K127" s="159" t="s">
        <v>2723</v>
      </c>
      <c r="L127" s="160"/>
    </row>
    <row r="128" spans="2:12" ht="21.95" thickBot="1">
      <c r="B128" s="152"/>
      <c r="C128" s="144" t="s">
        <v>2459</v>
      </c>
      <c r="D128" s="685"/>
      <c r="E128" s="687"/>
      <c r="F128" s="142"/>
      <c r="G128" s="157"/>
      <c r="H128" s="158" t="s">
        <v>2724</v>
      </c>
      <c r="I128" s="699"/>
      <c r="J128" s="701"/>
      <c r="K128" s="159" t="s">
        <v>2725</v>
      </c>
      <c r="L128" s="160"/>
    </row>
    <row r="129" spans="2:12">
      <c r="B129" s="140" t="s">
        <v>2726</v>
      </c>
      <c r="C129" s="141" t="s">
        <v>2727</v>
      </c>
      <c r="D129" s="684"/>
      <c r="E129" s="686" t="s">
        <v>2728</v>
      </c>
      <c r="F129" s="142"/>
      <c r="G129" s="157"/>
      <c r="H129" s="158" t="s">
        <v>2729</v>
      </c>
      <c r="I129" s="699"/>
      <c r="J129" s="704"/>
      <c r="K129" s="159" t="s">
        <v>2730</v>
      </c>
      <c r="L129" s="160"/>
    </row>
    <row r="130" spans="2:12" ht="15" customHeight="1" thickBot="1">
      <c r="B130" s="143" t="s">
        <v>2731</v>
      </c>
      <c r="C130" s="144" t="s">
        <v>2732</v>
      </c>
      <c r="D130" s="685"/>
      <c r="E130" s="687"/>
      <c r="F130" s="142"/>
      <c r="G130" s="157">
        <v>8030</v>
      </c>
      <c r="H130" s="158" t="s">
        <v>2733</v>
      </c>
      <c r="I130" s="699"/>
      <c r="J130" s="701" t="s">
        <v>2734</v>
      </c>
      <c r="K130" s="158"/>
      <c r="L130" s="160"/>
    </row>
    <row r="131" spans="2:12" ht="15.75" customHeight="1">
      <c r="B131" s="146"/>
      <c r="C131" s="141" t="s">
        <v>2735</v>
      </c>
      <c r="D131" s="684"/>
      <c r="E131" s="686"/>
      <c r="F131" s="142"/>
      <c r="G131" s="157">
        <v>8031</v>
      </c>
      <c r="H131" s="158" t="s">
        <v>2736</v>
      </c>
      <c r="I131" s="699"/>
      <c r="J131" s="704"/>
      <c r="K131" s="159" t="s">
        <v>2737</v>
      </c>
      <c r="L131" s="160"/>
    </row>
    <row r="132" spans="2:12" ht="32.1" thickBot="1">
      <c r="B132" s="146"/>
      <c r="C132" s="144" t="s">
        <v>2738</v>
      </c>
      <c r="D132" s="685"/>
      <c r="E132" s="687"/>
      <c r="F132" s="142"/>
      <c r="G132" s="157">
        <v>8032</v>
      </c>
      <c r="H132" s="158" t="s">
        <v>2739</v>
      </c>
      <c r="I132" s="699"/>
      <c r="J132" s="704"/>
      <c r="K132" s="159" t="s">
        <v>2740</v>
      </c>
      <c r="L132" s="160"/>
    </row>
    <row r="133" spans="2:12">
      <c r="B133" s="146"/>
      <c r="C133" s="141" t="s">
        <v>2741</v>
      </c>
      <c r="D133" s="684"/>
      <c r="E133" s="686"/>
      <c r="F133" s="142"/>
      <c r="G133" s="157">
        <v>8033</v>
      </c>
      <c r="H133" s="158" t="s">
        <v>2742</v>
      </c>
      <c r="I133" s="699"/>
      <c r="J133" s="704"/>
      <c r="K133" s="159" t="s">
        <v>2743</v>
      </c>
      <c r="L133" s="160"/>
    </row>
    <row r="134" spans="2:12" ht="15.95" thickBot="1">
      <c r="B134" s="146"/>
      <c r="C134" s="144" t="s">
        <v>2744</v>
      </c>
      <c r="D134" s="685"/>
      <c r="E134" s="687"/>
      <c r="F134" s="142"/>
      <c r="G134" s="157">
        <v>8034</v>
      </c>
      <c r="H134" s="158" t="s">
        <v>2745</v>
      </c>
      <c r="I134" s="699"/>
      <c r="J134" s="704"/>
      <c r="K134" s="159" t="s">
        <v>2746</v>
      </c>
      <c r="L134" s="160"/>
    </row>
    <row r="135" spans="2:12" ht="24.95">
      <c r="B135" s="146"/>
      <c r="C135" s="141" t="s">
        <v>2747</v>
      </c>
      <c r="D135" s="684"/>
      <c r="E135" s="686"/>
      <c r="F135" s="142"/>
      <c r="G135" s="157"/>
      <c r="H135" s="158" t="s">
        <v>2748</v>
      </c>
      <c r="I135" s="699"/>
      <c r="J135" s="704"/>
      <c r="K135" s="159" t="s">
        <v>2749</v>
      </c>
      <c r="L135" s="160" t="s">
        <v>2750</v>
      </c>
    </row>
    <row r="136" spans="2:12" ht="25.5" thickBot="1">
      <c r="B136" s="146"/>
      <c r="C136" s="144" t="s">
        <v>2751</v>
      </c>
      <c r="D136" s="685"/>
      <c r="E136" s="687"/>
      <c r="F136" s="142"/>
      <c r="G136" s="157"/>
      <c r="H136" s="158" t="s">
        <v>2752</v>
      </c>
      <c r="I136" s="699"/>
      <c r="J136" s="704"/>
      <c r="K136" s="159" t="s">
        <v>2753</v>
      </c>
      <c r="L136" s="160"/>
    </row>
    <row r="137" spans="2:12" ht="24.95">
      <c r="B137" s="146"/>
      <c r="C137" s="141" t="s">
        <v>2754</v>
      </c>
      <c r="D137" s="141" t="s">
        <v>2755</v>
      </c>
      <c r="E137" s="686"/>
      <c r="F137" s="142"/>
      <c r="G137" s="157">
        <v>8035</v>
      </c>
      <c r="H137" s="158" t="s">
        <v>2756</v>
      </c>
      <c r="I137" s="699"/>
      <c r="J137" s="704"/>
      <c r="K137" s="159" t="s">
        <v>2734</v>
      </c>
      <c r="L137" s="160"/>
    </row>
    <row r="138" spans="2:12" ht="21.95" thickBot="1">
      <c r="B138" s="146"/>
      <c r="C138" s="165" t="s">
        <v>2757</v>
      </c>
      <c r="D138" s="144" t="s">
        <v>2758</v>
      </c>
      <c r="E138" s="687"/>
      <c r="F138" s="142"/>
      <c r="G138" s="153">
        <v>6000</v>
      </c>
      <c r="H138" s="149" t="s">
        <v>2759</v>
      </c>
      <c r="I138" s="149" t="s">
        <v>2760</v>
      </c>
      <c r="J138" s="154"/>
      <c r="K138" s="154"/>
      <c r="L138" s="155"/>
    </row>
    <row r="139" spans="2:12">
      <c r="B139" s="146"/>
      <c r="C139" s="166"/>
      <c r="D139" s="141" t="s">
        <v>2761</v>
      </c>
      <c r="E139" s="686" t="s">
        <v>2762</v>
      </c>
      <c r="F139" s="142"/>
      <c r="G139" s="174">
        <v>6010</v>
      </c>
      <c r="H139" s="175" t="s">
        <v>2763</v>
      </c>
      <c r="I139" s="702"/>
      <c r="J139" s="159" t="s">
        <v>2764</v>
      </c>
      <c r="K139" s="158"/>
      <c r="L139" s="158"/>
    </row>
    <row r="140" spans="2:12" ht="15" customHeight="1" thickBot="1">
      <c r="B140" s="146"/>
      <c r="C140" s="166"/>
      <c r="D140" s="144" t="s">
        <v>2765</v>
      </c>
      <c r="E140" s="687"/>
      <c r="F140" s="142"/>
      <c r="G140" s="174">
        <v>6020</v>
      </c>
      <c r="H140" s="158" t="s">
        <v>2766</v>
      </c>
      <c r="I140" s="703"/>
      <c r="J140" s="159" t="s">
        <v>2767</v>
      </c>
      <c r="K140" s="158"/>
      <c r="L140" s="158"/>
    </row>
    <row r="141" spans="2:12">
      <c r="B141" s="146"/>
      <c r="C141" s="166"/>
      <c r="D141" s="141" t="s">
        <v>2768</v>
      </c>
      <c r="E141" s="686"/>
      <c r="F141" s="142"/>
      <c r="G141" s="174">
        <v>6030</v>
      </c>
      <c r="H141" s="158" t="s">
        <v>2769</v>
      </c>
      <c r="I141" s="703"/>
      <c r="J141" s="700" t="s">
        <v>2770</v>
      </c>
      <c r="K141" s="158"/>
      <c r="L141" s="158"/>
    </row>
    <row r="142" spans="2:12" ht="25.5" thickBot="1">
      <c r="B142" s="146"/>
      <c r="C142" s="166"/>
      <c r="D142" s="144" t="s">
        <v>2771</v>
      </c>
      <c r="E142" s="687"/>
      <c r="F142" s="142"/>
      <c r="G142" s="176"/>
      <c r="H142" s="158" t="s">
        <v>2772</v>
      </c>
      <c r="I142" s="703"/>
      <c r="J142" s="699"/>
      <c r="K142" s="159" t="s">
        <v>2773</v>
      </c>
      <c r="L142" s="158"/>
    </row>
    <row r="143" spans="2:12">
      <c r="B143" s="146"/>
      <c r="C143" s="166"/>
      <c r="D143" s="141" t="s">
        <v>2774</v>
      </c>
      <c r="E143" s="686"/>
      <c r="F143" s="142"/>
      <c r="G143" s="177"/>
      <c r="H143" s="158" t="s">
        <v>2775</v>
      </c>
      <c r="I143" s="703"/>
      <c r="J143" s="699"/>
      <c r="K143" s="159" t="s">
        <v>2776</v>
      </c>
      <c r="L143" s="158"/>
    </row>
    <row r="144" spans="2:12" ht="15" customHeight="1" thickBot="1">
      <c r="B144" s="146"/>
      <c r="C144" s="166"/>
      <c r="D144" s="144" t="s">
        <v>2777</v>
      </c>
      <c r="E144" s="687"/>
      <c r="F144" s="142"/>
      <c r="G144" s="176"/>
      <c r="H144" s="158" t="s">
        <v>2778</v>
      </c>
      <c r="I144" s="703"/>
      <c r="J144" s="699"/>
      <c r="K144" s="159" t="s">
        <v>2779</v>
      </c>
      <c r="L144" s="158"/>
    </row>
    <row r="145" spans="2:12">
      <c r="B145" s="146"/>
      <c r="C145" s="166"/>
      <c r="D145" s="141" t="s">
        <v>2780</v>
      </c>
      <c r="E145" s="686"/>
      <c r="F145" s="142"/>
      <c r="G145" s="176"/>
      <c r="H145" s="158" t="s">
        <v>2781</v>
      </c>
      <c r="I145" s="703"/>
      <c r="J145" s="699"/>
      <c r="K145" s="159" t="s">
        <v>2782</v>
      </c>
      <c r="L145" s="158"/>
    </row>
    <row r="146" spans="2:12" ht="21.95" thickBot="1">
      <c r="B146" s="146"/>
      <c r="C146" s="167"/>
      <c r="D146" s="144" t="s">
        <v>2783</v>
      </c>
      <c r="E146" s="687"/>
      <c r="F146" s="142"/>
      <c r="G146" s="176"/>
      <c r="H146" s="158" t="s">
        <v>2784</v>
      </c>
      <c r="I146" s="703"/>
      <c r="J146" s="699"/>
      <c r="K146" s="159" t="s">
        <v>2785</v>
      </c>
      <c r="L146" s="158"/>
    </row>
    <row r="147" spans="2:12" ht="24.95">
      <c r="B147" s="146"/>
      <c r="C147" s="141" t="s">
        <v>2786</v>
      </c>
      <c r="D147" s="684"/>
      <c r="E147" s="686"/>
      <c r="F147" s="142"/>
      <c r="G147" s="177"/>
      <c r="H147" s="158" t="s">
        <v>2787</v>
      </c>
      <c r="I147" s="703"/>
      <c r="J147" s="699"/>
      <c r="K147" s="159" t="s">
        <v>2788</v>
      </c>
      <c r="L147" s="158" t="s">
        <v>2789</v>
      </c>
    </row>
    <row r="148" spans="2:12" ht="24.95">
      <c r="B148" s="146"/>
      <c r="C148" s="141"/>
      <c r="D148" s="691"/>
      <c r="E148" s="692"/>
      <c r="F148" s="142"/>
      <c r="G148" s="177"/>
      <c r="H148" s="158"/>
      <c r="I148" s="703"/>
      <c r="J148" s="161"/>
      <c r="K148" s="159" t="s">
        <v>2790</v>
      </c>
      <c r="L148" s="158"/>
    </row>
    <row r="149" spans="2:12" ht="21.95" thickBot="1">
      <c r="B149" s="146"/>
      <c r="C149" s="144" t="s">
        <v>2791</v>
      </c>
      <c r="D149" s="685"/>
      <c r="E149" s="687"/>
      <c r="F149" s="142"/>
      <c r="G149" s="174">
        <v>6040</v>
      </c>
      <c r="H149" s="158" t="s">
        <v>2792</v>
      </c>
      <c r="I149" s="703"/>
      <c r="J149" s="158" t="s">
        <v>2793</v>
      </c>
      <c r="K149" s="159"/>
      <c r="L149" s="158"/>
    </row>
    <row r="150" spans="2:12" ht="24.95">
      <c r="B150" s="146"/>
      <c r="C150" s="141" t="s">
        <v>2794</v>
      </c>
      <c r="D150" s="684"/>
      <c r="E150" s="686"/>
      <c r="F150" s="142"/>
      <c r="G150" s="174">
        <v>6041</v>
      </c>
      <c r="H150" s="158" t="s">
        <v>2795</v>
      </c>
      <c r="I150" s="703"/>
      <c r="J150" s="158"/>
      <c r="K150" s="159" t="s">
        <v>2796</v>
      </c>
      <c r="L150" s="158"/>
    </row>
    <row r="151" spans="2:12" ht="15" customHeight="1" thickBot="1">
      <c r="B151" s="146"/>
      <c r="C151" s="144" t="s">
        <v>2797</v>
      </c>
      <c r="D151" s="685"/>
      <c r="E151" s="687"/>
      <c r="F151" s="142"/>
      <c r="G151" s="174">
        <v>6042</v>
      </c>
      <c r="H151" s="158" t="s">
        <v>2798</v>
      </c>
      <c r="I151" s="703"/>
      <c r="J151" s="158"/>
      <c r="K151" s="159" t="s">
        <v>2799</v>
      </c>
      <c r="L151" s="158"/>
    </row>
    <row r="152" spans="2:12" ht="24.95">
      <c r="B152" s="146"/>
      <c r="C152" s="141" t="s">
        <v>2800</v>
      </c>
      <c r="D152" s="684"/>
      <c r="E152" s="686" t="s">
        <v>2801</v>
      </c>
      <c r="F152" s="142"/>
      <c r="G152" s="174">
        <v>6043</v>
      </c>
      <c r="H152" s="158" t="s">
        <v>2802</v>
      </c>
      <c r="I152" s="703"/>
      <c r="J152" s="158"/>
      <c r="K152" s="159" t="s">
        <v>2803</v>
      </c>
      <c r="L152" s="158"/>
    </row>
    <row r="153" spans="2:12" ht="25.5" thickBot="1">
      <c r="B153" s="146"/>
      <c r="C153" s="144" t="s">
        <v>2804</v>
      </c>
      <c r="D153" s="685"/>
      <c r="E153" s="687"/>
      <c r="F153" s="142"/>
      <c r="G153" s="174">
        <v>6044</v>
      </c>
      <c r="H153" s="158" t="s">
        <v>2805</v>
      </c>
      <c r="I153" s="703"/>
      <c r="J153" s="158"/>
      <c r="K153" s="159" t="s">
        <v>2806</v>
      </c>
      <c r="L153" s="158"/>
    </row>
    <row r="154" spans="2:12">
      <c r="B154" s="146"/>
      <c r="C154" s="141" t="s">
        <v>2807</v>
      </c>
      <c r="D154" s="684"/>
      <c r="E154" s="686"/>
      <c r="F154" s="142"/>
      <c r="G154" s="174"/>
      <c r="H154" s="158" t="s">
        <v>2808</v>
      </c>
      <c r="I154" s="703"/>
      <c r="J154" s="158"/>
      <c r="K154" s="159" t="s">
        <v>2809</v>
      </c>
      <c r="L154" s="158"/>
    </row>
    <row r="155" spans="2:12" ht="15" customHeight="1" thickBot="1">
      <c r="B155" s="146"/>
      <c r="C155" s="144" t="s">
        <v>2810</v>
      </c>
      <c r="D155" s="685"/>
      <c r="E155" s="687"/>
      <c r="F155" s="142"/>
      <c r="G155" s="174">
        <v>6050</v>
      </c>
      <c r="H155" s="158" t="s">
        <v>2811</v>
      </c>
      <c r="I155" s="703"/>
      <c r="J155" s="159" t="s">
        <v>2812</v>
      </c>
      <c r="K155" s="158"/>
      <c r="L155" s="158"/>
    </row>
    <row r="156" spans="2:12">
      <c r="B156" s="146"/>
      <c r="C156" s="141" t="s">
        <v>2813</v>
      </c>
      <c r="D156" s="684"/>
      <c r="E156" s="686"/>
      <c r="F156" s="142"/>
      <c r="G156" s="174"/>
      <c r="H156" s="158" t="s">
        <v>2814</v>
      </c>
      <c r="I156" s="703"/>
      <c r="J156" s="159" t="s">
        <v>2815</v>
      </c>
      <c r="K156" s="158"/>
      <c r="L156" s="158"/>
    </row>
    <row r="157" spans="2:12" ht="21.95" thickBot="1">
      <c r="B157" s="146"/>
      <c r="C157" s="144" t="s">
        <v>2816</v>
      </c>
      <c r="D157" s="685"/>
      <c r="E157" s="687"/>
      <c r="F157" s="142"/>
      <c r="G157" s="153">
        <v>7000</v>
      </c>
      <c r="H157" s="178" t="s">
        <v>2817</v>
      </c>
      <c r="I157" s="178" t="s">
        <v>2818</v>
      </c>
      <c r="J157" s="154"/>
      <c r="K157" s="154"/>
      <c r="L157" s="155"/>
    </row>
    <row r="158" spans="2:12">
      <c r="B158" s="146"/>
      <c r="C158" s="141" t="s">
        <v>2819</v>
      </c>
      <c r="D158" s="684"/>
      <c r="E158" s="686"/>
      <c r="F158" s="142"/>
      <c r="G158" s="157">
        <v>7010</v>
      </c>
      <c r="H158" s="158" t="s">
        <v>2820</v>
      </c>
      <c r="I158" s="700"/>
      <c r="J158" s="160" t="s">
        <v>2821</v>
      </c>
      <c r="K158" s="160"/>
      <c r="L158" s="160"/>
    </row>
    <row r="159" spans="2:12" ht="42" thickBot="1">
      <c r="B159" s="146"/>
      <c r="C159" s="144" t="s">
        <v>2822</v>
      </c>
      <c r="D159" s="685"/>
      <c r="E159" s="687"/>
      <c r="F159" s="142"/>
      <c r="G159" s="157">
        <v>7011</v>
      </c>
      <c r="H159" s="158" t="s">
        <v>2823</v>
      </c>
      <c r="I159" s="699"/>
      <c r="J159" s="698"/>
      <c r="K159" s="160" t="s">
        <v>2824</v>
      </c>
      <c r="L159" s="160"/>
    </row>
    <row r="160" spans="2:12" ht="15" customHeight="1">
      <c r="B160" s="146"/>
      <c r="C160" s="141" t="s">
        <v>2825</v>
      </c>
      <c r="D160" s="684"/>
      <c r="E160" s="686" t="s">
        <v>2826</v>
      </c>
      <c r="F160" s="142"/>
      <c r="G160" s="157">
        <v>7012</v>
      </c>
      <c r="H160" s="158" t="s">
        <v>2827</v>
      </c>
      <c r="I160" s="699"/>
      <c r="J160" s="699"/>
      <c r="K160" s="160" t="s">
        <v>2828</v>
      </c>
      <c r="L160" s="160" t="s">
        <v>2829</v>
      </c>
    </row>
    <row r="161" spans="2:12" ht="32.1" thickBot="1">
      <c r="B161" s="146"/>
      <c r="C161" s="144" t="s">
        <v>2830</v>
      </c>
      <c r="D161" s="685"/>
      <c r="E161" s="687"/>
      <c r="F161" s="142"/>
      <c r="G161" s="157">
        <v>7014</v>
      </c>
      <c r="H161" s="158" t="s">
        <v>2831</v>
      </c>
      <c r="I161" s="699"/>
      <c r="J161" s="699"/>
      <c r="K161" s="160" t="s">
        <v>2832</v>
      </c>
      <c r="L161" s="160"/>
    </row>
    <row r="162" spans="2:12" ht="24.95">
      <c r="B162" s="146"/>
      <c r="C162" s="141" t="s">
        <v>2833</v>
      </c>
      <c r="D162" s="684"/>
      <c r="E162" s="686"/>
      <c r="F162" s="142"/>
      <c r="G162" s="157">
        <v>7013</v>
      </c>
      <c r="H162" s="158" t="s">
        <v>2834</v>
      </c>
      <c r="I162" s="699"/>
      <c r="J162" s="699"/>
      <c r="K162" s="160" t="s">
        <v>2835</v>
      </c>
      <c r="L162" s="160"/>
    </row>
    <row r="163" spans="2:12" ht="32.1" thickBot="1">
      <c r="B163" s="146"/>
      <c r="C163" s="144" t="s">
        <v>2836</v>
      </c>
      <c r="D163" s="685"/>
      <c r="E163" s="687"/>
      <c r="F163" s="142"/>
      <c r="G163" s="157"/>
      <c r="H163" s="158" t="s">
        <v>2837</v>
      </c>
      <c r="I163" s="699"/>
      <c r="J163" s="699"/>
      <c r="K163" s="160" t="s">
        <v>2838</v>
      </c>
      <c r="L163" s="160"/>
    </row>
    <row r="164" spans="2:12">
      <c r="B164" s="146"/>
      <c r="C164" s="141" t="s">
        <v>2839</v>
      </c>
      <c r="D164" s="684"/>
      <c r="E164" s="686"/>
      <c r="F164" s="142"/>
      <c r="G164" s="157"/>
      <c r="H164" s="158" t="s">
        <v>2840</v>
      </c>
      <c r="I164" s="699"/>
      <c r="J164" s="699"/>
      <c r="K164" s="160" t="s">
        <v>2841</v>
      </c>
      <c r="L164" s="160"/>
    </row>
    <row r="165" spans="2:12" ht="21.95" thickBot="1">
      <c r="B165" s="146"/>
      <c r="C165" s="144" t="s">
        <v>2842</v>
      </c>
      <c r="D165" s="685"/>
      <c r="E165" s="687"/>
      <c r="F165" s="142"/>
      <c r="G165" s="157"/>
      <c r="H165" s="158" t="s">
        <v>2843</v>
      </c>
      <c r="I165" s="699"/>
      <c r="J165" s="699"/>
      <c r="K165" s="160" t="s">
        <v>2844</v>
      </c>
      <c r="L165" s="160"/>
    </row>
    <row r="166" spans="2:12">
      <c r="B166" s="146"/>
      <c r="C166" s="141" t="s">
        <v>2845</v>
      </c>
      <c r="D166" s="684"/>
      <c r="E166" s="686" t="s">
        <v>2846</v>
      </c>
      <c r="F166" s="142"/>
      <c r="G166" s="157">
        <v>7060</v>
      </c>
      <c r="H166" s="158" t="s">
        <v>2847</v>
      </c>
      <c r="I166" s="699"/>
      <c r="J166" s="160" t="s">
        <v>2848</v>
      </c>
      <c r="K166" s="160"/>
      <c r="L166" s="160"/>
    </row>
    <row r="167" spans="2:12" ht="15.95" thickBot="1">
      <c r="B167" s="152"/>
      <c r="C167" s="144" t="s">
        <v>2849</v>
      </c>
      <c r="D167" s="685"/>
      <c r="E167" s="687"/>
      <c r="F167" s="142"/>
      <c r="G167" s="157"/>
      <c r="H167" s="158" t="s">
        <v>2850</v>
      </c>
      <c r="I167" s="699"/>
      <c r="J167" s="698"/>
      <c r="K167" s="160" t="s">
        <v>2851</v>
      </c>
      <c r="L167" s="160"/>
    </row>
    <row r="168" spans="2:12">
      <c r="B168" s="140" t="s">
        <v>2852</v>
      </c>
      <c r="C168" s="141" t="s">
        <v>2853</v>
      </c>
      <c r="D168" s="684"/>
      <c r="E168" s="686"/>
      <c r="F168" s="142"/>
      <c r="G168" s="157"/>
      <c r="H168" s="158" t="s">
        <v>2854</v>
      </c>
      <c r="I168" s="699"/>
      <c r="J168" s="699"/>
      <c r="K168" s="160" t="s">
        <v>2855</v>
      </c>
      <c r="L168" s="160"/>
    </row>
    <row r="169" spans="2:12" ht="25.5" thickBot="1">
      <c r="B169" s="143" t="s">
        <v>2856</v>
      </c>
      <c r="C169" s="144" t="s">
        <v>2857</v>
      </c>
      <c r="D169" s="685"/>
      <c r="E169" s="687"/>
      <c r="F169" s="142"/>
      <c r="G169" s="157"/>
      <c r="H169" s="158" t="s">
        <v>2858</v>
      </c>
      <c r="I169" s="699"/>
      <c r="J169" s="699"/>
      <c r="K169" s="160" t="s">
        <v>2859</v>
      </c>
      <c r="L169" s="160"/>
    </row>
    <row r="170" spans="2:12" ht="15" customHeight="1">
      <c r="B170" s="146"/>
      <c r="C170" s="141" t="s">
        <v>2860</v>
      </c>
      <c r="D170" s="684"/>
      <c r="E170" s="686" t="s">
        <v>2861</v>
      </c>
      <c r="F170" s="142"/>
      <c r="G170" s="157"/>
      <c r="H170" s="158" t="s">
        <v>2862</v>
      </c>
      <c r="I170" s="699"/>
      <c r="J170" s="699"/>
      <c r="K170" s="160" t="s">
        <v>2863</v>
      </c>
      <c r="L170" s="160"/>
    </row>
    <row r="171" spans="2:12" ht="25.5" thickBot="1">
      <c r="B171" s="146"/>
      <c r="C171" s="144" t="s">
        <v>2864</v>
      </c>
      <c r="D171" s="685"/>
      <c r="E171" s="687"/>
      <c r="F171" s="142"/>
      <c r="G171" s="157"/>
      <c r="H171" s="158" t="s">
        <v>2865</v>
      </c>
      <c r="I171" s="699"/>
      <c r="J171" s="699"/>
      <c r="K171" s="160" t="s">
        <v>2866</v>
      </c>
      <c r="L171" s="160" t="s">
        <v>2867</v>
      </c>
    </row>
    <row r="172" spans="2:12" ht="24.95">
      <c r="B172" s="146"/>
      <c r="C172" s="141" t="s">
        <v>2868</v>
      </c>
      <c r="D172" s="684"/>
      <c r="E172" s="686"/>
      <c r="F172" s="142"/>
      <c r="G172" s="157"/>
      <c r="H172" s="158" t="s">
        <v>2869</v>
      </c>
      <c r="I172" s="699"/>
      <c r="J172" s="699"/>
      <c r="K172" s="160" t="s">
        <v>2870</v>
      </c>
      <c r="L172" s="160"/>
    </row>
    <row r="173" spans="2:12" ht="15.95" thickBot="1">
      <c r="B173" s="146"/>
      <c r="C173" s="144" t="s">
        <v>2871</v>
      </c>
      <c r="D173" s="685"/>
      <c r="E173" s="687"/>
      <c r="F173" s="142"/>
      <c r="G173" s="157"/>
      <c r="H173" s="158" t="s">
        <v>2872</v>
      </c>
      <c r="I173" s="699"/>
      <c r="J173" s="699"/>
      <c r="K173" s="160" t="s">
        <v>2873</v>
      </c>
      <c r="L173" s="160" t="s">
        <v>2874</v>
      </c>
    </row>
    <row r="174" spans="2:12">
      <c r="B174" s="146"/>
      <c r="C174" s="141" t="s">
        <v>2875</v>
      </c>
      <c r="D174" s="684"/>
      <c r="E174" s="686"/>
      <c r="F174" s="142"/>
      <c r="G174" s="157"/>
      <c r="H174" s="158" t="s">
        <v>2876</v>
      </c>
      <c r="I174" s="699"/>
      <c r="J174" s="699"/>
      <c r="K174" s="160" t="s">
        <v>2877</v>
      </c>
      <c r="L174" s="160"/>
    </row>
    <row r="175" spans="2:12" ht="15.95" thickBot="1">
      <c r="B175" s="146"/>
      <c r="C175" s="144" t="s">
        <v>2878</v>
      </c>
      <c r="D175" s="685"/>
      <c r="E175" s="687"/>
      <c r="F175" s="142"/>
      <c r="G175" s="157">
        <v>7020</v>
      </c>
      <c r="H175" s="158" t="s">
        <v>2879</v>
      </c>
      <c r="I175" s="699"/>
      <c r="J175" s="160" t="s">
        <v>2880</v>
      </c>
      <c r="K175" s="160"/>
      <c r="L175" s="160"/>
    </row>
    <row r="176" spans="2:12">
      <c r="B176" s="146"/>
      <c r="C176" s="141" t="s">
        <v>2881</v>
      </c>
      <c r="D176" s="684"/>
      <c r="E176" s="686"/>
      <c r="F176" s="142"/>
      <c r="G176" s="157"/>
      <c r="H176" s="158" t="s">
        <v>2882</v>
      </c>
      <c r="I176" s="699"/>
      <c r="J176" s="698"/>
      <c r="K176" s="160" t="s">
        <v>2883</v>
      </c>
      <c r="L176" s="160"/>
    </row>
    <row r="177" spans="2:12" ht="25.5" thickBot="1">
      <c r="B177" s="146"/>
      <c r="C177" s="144" t="s">
        <v>2884</v>
      </c>
      <c r="D177" s="685"/>
      <c r="E177" s="687"/>
      <c r="F177" s="142"/>
      <c r="G177" s="157"/>
      <c r="H177" s="158" t="s">
        <v>2885</v>
      </c>
      <c r="I177" s="699"/>
      <c r="J177" s="699"/>
      <c r="K177" s="160" t="s">
        <v>2886</v>
      </c>
      <c r="L177" s="160"/>
    </row>
    <row r="178" spans="2:12" ht="24.95">
      <c r="B178" s="146"/>
      <c r="C178" s="141" t="s">
        <v>2887</v>
      </c>
      <c r="D178" s="684"/>
      <c r="E178" s="686"/>
      <c r="F178" s="142"/>
      <c r="G178" s="157"/>
      <c r="H178" s="158" t="s">
        <v>2888</v>
      </c>
      <c r="I178" s="699"/>
      <c r="J178" s="699"/>
      <c r="K178" s="160" t="s">
        <v>2889</v>
      </c>
      <c r="L178" s="160"/>
    </row>
    <row r="179" spans="2:12" ht="21.95" thickBot="1">
      <c r="B179" s="146"/>
      <c r="C179" s="144" t="s">
        <v>2890</v>
      </c>
      <c r="D179" s="685"/>
      <c r="E179" s="687"/>
      <c r="F179" s="142"/>
      <c r="G179" s="157"/>
      <c r="H179" s="158" t="s">
        <v>2891</v>
      </c>
      <c r="I179" s="699"/>
      <c r="J179" s="699"/>
      <c r="K179" s="160" t="s">
        <v>2892</v>
      </c>
      <c r="L179" s="160"/>
    </row>
    <row r="180" spans="2:12">
      <c r="B180" s="146"/>
      <c r="C180" s="141" t="s">
        <v>2893</v>
      </c>
      <c r="D180" s="684"/>
      <c r="E180" s="686"/>
      <c r="F180" s="142"/>
      <c r="G180" s="157"/>
      <c r="H180" s="158" t="s">
        <v>2894</v>
      </c>
      <c r="I180" s="699"/>
      <c r="J180" s="699"/>
      <c r="K180" s="160" t="s">
        <v>2895</v>
      </c>
      <c r="L180" s="160"/>
    </row>
    <row r="181" spans="2:12" ht="15.95" thickBot="1">
      <c r="B181" s="146"/>
      <c r="C181" s="144" t="s">
        <v>2896</v>
      </c>
      <c r="D181" s="685"/>
      <c r="E181" s="687"/>
      <c r="F181" s="142"/>
      <c r="G181" s="157"/>
      <c r="H181" s="158" t="s">
        <v>2897</v>
      </c>
      <c r="I181" s="699"/>
      <c r="J181" s="699"/>
      <c r="K181" s="160" t="s">
        <v>2898</v>
      </c>
      <c r="L181" s="160"/>
    </row>
    <row r="182" spans="2:12" ht="15" customHeight="1">
      <c r="B182" s="146"/>
      <c r="C182" s="141" t="s">
        <v>2899</v>
      </c>
      <c r="D182" s="693"/>
      <c r="E182" s="686" t="s">
        <v>2900</v>
      </c>
      <c r="F182" s="142"/>
      <c r="G182" s="157"/>
      <c r="H182" s="158" t="s">
        <v>2901</v>
      </c>
      <c r="I182" s="699"/>
      <c r="J182" s="699"/>
      <c r="K182" s="160" t="s">
        <v>2902</v>
      </c>
      <c r="L182" s="160" t="s">
        <v>2903</v>
      </c>
    </row>
    <row r="183" spans="2:12" ht="21.95" thickBot="1">
      <c r="B183" s="146"/>
      <c r="C183" s="144" t="s">
        <v>2904</v>
      </c>
      <c r="D183" s="694"/>
      <c r="E183" s="687"/>
      <c r="F183" s="142"/>
      <c r="G183" s="157"/>
      <c r="H183" s="158" t="s">
        <v>2905</v>
      </c>
      <c r="I183" s="699"/>
      <c r="J183" s="699"/>
      <c r="K183" s="160" t="s">
        <v>2906</v>
      </c>
      <c r="L183" s="160" t="s">
        <v>2907</v>
      </c>
    </row>
    <row r="184" spans="2:12">
      <c r="B184" s="146"/>
      <c r="C184" s="141" t="s">
        <v>2908</v>
      </c>
      <c r="D184" s="684"/>
      <c r="E184" s="686"/>
      <c r="F184" s="142"/>
      <c r="G184" s="157"/>
      <c r="H184" s="158" t="s">
        <v>2909</v>
      </c>
      <c r="I184" s="699"/>
      <c r="J184" s="699"/>
      <c r="K184" s="160" t="s">
        <v>2910</v>
      </c>
      <c r="L184" s="160"/>
    </row>
    <row r="185" spans="2:12" ht="25.5" thickBot="1">
      <c r="B185" s="146"/>
      <c r="C185" s="144" t="s">
        <v>2911</v>
      </c>
      <c r="D185" s="685"/>
      <c r="E185" s="687"/>
      <c r="F185" s="142"/>
      <c r="G185" s="157"/>
      <c r="H185" s="158" t="s">
        <v>2912</v>
      </c>
      <c r="I185" s="699"/>
      <c r="J185" s="699"/>
      <c r="K185" s="160" t="s">
        <v>2913</v>
      </c>
      <c r="L185" s="160"/>
    </row>
    <row r="186" spans="2:12">
      <c r="B186" s="146"/>
      <c r="C186" s="141" t="s">
        <v>2914</v>
      </c>
      <c r="D186" s="684"/>
      <c r="E186" s="686"/>
      <c r="F186" s="142"/>
      <c r="G186" s="157">
        <v>7030</v>
      </c>
      <c r="H186" s="158" t="s">
        <v>2915</v>
      </c>
      <c r="I186" s="699"/>
      <c r="J186" s="160" t="s">
        <v>2916</v>
      </c>
      <c r="K186" s="160"/>
      <c r="L186" s="160"/>
    </row>
    <row r="187" spans="2:12" ht="25.5" thickBot="1">
      <c r="B187" s="146"/>
      <c r="C187" s="144" t="s">
        <v>2917</v>
      </c>
      <c r="D187" s="685"/>
      <c r="E187" s="687"/>
      <c r="F187" s="142"/>
      <c r="G187" s="157">
        <v>7031</v>
      </c>
      <c r="H187" s="158" t="s">
        <v>2918</v>
      </c>
      <c r="I187" s="699"/>
      <c r="J187" s="698"/>
      <c r="K187" s="160" t="s">
        <v>2919</v>
      </c>
      <c r="L187" s="160"/>
    </row>
    <row r="188" spans="2:12" ht="24.95">
      <c r="B188" s="146"/>
      <c r="C188" s="141" t="s">
        <v>2920</v>
      </c>
      <c r="D188" s="684"/>
      <c r="E188" s="686"/>
      <c r="F188" s="142"/>
      <c r="G188" s="157">
        <v>7032</v>
      </c>
      <c r="H188" s="158" t="s">
        <v>2921</v>
      </c>
      <c r="I188" s="699"/>
      <c r="J188" s="699"/>
      <c r="K188" s="160" t="s">
        <v>2922</v>
      </c>
      <c r="L188" s="160"/>
    </row>
    <row r="189" spans="2:12" ht="25.5" thickBot="1">
      <c r="B189" s="146"/>
      <c r="C189" s="144" t="s">
        <v>2923</v>
      </c>
      <c r="D189" s="685"/>
      <c r="E189" s="687"/>
      <c r="F189" s="142"/>
      <c r="G189" s="157">
        <v>7033</v>
      </c>
      <c r="H189" s="158" t="s">
        <v>2924</v>
      </c>
      <c r="I189" s="699"/>
      <c r="J189" s="699"/>
      <c r="K189" s="160" t="s">
        <v>2925</v>
      </c>
      <c r="L189" s="160" t="s">
        <v>2926</v>
      </c>
    </row>
    <row r="190" spans="2:12">
      <c r="B190" s="146"/>
      <c r="C190" s="141" t="s">
        <v>2927</v>
      </c>
      <c r="D190" s="684"/>
      <c r="E190" s="686"/>
      <c r="F190" s="142"/>
      <c r="G190" s="171"/>
      <c r="H190" s="158" t="s">
        <v>2928</v>
      </c>
      <c r="I190" s="699"/>
      <c r="J190" s="699"/>
      <c r="K190" s="160" t="s">
        <v>2929</v>
      </c>
      <c r="L190" s="160"/>
    </row>
    <row r="191" spans="2:12" ht="25.5" thickBot="1">
      <c r="B191" s="146"/>
      <c r="C191" s="144" t="s">
        <v>2930</v>
      </c>
      <c r="D191" s="685"/>
      <c r="E191" s="687"/>
      <c r="F191" s="142"/>
      <c r="G191" s="157"/>
      <c r="H191" s="158" t="s">
        <v>2931</v>
      </c>
      <c r="I191" s="699"/>
      <c r="J191" s="699"/>
      <c r="K191" s="160" t="s">
        <v>2932</v>
      </c>
      <c r="L191" s="160"/>
    </row>
    <row r="192" spans="2:12">
      <c r="B192" s="146"/>
      <c r="C192" s="141" t="s">
        <v>2933</v>
      </c>
      <c r="D192" s="684"/>
      <c r="E192" s="686"/>
      <c r="F192" s="142"/>
      <c r="G192" s="157"/>
      <c r="H192" s="158" t="s">
        <v>2934</v>
      </c>
      <c r="I192" s="699"/>
      <c r="J192" s="699"/>
      <c r="K192" s="160" t="s">
        <v>2935</v>
      </c>
      <c r="L192" s="160"/>
    </row>
    <row r="193" spans="2:12" ht="25.5" thickBot="1">
      <c r="B193" s="152"/>
      <c r="C193" s="144" t="s">
        <v>2936</v>
      </c>
      <c r="D193" s="685"/>
      <c r="E193" s="687"/>
      <c r="F193" s="142"/>
      <c r="G193" s="157"/>
      <c r="H193" s="158" t="s">
        <v>2937</v>
      </c>
      <c r="I193" s="699"/>
      <c r="J193" s="699"/>
      <c r="K193" s="160" t="s">
        <v>2938</v>
      </c>
      <c r="L193" s="160"/>
    </row>
    <row r="194" spans="2:12" ht="24.95">
      <c r="B194" s="180"/>
      <c r="C194" s="181"/>
      <c r="D194" s="181"/>
      <c r="E194" s="182"/>
      <c r="F194" s="132"/>
      <c r="G194" s="157"/>
      <c r="H194" s="158" t="s">
        <v>2939</v>
      </c>
      <c r="I194" s="699"/>
      <c r="J194" s="699"/>
      <c r="K194" s="160" t="s">
        <v>2940</v>
      </c>
      <c r="L194" s="160"/>
    </row>
    <row r="195" spans="2:12" ht="15.95" thickBot="1">
      <c r="B195" s="183"/>
      <c r="C195" s="184"/>
      <c r="D195" s="184"/>
      <c r="E195" s="185"/>
      <c r="F195" s="132"/>
      <c r="G195" s="157"/>
      <c r="H195" s="158" t="s">
        <v>2941</v>
      </c>
      <c r="I195" s="699"/>
      <c r="J195" s="699"/>
      <c r="K195" s="160" t="s">
        <v>2942</v>
      </c>
      <c r="L195" s="160"/>
    </row>
    <row r="196" spans="2:12">
      <c r="B196" s="179" t="s">
        <v>2943</v>
      </c>
      <c r="C196" s="186" t="s">
        <v>2944</v>
      </c>
      <c r="D196" s="186" t="s">
        <v>2945</v>
      </c>
      <c r="E196" s="686"/>
      <c r="F196" s="142"/>
      <c r="G196" s="157"/>
      <c r="H196" s="158" t="s">
        <v>2946</v>
      </c>
      <c r="I196" s="699"/>
      <c r="J196" s="699"/>
      <c r="K196" s="160" t="s">
        <v>2947</v>
      </c>
      <c r="L196" s="160"/>
    </row>
    <row r="197" spans="2:12" ht="32.1" thickBot="1">
      <c r="B197" s="143" t="s">
        <v>2948</v>
      </c>
      <c r="C197" s="165" t="s">
        <v>2949</v>
      </c>
      <c r="D197" s="144" t="s">
        <v>2950</v>
      </c>
      <c r="E197" s="687"/>
      <c r="F197" s="142"/>
      <c r="G197" s="157">
        <v>7034</v>
      </c>
      <c r="H197" s="158" t="s">
        <v>2951</v>
      </c>
      <c r="I197" s="699"/>
      <c r="J197" s="699"/>
      <c r="K197" s="160" t="s">
        <v>2952</v>
      </c>
      <c r="L197" s="160"/>
    </row>
    <row r="198" spans="2:12">
      <c r="B198" s="146"/>
      <c r="C198" s="166"/>
      <c r="D198" s="141" t="s">
        <v>2953</v>
      </c>
      <c r="E198" s="686"/>
      <c r="F198" s="142"/>
      <c r="G198" s="157"/>
      <c r="H198" s="158" t="s">
        <v>2954</v>
      </c>
      <c r="I198" s="699"/>
      <c r="J198" s="698" t="s">
        <v>2955</v>
      </c>
      <c r="K198" s="160"/>
      <c r="L198" s="160"/>
    </row>
    <row r="199" spans="2:12" ht="21.95" thickBot="1">
      <c r="B199" s="146"/>
      <c r="C199" s="166"/>
      <c r="D199" s="144" t="s">
        <v>2956</v>
      </c>
      <c r="E199" s="687"/>
      <c r="F199" s="142"/>
      <c r="G199" s="157"/>
      <c r="H199" s="158" t="s">
        <v>2957</v>
      </c>
      <c r="I199" s="699"/>
      <c r="J199" s="699"/>
      <c r="K199" s="701" t="s">
        <v>2958</v>
      </c>
      <c r="L199" s="701"/>
    </row>
    <row r="200" spans="2:12">
      <c r="B200" s="146"/>
      <c r="C200" s="166"/>
      <c r="D200" s="141" t="s">
        <v>2959</v>
      </c>
      <c r="E200" s="686"/>
      <c r="F200" s="142"/>
      <c r="G200" s="157"/>
      <c r="H200" s="158" t="s">
        <v>2960</v>
      </c>
      <c r="I200" s="699"/>
      <c r="J200" s="699"/>
      <c r="K200" s="160" t="s">
        <v>2961</v>
      </c>
      <c r="L200" s="160"/>
    </row>
    <row r="201" spans="2:12" ht="21.95" thickBot="1">
      <c r="B201" s="146"/>
      <c r="C201" s="166"/>
      <c r="D201" s="144" t="s">
        <v>2962</v>
      </c>
      <c r="E201" s="687"/>
      <c r="F201" s="142"/>
      <c r="G201" s="157"/>
      <c r="H201" s="158" t="s">
        <v>2963</v>
      </c>
      <c r="I201" s="699"/>
      <c r="J201" s="699"/>
      <c r="K201" s="160" t="s">
        <v>2964</v>
      </c>
      <c r="L201" s="160"/>
    </row>
    <row r="202" spans="2:12">
      <c r="B202" s="146"/>
      <c r="C202" s="166"/>
      <c r="D202" s="141" t="s">
        <v>2965</v>
      </c>
      <c r="E202" s="686"/>
      <c r="F202" s="142"/>
      <c r="G202" s="157"/>
      <c r="H202" s="158" t="s">
        <v>2966</v>
      </c>
      <c r="I202" s="699"/>
      <c r="J202" s="699"/>
      <c r="K202" s="160" t="s">
        <v>2967</v>
      </c>
      <c r="L202" s="160"/>
    </row>
    <row r="203" spans="2:12" ht="32.1" thickBot="1">
      <c r="B203" s="146"/>
      <c r="C203" s="167"/>
      <c r="D203" s="144" t="s">
        <v>2968</v>
      </c>
      <c r="E203" s="687"/>
      <c r="F203" s="142"/>
      <c r="G203" s="157"/>
      <c r="H203" s="158" t="s">
        <v>2969</v>
      </c>
      <c r="I203" s="699"/>
      <c r="J203" s="699"/>
      <c r="K203" s="160" t="s">
        <v>2970</v>
      </c>
      <c r="L203" s="160"/>
    </row>
    <row r="204" spans="2:12">
      <c r="B204" s="146"/>
      <c r="C204" s="141" t="s">
        <v>2971</v>
      </c>
      <c r="D204" s="684"/>
      <c r="E204" s="686"/>
      <c r="F204" s="142"/>
      <c r="G204" s="157"/>
      <c r="H204" s="158" t="s">
        <v>2972</v>
      </c>
      <c r="I204" s="699"/>
      <c r="J204" s="699"/>
      <c r="K204" s="160" t="s">
        <v>2973</v>
      </c>
      <c r="L204" s="160"/>
    </row>
    <row r="205" spans="2:12" ht="21.95" thickBot="1">
      <c r="B205" s="146"/>
      <c r="C205" s="144" t="s">
        <v>2974</v>
      </c>
      <c r="D205" s="685"/>
      <c r="E205" s="687"/>
      <c r="F205" s="142"/>
      <c r="G205" s="157"/>
      <c r="H205" s="158" t="s">
        <v>2975</v>
      </c>
      <c r="I205" s="699"/>
      <c r="J205" s="699"/>
      <c r="K205" s="160" t="s">
        <v>2976</v>
      </c>
      <c r="L205" s="160"/>
    </row>
    <row r="206" spans="2:12">
      <c r="B206" s="146"/>
      <c r="C206" s="141" t="s">
        <v>2977</v>
      </c>
      <c r="D206" s="684"/>
      <c r="E206" s="686" t="s">
        <v>2978</v>
      </c>
      <c r="F206" s="142"/>
      <c r="G206" s="157"/>
      <c r="H206" s="158" t="s">
        <v>2979</v>
      </c>
      <c r="I206" s="699"/>
      <c r="J206" s="699"/>
      <c r="K206" s="160" t="s">
        <v>2980</v>
      </c>
      <c r="L206" s="160"/>
    </row>
    <row r="207" spans="2:12" ht="21.95" thickBot="1">
      <c r="B207" s="146"/>
      <c r="C207" s="144" t="s">
        <v>2981</v>
      </c>
      <c r="D207" s="685"/>
      <c r="E207" s="687"/>
      <c r="F207" s="142"/>
      <c r="G207" s="157"/>
      <c r="H207" s="158" t="s">
        <v>2982</v>
      </c>
      <c r="I207" s="699"/>
      <c r="J207" s="699"/>
      <c r="K207" s="160" t="s">
        <v>2983</v>
      </c>
      <c r="L207" s="160"/>
    </row>
    <row r="208" spans="2:12">
      <c r="B208" s="146"/>
      <c r="C208" s="141" t="s">
        <v>2984</v>
      </c>
      <c r="D208" s="684"/>
      <c r="E208" s="686"/>
      <c r="F208" s="142"/>
      <c r="G208" s="157">
        <v>7040</v>
      </c>
      <c r="H208" s="158" t="s">
        <v>2985</v>
      </c>
      <c r="I208" s="699"/>
      <c r="J208" s="698" t="s">
        <v>2986</v>
      </c>
      <c r="K208" s="160"/>
      <c r="L208" s="160"/>
    </row>
    <row r="209" spans="2:12" ht="21.95" thickBot="1">
      <c r="B209" s="146"/>
      <c r="C209" s="144" t="s">
        <v>2987</v>
      </c>
      <c r="D209" s="685"/>
      <c r="E209" s="687"/>
      <c r="F209" s="142"/>
      <c r="G209" s="157"/>
      <c r="H209" s="158" t="s">
        <v>2988</v>
      </c>
      <c r="I209" s="699"/>
      <c r="J209" s="699"/>
      <c r="K209" s="160" t="s">
        <v>2989</v>
      </c>
      <c r="L209" s="160"/>
    </row>
    <row r="210" spans="2:12">
      <c r="B210" s="146"/>
      <c r="C210" s="141" t="s">
        <v>2990</v>
      </c>
      <c r="D210" s="684"/>
      <c r="E210" s="686"/>
      <c r="F210" s="142"/>
      <c r="G210" s="157"/>
      <c r="H210" s="158" t="s">
        <v>2991</v>
      </c>
      <c r="I210" s="699"/>
      <c r="J210" s="699"/>
      <c r="K210" s="160" t="s">
        <v>2992</v>
      </c>
      <c r="L210" s="160"/>
    </row>
    <row r="211" spans="2:12" ht="32.1" thickBot="1">
      <c r="B211" s="146"/>
      <c r="C211" s="144" t="s">
        <v>2993</v>
      </c>
      <c r="D211" s="685"/>
      <c r="E211" s="687"/>
      <c r="F211" s="142"/>
      <c r="G211" s="157"/>
      <c r="H211" s="158" t="s">
        <v>2994</v>
      </c>
      <c r="I211" s="699"/>
      <c r="J211" s="699"/>
      <c r="K211" s="160" t="s">
        <v>2995</v>
      </c>
      <c r="L211" s="160"/>
    </row>
    <row r="212" spans="2:12">
      <c r="B212" s="146"/>
      <c r="C212" s="141" t="s">
        <v>2996</v>
      </c>
      <c r="D212" s="684"/>
      <c r="E212" s="686"/>
      <c r="F212" s="142"/>
      <c r="G212" s="157"/>
      <c r="H212" s="158" t="s">
        <v>2997</v>
      </c>
      <c r="I212" s="699"/>
      <c r="J212" s="699"/>
      <c r="K212" s="160" t="s">
        <v>2998</v>
      </c>
      <c r="L212" s="160"/>
    </row>
    <row r="213" spans="2:12" ht="15.95" thickBot="1">
      <c r="B213" s="146"/>
      <c r="C213" s="144" t="s">
        <v>2999</v>
      </c>
      <c r="D213" s="685"/>
      <c r="E213" s="687"/>
      <c r="F213" s="142"/>
      <c r="G213" s="157"/>
      <c r="H213" s="158" t="s">
        <v>3000</v>
      </c>
      <c r="I213" s="699"/>
      <c r="J213" s="699"/>
      <c r="K213" s="160" t="s">
        <v>3001</v>
      </c>
      <c r="L213" s="160"/>
    </row>
    <row r="214" spans="2:12" ht="15" customHeight="1">
      <c r="B214" s="146"/>
      <c r="C214" s="141" t="s">
        <v>3002</v>
      </c>
      <c r="D214" s="684"/>
      <c r="E214" s="686" t="s">
        <v>3003</v>
      </c>
      <c r="F214" s="142"/>
      <c r="G214" s="157"/>
      <c r="H214" s="158" t="s">
        <v>3004</v>
      </c>
      <c r="I214" s="699"/>
      <c r="J214" s="699"/>
      <c r="K214" s="160" t="s">
        <v>3005</v>
      </c>
      <c r="L214" s="160"/>
    </row>
    <row r="215" spans="2:12" ht="42" thickBot="1">
      <c r="B215" s="152"/>
      <c r="C215" s="144" t="s">
        <v>3006</v>
      </c>
      <c r="D215" s="685"/>
      <c r="E215" s="687"/>
      <c r="F215" s="142"/>
      <c r="G215" s="157">
        <v>7050</v>
      </c>
      <c r="H215" s="158" t="s">
        <v>3007</v>
      </c>
      <c r="I215" s="699"/>
      <c r="J215" s="160" t="s">
        <v>3008</v>
      </c>
      <c r="K215" s="173"/>
      <c r="L215" s="160"/>
    </row>
    <row r="216" spans="2:12">
      <c r="B216" s="140" t="s">
        <v>3009</v>
      </c>
      <c r="C216" s="141" t="s">
        <v>3010</v>
      </c>
      <c r="D216" s="684"/>
      <c r="E216" s="686" t="s">
        <v>3011</v>
      </c>
      <c r="F216" s="142"/>
      <c r="G216" s="187">
        <v>13000</v>
      </c>
      <c r="H216" s="149" t="s">
        <v>3012</v>
      </c>
      <c r="I216" s="149" t="s">
        <v>3013</v>
      </c>
      <c r="J216" s="154"/>
      <c r="K216" s="154"/>
      <c r="L216" s="155"/>
    </row>
    <row r="217" spans="2:12" ht="21.95" thickBot="1">
      <c r="B217" s="143" t="s">
        <v>3014</v>
      </c>
      <c r="C217" s="144" t="s">
        <v>3015</v>
      </c>
      <c r="D217" s="685"/>
      <c r="E217" s="687"/>
      <c r="F217" s="142"/>
      <c r="G217" s="157">
        <v>11000</v>
      </c>
      <c r="H217" s="158" t="s">
        <v>3016</v>
      </c>
      <c r="I217" s="700"/>
      <c r="J217" s="698" t="s">
        <v>3017</v>
      </c>
      <c r="K217" s="160"/>
      <c r="L217" s="160"/>
    </row>
    <row r="218" spans="2:12" ht="24.95">
      <c r="B218" s="146"/>
      <c r="C218" s="141" t="s">
        <v>3018</v>
      </c>
      <c r="D218" s="684"/>
      <c r="E218" s="686" t="s">
        <v>3019</v>
      </c>
      <c r="F218" s="142"/>
      <c r="G218" s="157">
        <v>11010</v>
      </c>
      <c r="H218" s="158" t="s">
        <v>3020</v>
      </c>
      <c r="I218" s="699"/>
      <c r="J218" s="699"/>
      <c r="K218" s="160" t="s">
        <v>3021</v>
      </c>
      <c r="L218" s="160"/>
    </row>
    <row r="219" spans="2:12" ht="63" thickBot="1">
      <c r="B219" s="146"/>
      <c r="C219" s="144" t="s">
        <v>3022</v>
      </c>
      <c r="D219" s="685"/>
      <c r="E219" s="687"/>
      <c r="F219" s="142"/>
      <c r="G219" s="157">
        <v>11020</v>
      </c>
      <c r="H219" s="158" t="s">
        <v>3023</v>
      </c>
      <c r="I219" s="699"/>
      <c r="J219" s="699"/>
      <c r="K219" s="160" t="s">
        <v>3024</v>
      </c>
      <c r="L219" s="160" t="s">
        <v>3025</v>
      </c>
    </row>
    <row r="220" spans="2:12">
      <c r="B220" s="146"/>
      <c r="C220" s="141" t="s">
        <v>3026</v>
      </c>
      <c r="D220" s="684"/>
      <c r="E220" s="686" t="s">
        <v>3027</v>
      </c>
      <c r="F220" s="142"/>
      <c r="G220" s="171"/>
      <c r="H220" s="158" t="s">
        <v>3028</v>
      </c>
      <c r="I220" s="699"/>
      <c r="J220" s="699"/>
      <c r="K220" s="160" t="s">
        <v>3029</v>
      </c>
      <c r="L220" s="160"/>
    </row>
    <row r="221" spans="2:12" ht="32.1" thickBot="1">
      <c r="B221" s="146"/>
      <c r="C221" s="144" t="s">
        <v>3030</v>
      </c>
      <c r="D221" s="685"/>
      <c r="E221" s="687"/>
      <c r="F221" s="142"/>
      <c r="G221" s="171"/>
      <c r="H221" s="158" t="s">
        <v>3031</v>
      </c>
      <c r="I221" s="699"/>
      <c r="J221" s="699"/>
      <c r="K221" s="160" t="s">
        <v>3032</v>
      </c>
      <c r="L221" s="160"/>
    </row>
    <row r="222" spans="2:12">
      <c r="B222" s="146"/>
      <c r="C222" s="141" t="s">
        <v>3033</v>
      </c>
      <c r="D222" s="684"/>
      <c r="E222" s="686" t="s">
        <v>3034</v>
      </c>
      <c r="F222" s="142"/>
      <c r="G222" s="171"/>
      <c r="H222" s="158" t="s">
        <v>3035</v>
      </c>
      <c r="I222" s="699"/>
      <c r="J222" s="699"/>
      <c r="K222" s="160" t="s">
        <v>3036</v>
      </c>
      <c r="L222" s="160" t="s">
        <v>3037</v>
      </c>
    </row>
    <row r="223" spans="2:12" ht="25.5" thickBot="1">
      <c r="B223" s="146"/>
      <c r="C223" s="144" t="s">
        <v>3038</v>
      </c>
      <c r="D223" s="685"/>
      <c r="E223" s="687"/>
      <c r="F223" s="142"/>
      <c r="G223" s="173"/>
      <c r="H223" s="158" t="s">
        <v>3039</v>
      </c>
      <c r="I223" s="699"/>
      <c r="J223" s="699"/>
      <c r="K223" s="160" t="s">
        <v>3040</v>
      </c>
      <c r="L223" s="160" t="s">
        <v>3041</v>
      </c>
    </row>
    <row r="224" spans="2:12">
      <c r="B224" s="146"/>
      <c r="C224" s="141" t="s">
        <v>3042</v>
      </c>
      <c r="D224" s="684"/>
      <c r="E224" s="686" t="s">
        <v>3043</v>
      </c>
      <c r="F224" s="142"/>
      <c r="G224" s="171"/>
      <c r="H224" s="158" t="s">
        <v>3044</v>
      </c>
      <c r="I224" s="699"/>
      <c r="J224" s="699"/>
      <c r="K224" s="160" t="s">
        <v>3045</v>
      </c>
      <c r="L224" s="160"/>
    </row>
    <row r="225" spans="2:12" ht="32.1" thickBot="1">
      <c r="B225" s="152"/>
      <c r="C225" s="144" t="s">
        <v>3046</v>
      </c>
      <c r="D225" s="685"/>
      <c r="E225" s="687"/>
      <c r="F225" s="142"/>
      <c r="G225" s="171"/>
      <c r="H225" s="158" t="s">
        <v>3047</v>
      </c>
      <c r="I225" s="699"/>
      <c r="J225" s="698" t="s">
        <v>3048</v>
      </c>
      <c r="K225" s="160"/>
      <c r="L225" s="160"/>
    </row>
    <row r="226" spans="2:12" ht="15" customHeight="1">
      <c r="B226" s="140" t="s">
        <v>3049</v>
      </c>
      <c r="C226" s="141" t="s">
        <v>3050</v>
      </c>
      <c r="D226" s="684"/>
      <c r="E226" s="686" t="s">
        <v>3051</v>
      </c>
      <c r="F226" s="142"/>
      <c r="G226" s="171"/>
      <c r="H226" s="158" t="s">
        <v>3052</v>
      </c>
      <c r="I226" s="699"/>
      <c r="J226" s="699"/>
      <c r="K226" s="160" t="s">
        <v>3053</v>
      </c>
      <c r="L226" s="160"/>
    </row>
    <row r="227" spans="2:12" ht="21.95" thickBot="1">
      <c r="B227" s="143" t="s">
        <v>3054</v>
      </c>
      <c r="C227" s="144" t="s">
        <v>3055</v>
      </c>
      <c r="D227" s="685"/>
      <c r="E227" s="687"/>
      <c r="F227" s="142"/>
      <c r="G227" s="171"/>
      <c r="H227" s="158" t="s">
        <v>3056</v>
      </c>
      <c r="I227" s="699"/>
      <c r="J227" s="699"/>
      <c r="K227" s="160" t="s">
        <v>3057</v>
      </c>
      <c r="L227" s="160"/>
    </row>
    <row r="228" spans="2:12">
      <c r="B228" s="146"/>
      <c r="C228" s="141" t="s">
        <v>3058</v>
      </c>
      <c r="D228" s="684"/>
      <c r="E228" s="686"/>
      <c r="F228" s="142"/>
      <c r="G228" s="171"/>
      <c r="H228" s="158" t="s">
        <v>3059</v>
      </c>
      <c r="I228" s="699"/>
      <c r="J228" s="699"/>
      <c r="K228" s="160" t="s">
        <v>3060</v>
      </c>
      <c r="L228" s="160"/>
    </row>
    <row r="229" spans="2:12" ht="32.1" thickBot="1">
      <c r="B229" s="146"/>
      <c r="C229" s="144" t="s">
        <v>3061</v>
      </c>
      <c r="D229" s="685"/>
      <c r="E229" s="687"/>
      <c r="F229" s="142"/>
      <c r="G229" s="171"/>
      <c r="H229" s="158" t="s">
        <v>3062</v>
      </c>
      <c r="I229" s="699"/>
      <c r="J229" s="699"/>
      <c r="K229" s="160" t="s">
        <v>3063</v>
      </c>
      <c r="L229" s="160"/>
    </row>
    <row r="230" spans="2:12">
      <c r="B230" s="146"/>
      <c r="C230" s="141" t="s">
        <v>3064</v>
      </c>
      <c r="D230" s="141" t="s">
        <v>3065</v>
      </c>
      <c r="E230" s="686"/>
      <c r="F230" s="142"/>
      <c r="G230" s="171"/>
      <c r="H230" s="158" t="s">
        <v>3066</v>
      </c>
      <c r="I230" s="699"/>
      <c r="J230" s="699"/>
      <c r="K230" s="160" t="s">
        <v>3067</v>
      </c>
      <c r="L230" s="160"/>
    </row>
    <row r="231" spans="2:12" ht="21.95" thickBot="1">
      <c r="B231" s="146"/>
      <c r="C231" s="165" t="s">
        <v>3068</v>
      </c>
      <c r="D231" s="144" t="s">
        <v>3069</v>
      </c>
      <c r="E231" s="687"/>
      <c r="F231" s="142"/>
      <c r="G231" s="171"/>
      <c r="H231" s="158" t="s">
        <v>3070</v>
      </c>
      <c r="I231" s="699"/>
      <c r="J231" s="699"/>
      <c r="K231" s="160" t="s">
        <v>3071</v>
      </c>
      <c r="L231" s="160"/>
    </row>
    <row r="232" spans="2:12">
      <c r="B232" s="146"/>
      <c r="C232" s="166"/>
      <c r="D232" s="141" t="s">
        <v>3072</v>
      </c>
      <c r="E232" s="686"/>
      <c r="F232" s="142"/>
      <c r="G232" s="171"/>
      <c r="H232" s="158" t="s">
        <v>3073</v>
      </c>
      <c r="I232" s="699"/>
      <c r="J232" s="698" t="s">
        <v>3074</v>
      </c>
      <c r="K232" s="160"/>
      <c r="L232" s="160"/>
    </row>
    <row r="233" spans="2:12" ht="32.1" thickBot="1">
      <c r="B233" s="146"/>
      <c r="C233" s="166"/>
      <c r="D233" s="144" t="s">
        <v>3075</v>
      </c>
      <c r="E233" s="687"/>
      <c r="F233" s="142"/>
      <c r="G233" s="188"/>
      <c r="H233" s="158" t="s">
        <v>3076</v>
      </c>
      <c r="I233" s="699"/>
      <c r="J233" s="699"/>
      <c r="K233" s="160" t="s">
        <v>3077</v>
      </c>
      <c r="L233" s="160"/>
    </row>
    <row r="234" spans="2:12">
      <c r="B234" s="146"/>
      <c r="C234" s="166"/>
      <c r="D234" s="141" t="s">
        <v>3078</v>
      </c>
      <c r="E234" s="686"/>
      <c r="F234" s="142"/>
      <c r="G234" s="188"/>
      <c r="H234" s="158" t="s">
        <v>3079</v>
      </c>
      <c r="I234" s="699"/>
      <c r="J234" s="699"/>
      <c r="K234" s="160" t="s">
        <v>3080</v>
      </c>
      <c r="L234" s="160"/>
    </row>
    <row r="235" spans="2:12" ht="21.95" thickBot="1">
      <c r="B235" s="146"/>
      <c r="C235" s="166"/>
      <c r="D235" s="144" t="s">
        <v>3081</v>
      </c>
      <c r="E235" s="687"/>
      <c r="F235" s="142"/>
      <c r="G235" s="188"/>
      <c r="H235" s="158" t="s">
        <v>3082</v>
      </c>
      <c r="I235" s="699"/>
      <c r="J235" s="699"/>
      <c r="K235" s="160" t="s">
        <v>3083</v>
      </c>
      <c r="L235" s="160"/>
    </row>
    <row r="236" spans="2:12">
      <c r="B236" s="146"/>
      <c r="C236" s="166"/>
      <c r="D236" s="141" t="s">
        <v>3084</v>
      </c>
      <c r="E236" s="686" t="s">
        <v>3085</v>
      </c>
      <c r="F236" s="142"/>
      <c r="G236" s="188"/>
      <c r="H236" s="158" t="s">
        <v>3086</v>
      </c>
      <c r="I236" s="699"/>
      <c r="J236" s="699"/>
      <c r="K236" s="160" t="s">
        <v>3087</v>
      </c>
      <c r="L236" s="160"/>
    </row>
    <row r="237" spans="2:12" ht="25.5" thickBot="1">
      <c r="B237" s="152"/>
      <c r="C237" s="167"/>
      <c r="D237" s="144" t="s">
        <v>3088</v>
      </c>
      <c r="E237" s="687"/>
      <c r="F237" s="142"/>
      <c r="G237" s="188"/>
      <c r="H237" s="158" t="s">
        <v>3089</v>
      </c>
      <c r="I237" s="699"/>
      <c r="J237" s="699"/>
      <c r="K237" s="160" t="s">
        <v>3090</v>
      </c>
      <c r="L237" s="160"/>
    </row>
    <row r="238" spans="2:12" ht="15" customHeight="1">
      <c r="B238" s="140" t="s">
        <v>3091</v>
      </c>
      <c r="C238" s="141" t="s">
        <v>3092</v>
      </c>
      <c r="D238" s="684"/>
      <c r="E238" s="686" t="s">
        <v>3093</v>
      </c>
      <c r="F238" s="142"/>
      <c r="G238" s="188"/>
      <c r="H238" s="158" t="s">
        <v>3094</v>
      </c>
      <c r="I238" s="699"/>
      <c r="J238" s="699"/>
      <c r="K238" s="160" t="s">
        <v>3095</v>
      </c>
      <c r="L238" s="160"/>
    </row>
    <row r="239" spans="2:12" ht="21.95" thickBot="1">
      <c r="B239" s="143" t="s">
        <v>3096</v>
      </c>
      <c r="C239" s="144" t="s">
        <v>3097</v>
      </c>
      <c r="D239" s="685"/>
      <c r="E239" s="687"/>
      <c r="F239" s="142"/>
      <c r="G239" s="188"/>
      <c r="H239" s="158" t="s">
        <v>3098</v>
      </c>
      <c r="I239" s="699"/>
      <c r="J239" s="160" t="s">
        <v>3099</v>
      </c>
      <c r="K239" s="160"/>
      <c r="L239" s="160"/>
    </row>
    <row r="240" spans="2:12">
      <c r="B240" s="146"/>
      <c r="C240" s="141" t="s">
        <v>3100</v>
      </c>
      <c r="D240" s="684"/>
      <c r="E240" s="686" t="s">
        <v>3101</v>
      </c>
      <c r="F240" s="142"/>
      <c r="G240" s="188"/>
      <c r="H240" s="158" t="s">
        <v>3102</v>
      </c>
      <c r="I240" s="699"/>
      <c r="J240" s="160" t="s">
        <v>3103</v>
      </c>
      <c r="K240" s="160"/>
      <c r="L240" s="160"/>
    </row>
    <row r="241" spans="2:12" ht="32.1" thickBot="1">
      <c r="B241" s="146"/>
      <c r="C241" s="144" t="s">
        <v>3104</v>
      </c>
      <c r="D241" s="685"/>
      <c r="E241" s="687"/>
      <c r="F241" s="142"/>
      <c r="G241" s="188"/>
      <c r="H241" s="158" t="s">
        <v>3105</v>
      </c>
      <c r="I241" s="699"/>
      <c r="J241" s="698" t="s">
        <v>3106</v>
      </c>
      <c r="K241" s="160"/>
      <c r="L241" s="160"/>
    </row>
    <row r="242" spans="2:12" ht="15" customHeight="1">
      <c r="B242" s="146"/>
      <c r="C242" s="141" t="s">
        <v>3107</v>
      </c>
      <c r="D242" s="684"/>
      <c r="E242" s="686" t="s">
        <v>3108</v>
      </c>
      <c r="F242" s="142"/>
      <c r="G242" s="188"/>
      <c r="H242" s="158" t="s">
        <v>3109</v>
      </c>
      <c r="I242" s="699"/>
      <c r="J242" s="699"/>
      <c r="K242" s="160" t="s">
        <v>3110</v>
      </c>
      <c r="L242" s="160"/>
    </row>
    <row r="243" spans="2:12" ht="32.1" thickBot="1">
      <c r="B243" s="146"/>
      <c r="C243" s="144" t="s">
        <v>3111</v>
      </c>
      <c r="D243" s="685"/>
      <c r="E243" s="687"/>
      <c r="F243" s="142"/>
      <c r="G243" s="188"/>
      <c r="H243" s="158" t="s">
        <v>3112</v>
      </c>
      <c r="I243" s="699"/>
      <c r="J243" s="699"/>
      <c r="K243" s="160" t="s">
        <v>3113</v>
      </c>
      <c r="L243" s="160"/>
    </row>
    <row r="244" spans="2:12">
      <c r="B244" s="146"/>
      <c r="C244" s="141" t="s">
        <v>3114</v>
      </c>
      <c r="D244" s="684"/>
      <c r="E244" s="686"/>
      <c r="F244" s="142"/>
      <c r="G244" s="188"/>
      <c r="H244" s="158" t="s">
        <v>3115</v>
      </c>
      <c r="I244" s="699"/>
      <c r="J244" s="160" t="s">
        <v>3116</v>
      </c>
      <c r="K244" s="160"/>
      <c r="L244" s="160"/>
    </row>
    <row r="245" spans="2:12" ht="32.1" thickBot="1">
      <c r="B245" s="146"/>
      <c r="C245" s="144" t="s">
        <v>3117</v>
      </c>
      <c r="D245" s="685"/>
      <c r="E245" s="687"/>
      <c r="F245" s="142"/>
      <c r="G245" s="188"/>
      <c r="H245" s="158" t="s">
        <v>3118</v>
      </c>
      <c r="I245" s="699"/>
      <c r="J245" s="160" t="s">
        <v>3119</v>
      </c>
      <c r="K245" s="160"/>
      <c r="L245" s="160"/>
    </row>
    <row r="246" spans="2:12">
      <c r="B246" s="146"/>
      <c r="C246" s="141" t="s">
        <v>3120</v>
      </c>
      <c r="D246" s="684"/>
      <c r="E246" s="686"/>
      <c r="F246" s="142"/>
      <c r="G246" s="188"/>
      <c r="H246" s="158" t="s">
        <v>3121</v>
      </c>
      <c r="I246" s="699"/>
      <c r="J246" s="160" t="s">
        <v>3122</v>
      </c>
      <c r="K246" s="160"/>
      <c r="L246" s="160"/>
    </row>
    <row r="247" spans="2:12" ht="15.95" thickBot="1">
      <c r="B247" s="146"/>
      <c r="C247" s="144" t="s">
        <v>3123</v>
      </c>
      <c r="D247" s="685"/>
      <c r="E247" s="687"/>
      <c r="F247" s="142"/>
      <c r="G247" s="188"/>
      <c r="H247" s="149" t="s">
        <v>3124</v>
      </c>
      <c r="I247" s="149" t="s">
        <v>3125</v>
      </c>
      <c r="J247" s="154"/>
      <c r="K247" s="154"/>
      <c r="L247" s="189"/>
    </row>
    <row r="248" spans="2:12">
      <c r="B248" s="146"/>
      <c r="C248" s="141" t="s">
        <v>3126</v>
      </c>
      <c r="D248" s="684"/>
      <c r="E248" s="686"/>
      <c r="F248" s="190"/>
      <c r="G248" s="131"/>
      <c r="H248" s="131"/>
      <c r="I248" s="131"/>
      <c r="J248" s="131"/>
      <c r="K248" s="131"/>
      <c r="L248" s="131"/>
    </row>
    <row r="249" spans="2:12" ht="15.95" thickBot="1">
      <c r="B249" s="146"/>
      <c r="C249" s="144" t="s">
        <v>3127</v>
      </c>
      <c r="D249" s="685"/>
      <c r="E249" s="687"/>
      <c r="F249" s="190"/>
      <c r="G249" s="131"/>
      <c r="H249" s="131"/>
      <c r="I249" s="131"/>
      <c r="J249" s="131"/>
      <c r="K249" s="131"/>
      <c r="L249" s="131"/>
    </row>
    <row r="250" spans="2:12">
      <c r="B250" s="146"/>
      <c r="C250" s="141" t="s">
        <v>3128</v>
      </c>
      <c r="D250" s="684"/>
      <c r="E250" s="686"/>
      <c r="F250" s="190"/>
      <c r="G250" s="131"/>
      <c r="H250" s="131"/>
      <c r="I250" s="131"/>
      <c r="J250" s="131"/>
      <c r="K250" s="131"/>
      <c r="L250" s="131"/>
    </row>
    <row r="251" spans="2:12" ht="15.95" thickBot="1">
      <c r="B251" s="146"/>
      <c r="C251" s="144" t="s">
        <v>3129</v>
      </c>
      <c r="D251" s="685"/>
      <c r="E251" s="687"/>
      <c r="F251" s="190"/>
      <c r="G251" s="131"/>
      <c r="H251" s="131"/>
      <c r="I251" s="131"/>
      <c r="J251" s="131"/>
      <c r="K251" s="131"/>
      <c r="L251" s="131"/>
    </row>
    <row r="252" spans="2:12">
      <c r="B252" s="146"/>
      <c r="C252" s="141" t="s">
        <v>3130</v>
      </c>
      <c r="D252" s="684"/>
      <c r="E252" s="686"/>
      <c r="F252" s="190"/>
      <c r="G252" s="131"/>
      <c r="H252" s="131"/>
      <c r="I252" s="131"/>
      <c r="J252" s="131"/>
      <c r="K252" s="131"/>
      <c r="L252" s="131"/>
    </row>
    <row r="253" spans="2:12" ht="15.95" thickBot="1">
      <c r="B253" s="146"/>
      <c r="C253" s="144" t="s">
        <v>3131</v>
      </c>
      <c r="D253" s="685"/>
      <c r="E253" s="687"/>
      <c r="F253" s="190"/>
      <c r="G253" s="131"/>
      <c r="H253" s="131"/>
      <c r="I253" s="131"/>
      <c r="J253" s="131"/>
      <c r="K253" s="131"/>
      <c r="L253" s="131"/>
    </row>
    <row r="254" spans="2:12">
      <c r="B254" s="146"/>
      <c r="C254" s="141" t="s">
        <v>3132</v>
      </c>
      <c r="D254" s="684"/>
      <c r="E254" s="686"/>
      <c r="F254" s="190"/>
      <c r="G254" s="131"/>
      <c r="H254" s="131"/>
      <c r="I254" s="131"/>
      <c r="J254" s="131"/>
      <c r="K254" s="131"/>
      <c r="L254" s="131"/>
    </row>
    <row r="255" spans="2:12" ht="15.95" thickBot="1">
      <c r="B255" s="146"/>
      <c r="C255" s="144" t="s">
        <v>3133</v>
      </c>
      <c r="D255" s="685"/>
      <c r="E255" s="687"/>
      <c r="F255" s="190"/>
      <c r="G255" s="131"/>
      <c r="H255" s="131"/>
      <c r="I255" s="131"/>
      <c r="J255" s="131"/>
      <c r="K255" s="131"/>
      <c r="L255" s="131"/>
    </row>
    <row r="256" spans="2:12">
      <c r="B256" s="146"/>
      <c r="C256" s="141" t="s">
        <v>3134</v>
      </c>
      <c r="D256" s="684"/>
      <c r="E256" s="686" t="s">
        <v>3135</v>
      </c>
      <c r="F256" s="190"/>
      <c r="G256" s="131"/>
      <c r="H256" s="131"/>
      <c r="I256" s="131"/>
      <c r="J256" s="131"/>
      <c r="K256" s="131"/>
      <c r="L256" s="131"/>
    </row>
    <row r="257" spans="2:12" ht="21.95" thickBot="1">
      <c r="B257" s="152"/>
      <c r="C257" s="144" t="s">
        <v>3136</v>
      </c>
      <c r="D257" s="685"/>
      <c r="E257" s="687"/>
      <c r="F257" s="190"/>
      <c r="G257" s="131"/>
      <c r="H257" s="131"/>
      <c r="I257" s="131"/>
      <c r="J257" s="131"/>
      <c r="K257" s="131"/>
      <c r="L257" s="131"/>
    </row>
    <row r="258" spans="2:12">
      <c r="B258" s="140" t="s">
        <v>3137</v>
      </c>
      <c r="C258" s="141" t="s">
        <v>3138</v>
      </c>
      <c r="D258" s="684"/>
      <c r="E258" s="686"/>
      <c r="F258" s="190"/>
      <c r="G258" s="131"/>
      <c r="H258" s="131"/>
      <c r="I258" s="131"/>
      <c r="J258" s="131"/>
      <c r="K258" s="131"/>
      <c r="L258" s="131"/>
    </row>
    <row r="259" spans="2:12" ht="21.95" thickBot="1">
      <c r="B259" s="143" t="s">
        <v>3139</v>
      </c>
      <c r="C259" s="144" t="s">
        <v>3140</v>
      </c>
      <c r="D259" s="685"/>
      <c r="E259" s="687"/>
      <c r="F259" s="190"/>
      <c r="G259" s="131"/>
      <c r="H259" s="131"/>
      <c r="I259" s="131"/>
      <c r="J259" s="131"/>
      <c r="K259" s="131"/>
      <c r="L259" s="131"/>
    </row>
    <row r="260" spans="2:12">
      <c r="B260" s="143"/>
      <c r="C260" s="141" t="s">
        <v>3141</v>
      </c>
      <c r="D260" s="684"/>
      <c r="E260" s="686"/>
      <c r="F260" s="190"/>
      <c r="G260" s="131"/>
      <c r="H260" s="131"/>
      <c r="I260" s="131"/>
      <c r="J260" s="131"/>
      <c r="K260" s="131"/>
      <c r="L260" s="131"/>
    </row>
    <row r="261" spans="2:12" ht="15.95" thickBot="1">
      <c r="B261" s="146"/>
      <c r="C261" s="144" t="s">
        <v>3142</v>
      </c>
      <c r="D261" s="685"/>
      <c r="E261" s="687"/>
      <c r="F261" s="190"/>
      <c r="G261" s="131"/>
      <c r="H261" s="131"/>
      <c r="I261" s="131"/>
      <c r="J261" s="131"/>
      <c r="K261" s="131"/>
      <c r="L261" s="131"/>
    </row>
    <row r="262" spans="2:12">
      <c r="B262" s="146"/>
      <c r="C262" s="141" t="s">
        <v>3143</v>
      </c>
      <c r="D262" s="684"/>
      <c r="E262" s="686"/>
      <c r="F262" s="190"/>
      <c r="G262" s="131"/>
      <c r="H262" s="131"/>
      <c r="I262" s="131"/>
      <c r="J262" s="131"/>
      <c r="K262" s="131"/>
      <c r="L262" s="131"/>
    </row>
    <row r="263" spans="2:12" ht="15.95" thickBot="1">
      <c r="B263" s="146"/>
      <c r="C263" s="144" t="s">
        <v>3144</v>
      </c>
      <c r="D263" s="685"/>
      <c r="E263" s="687"/>
      <c r="F263" s="190"/>
      <c r="G263" s="131"/>
      <c r="H263" s="131"/>
      <c r="I263" s="131"/>
      <c r="J263" s="131"/>
      <c r="K263" s="131"/>
      <c r="L263" s="131"/>
    </row>
    <row r="264" spans="2:12">
      <c r="B264" s="146"/>
      <c r="C264" s="141" t="s">
        <v>3145</v>
      </c>
      <c r="D264" s="684"/>
      <c r="E264" s="686"/>
      <c r="F264" s="190"/>
      <c r="G264" s="131"/>
      <c r="H264" s="131"/>
      <c r="I264" s="131"/>
      <c r="J264" s="131"/>
      <c r="K264" s="131"/>
      <c r="L264" s="131"/>
    </row>
    <row r="265" spans="2:12" ht="15.95" thickBot="1">
      <c r="B265" s="152"/>
      <c r="C265" s="144" t="s">
        <v>3146</v>
      </c>
      <c r="D265" s="685"/>
      <c r="E265" s="687"/>
      <c r="F265" s="190"/>
      <c r="G265" s="131"/>
      <c r="H265" s="131"/>
      <c r="I265" s="131"/>
      <c r="J265" s="131"/>
      <c r="K265" s="131"/>
      <c r="L265" s="131"/>
    </row>
    <row r="266" spans="2:12">
      <c r="B266" s="140" t="s">
        <v>3147</v>
      </c>
      <c r="C266" s="141" t="s">
        <v>3148</v>
      </c>
      <c r="D266" s="684"/>
      <c r="E266" s="686"/>
      <c r="F266" s="190"/>
      <c r="G266" s="131"/>
      <c r="H266" s="131"/>
      <c r="I266" s="131"/>
      <c r="J266" s="131"/>
      <c r="K266" s="131"/>
      <c r="L266" s="131"/>
    </row>
    <row r="267" spans="2:12" ht="42" thickBot="1">
      <c r="B267" s="143" t="s">
        <v>3149</v>
      </c>
      <c r="C267" s="144" t="s">
        <v>3150</v>
      </c>
      <c r="D267" s="685"/>
      <c r="E267" s="687"/>
      <c r="F267" s="190"/>
      <c r="G267" s="131"/>
      <c r="H267" s="131"/>
      <c r="I267" s="131"/>
      <c r="J267" s="131"/>
      <c r="K267" s="131"/>
      <c r="L267" s="131"/>
    </row>
    <row r="268" spans="2:12">
      <c r="B268" s="146"/>
      <c r="C268" s="141" t="s">
        <v>3151</v>
      </c>
      <c r="D268" s="684"/>
      <c r="E268" s="686"/>
      <c r="F268" s="190"/>
      <c r="G268" s="131"/>
      <c r="H268" s="131"/>
      <c r="I268" s="131"/>
      <c r="J268" s="131"/>
      <c r="K268" s="131"/>
      <c r="L268" s="131"/>
    </row>
    <row r="269" spans="2:12" ht="15.95" thickBot="1">
      <c r="B269" s="146"/>
      <c r="C269" s="144" t="s">
        <v>3152</v>
      </c>
      <c r="D269" s="685"/>
      <c r="E269" s="687"/>
      <c r="F269" s="190"/>
      <c r="G269" s="131"/>
      <c r="H269" s="131"/>
      <c r="I269" s="131"/>
      <c r="J269" s="131"/>
      <c r="K269" s="131"/>
      <c r="L269" s="131"/>
    </row>
    <row r="270" spans="2:12" ht="15" customHeight="1">
      <c r="B270" s="146"/>
      <c r="C270" s="141" t="s">
        <v>3153</v>
      </c>
      <c r="D270" s="684"/>
      <c r="E270" s="686" t="s">
        <v>3154</v>
      </c>
      <c r="F270" s="190"/>
      <c r="G270" s="131"/>
      <c r="H270" s="131"/>
      <c r="I270" s="131"/>
      <c r="J270" s="131"/>
      <c r="K270" s="131"/>
      <c r="L270" s="131"/>
    </row>
    <row r="271" spans="2:12" ht="32.1" thickBot="1">
      <c r="B271" s="146"/>
      <c r="C271" s="144" t="s">
        <v>3155</v>
      </c>
      <c r="D271" s="685"/>
      <c r="E271" s="687"/>
      <c r="F271" s="190"/>
      <c r="G271" s="131"/>
      <c r="H271" s="131"/>
      <c r="I271" s="131"/>
      <c r="J271" s="131"/>
      <c r="K271" s="131"/>
      <c r="L271" s="131"/>
    </row>
    <row r="272" spans="2:12">
      <c r="B272" s="146"/>
      <c r="C272" s="141" t="s">
        <v>3156</v>
      </c>
      <c r="D272" s="684"/>
      <c r="E272" s="686" t="s">
        <v>3157</v>
      </c>
      <c r="F272" s="190"/>
      <c r="G272" s="131"/>
      <c r="H272" s="131"/>
      <c r="I272" s="131"/>
      <c r="J272" s="131"/>
      <c r="K272" s="131"/>
      <c r="L272" s="131"/>
    </row>
    <row r="273" spans="2:12" ht="32.1" thickBot="1">
      <c r="B273" s="146"/>
      <c r="C273" s="144" t="s">
        <v>3158</v>
      </c>
      <c r="D273" s="685"/>
      <c r="E273" s="687"/>
      <c r="F273" s="190"/>
      <c r="G273" s="131"/>
      <c r="H273" s="131"/>
      <c r="I273" s="131"/>
      <c r="J273" s="131"/>
      <c r="K273" s="131"/>
      <c r="L273" s="131"/>
    </row>
    <row r="274" spans="2:12">
      <c r="B274" s="146"/>
      <c r="C274" s="141" t="s">
        <v>3159</v>
      </c>
      <c r="D274" s="684"/>
      <c r="E274" s="686"/>
      <c r="F274" s="190"/>
      <c r="G274" s="131"/>
      <c r="H274" s="131"/>
      <c r="I274" s="131"/>
      <c r="J274" s="131"/>
      <c r="K274" s="131"/>
      <c r="L274" s="131"/>
    </row>
    <row r="275" spans="2:12" ht="21.95" thickBot="1">
      <c r="B275" s="146"/>
      <c r="C275" s="144" t="s">
        <v>3160</v>
      </c>
      <c r="D275" s="685"/>
      <c r="E275" s="687"/>
      <c r="F275" s="190"/>
      <c r="G275" s="131"/>
      <c r="H275" s="131"/>
      <c r="I275" s="131"/>
      <c r="J275" s="131"/>
      <c r="K275" s="131"/>
      <c r="L275" s="131"/>
    </row>
    <row r="276" spans="2:12">
      <c r="B276" s="146"/>
      <c r="C276" s="141" t="s">
        <v>3161</v>
      </c>
      <c r="D276" s="684"/>
      <c r="E276" s="686"/>
      <c r="F276" s="190"/>
      <c r="G276" s="131"/>
      <c r="H276" s="131"/>
      <c r="I276" s="131"/>
      <c r="J276" s="131"/>
      <c r="K276" s="131"/>
      <c r="L276" s="131"/>
    </row>
    <row r="277" spans="2:12" ht="15.95" thickBot="1">
      <c r="B277" s="146"/>
      <c r="C277" s="144" t="s">
        <v>3162</v>
      </c>
      <c r="D277" s="685"/>
      <c r="E277" s="687"/>
      <c r="F277" s="190"/>
      <c r="G277" s="131"/>
      <c r="H277" s="131"/>
      <c r="I277" s="131"/>
      <c r="J277" s="131"/>
      <c r="K277" s="131"/>
      <c r="L277" s="131"/>
    </row>
    <row r="278" spans="2:12" ht="15" customHeight="1">
      <c r="B278" s="146"/>
      <c r="C278" s="141" t="s">
        <v>3163</v>
      </c>
      <c r="D278" s="684"/>
      <c r="E278" s="686" t="s">
        <v>3164</v>
      </c>
      <c r="F278" s="190"/>
      <c r="G278" s="131"/>
      <c r="H278" s="131"/>
      <c r="I278" s="131"/>
      <c r="J278" s="131"/>
      <c r="K278" s="131"/>
      <c r="L278" s="131"/>
    </row>
    <row r="279" spans="2:12" ht="15.95" thickBot="1">
      <c r="B279" s="146"/>
      <c r="C279" s="144" t="s">
        <v>3165</v>
      </c>
      <c r="D279" s="685"/>
      <c r="E279" s="687"/>
      <c r="F279" s="190"/>
      <c r="G279" s="131"/>
      <c r="H279" s="131"/>
      <c r="I279" s="131"/>
      <c r="J279" s="131"/>
      <c r="K279" s="131"/>
      <c r="L279" s="131"/>
    </row>
    <row r="280" spans="2:12">
      <c r="B280" s="146"/>
      <c r="C280" s="141" t="s">
        <v>3166</v>
      </c>
      <c r="D280" s="684"/>
      <c r="E280" s="686"/>
      <c r="F280" s="190"/>
      <c r="G280" s="131"/>
      <c r="H280" s="131"/>
      <c r="I280" s="131"/>
      <c r="J280" s="131"/>
      <c r="K280" s="131"/>
      <c r="L280" s="131"/>
    </row>
    <row r="281" spans="2:12" ht="32.1" thickBot="1">
      <c r="B281" s="146"/>
      <c r="C281" s="144" t="s">
        <v>3167</v>
      </c>
      <c r="D281" s="685"/>
      <c r="E281" s="687"/>
      <c r="F281" s="190"/>
      <c r="G281" s="131"/>
      <c r="H281" s="131"/>
      <c r="I281" s="131"/>
      <c r="J281" s="131"/>
      <c r="K281" s="131"/>
      <c r="L281" s="131"/>
    </row>
    <row r="282" spans="2:12">
      <c r="B282" s="146"/>
      <c r="C282" s="141" t="s">
        <v>3168</v>
      </c>
      <c r="D282" s="684"/>
      <c r="E282" s="686"/>
      <c r="F282" s="190"/>
      <c r="G282" s="131"/>
      <c r="H282" s="131"/>
      <c r="I282" s="131"/>
      <c r="J282" s="131"/>
      <c r="K282" s="131"/>
      <c r="L282" s="131"/>
    </row>
    <row r="283" spans="2:12" ht="15.95" thickBot="1">
      <c r="B283" s="146"/>
      <c r="C283" s="144" t="s">
        <v>3169</v>
      </c>
      <c r="D283" s="685"/>
      <c r="E283" s="687"/>
      <c r="F283" s="190"/>
      <c r="G283" s="131"/>
      <c r="H283" s="131"/>
      <c r="I283" s="131"/>
      <c r="J283" s="131"/>
      <c r="K283" s="131"/>
      <c r="L283" s="131"/>
    </row>
    <row r="284" spans="2:12">
      <c r="B284" s="146"/>
      <c r="C284" s="141" t="s">
        <v>3170</v>
      </c>
      <c r="D284" s="684"/>
      <c r="E284" s="686" t="s">
        <v>3171</v>
      </c>
      <c r="F284" s="190"/>
      <c r="G284" s="131"/>
      <c r="H284" s="131"/>
      <c r="I284" s="131"/>
      <c r="J284" s="131"/>
      <c r="K284" s="131"/>
      <c r="L284" s="131"/>
    </row>
    <row r="285" spans="2:12" ht="15.95" thickBot="1">
      <c r="B285" s="146"/>
      <c r="C285" s="144" t="s">
        <v>3172</v>
      </c>
      <c r="D285" s="685"/>
      <c r="E285" s="687"/>
      <c r="F285" s="190"/>
      <c r="G285" s="131"/>
      <c r="H285" s="131"/>
      <c r="I285" s="131"/>
      <c r="J285" s="131"/>
      <c r="K285" s="131"/>
      <c r="L285" s="131"/>
    </row>
    <row r="286" spans="2:12">
      <c r="B286" s="146"/>
      <c r="C286" s="141" t="s">
        <v>3173</v>
      </c>
      <c r="D286" s="684"/>
      <c r="E286" s="686"/>
      <c r="F286" s="190"/>
      <c r="G286" s="131"/>
      <c r="H286" s="131"/>
      <c r="I286" s="131"/>
      <c r="J286" s="131"/>
      <c r="K286" s="131"/>
      <c r="L286" s="131"/>
    </row>
    <row r="287" spans="2:12" ht="21.95" thickBot="1">
      <c r="B287" s="146"/>
      <c r="C287" s="144" t="s">
        <v>3174</v>
      </c>
      <c r="D287" s="685"/>
      <c r="E287" s="687"/>
      <c r="F287" s="190"/>
      <c r="G287" s="131"/>
      <c r="H287" s="131"/>
      <c r="I287" s="131"/>
      <c r="J287" s="131"/>
      <c r="K287" s="131"/>
      <c r="L287" s="131"/>
    </row>
    <row r="288" spans="2:12">
      <c r="B288" s="146"/>
      <c r="C288" s="141" t="s">
        <v>3175</v>
      </c>
      <c r="D288" s="684"/>
      <c r="E288" s="686" t="s">
        <v>3176</v>
      </c>
      <c r="F288" s="190"/>
      <c r="G288" s="131"/>
      <c r="H288" s="131"/>
      <c r="I288" s="131"/>
      <c r="J288" s="131"/>
      <c r="K288" s="131"/>
      <c r="L288" s="131"/>
    </row>
    <row r="289" spans="2:12" ht="21.95" thickBot="1">
      <c r="B289" s="152"/>
      <c r="C289" s="144" t="s">
        <v>3177</v>
      </c>
      <c r="D289" s="685"/>
      <c r="E289" s="687"/>
      <c r="F289" s="190"/>
      <c r="G289" s="131"/>
      <c r="H289" s="131"/>
      <c r="I289" s="131"/>
      <c r="J289" s="131"/>
      <c r="K289" s="131"/>
      <c r="L289" s="131"/>
    </row>
    <row r="290" spans="2:12">
      <c r="B290" s="140" t="s">
        <v>3178</v>
      </c>
      <c r="C290" s="684"/>
      <c r="D290" s="684"/>
      <c r="E290" s="686"/>
      <c r="F290" s="190"/>
      <c r="G290" s="131"/>
      <c r="H290" s="131"/>
      <c r="I290" s="131"/>
      <c r="J290" s="131"/>
      <c r="K290" s="131"/>
      <c r="L290" s="131"/>
    </row>
    <row r="291" spans="2:12" ht="32.1" thickBot="1">
      <c r="B291" s="145" t="s">
        <v>3179</v>
      </c>
      <c r="C291" s="685"/>
      <c r="D291" s="685"/>
      <c r="E291" s="687"/>
      <c r="F291" s="190"/>
      <c r="G291" s="131"/>
      <c r="H291" s="131"/>
      <c r="I291" s="131"/>
      <c r="J291" s="131"/>
      <c r="K291" s="131"/>
      <c r="L291" s="131"/>
    </row>
    <row r="292" spans="2:12">
      <c r="B292" s="191" t="s">
        <v>3180</v>
      </c>
      <c r="E292" s="193"/>
      <c r="F292" s="194"/>
      <c r="G292" s="131"/>
      <c r="H292" s="131"/>
      <c r="I292" s="131"/>
      <c r="J292" s="131"/>
      <c r="K292" s="131"/>
      <c r="L292" s="131"/>
    </row>
    <row r="293" spans="2:12" ht="15.95" thickBot="1">
      <c r="B293" s="695" t="s">
        <v>3181</v>
      </c>
      <c r="C293" s="696"/>
      <c r="D293" s="696"/>
      <c r="E293" s="697"/>
      <c r="F293" s="194"/>
      <c r="G293" s="131"/>
      <c r="H293" s="131"/>
      <c r="I293" s="131"/>
      <c r="J293" s="131"/>
      <c r="K293" s="131"/>
      <c r="L293" s="131"/>
    </row>
    <row r="294" spans="2:12">
      <c r="B294" s="143"/>
      <c r="C294" s="141" t="s">
        <v>3182</v>
      </c>
      <c r="D294" s="141" t="s">
        <v>3183</v>
      </c>
      <c r="E294" s="686"/>
      <c r="F294" s="190"/>
      <c r="G294" s="131"/>
      <c r="H294" s="131"/>
      <c r="I294" s="131"/>
      <c r="J294" s="131"/>
      <c r="K294" s="131"/>
      <c r="L294" s="131"/>
    </row>
    <row r="295" spans="2:12" ht="21.6">
      <c r="B295" s="143"/>
      <c r="C295" s="165" t="s">
        <v>3184</v>
      </c>
      <c r="D295" s="165" t="s">
        <v>3185</v>
      </c>
      <c r="E295" s="692"/>
      <c r="F295" s="190"/>
      <c r="G295" s="131"/>
      <c r="H295" s="131"/>
      <c r="I295" s="131"/>
      <c r="J295" s="131"/>
      <c r="K295" s="131"/>
      <c r="L295" s="131"/>
    </row>
    <row r="296" spans="2:12">
      <c r="B296" s="143"/>
      <c r="C296" s="166"/>
      <c r="D296" s="166"/>
      <c r="E296" s="692"/>
      <c r="F296" s="190"/>
      <c r="G296" s="131"/>
      <c r="H296" s="131"/>
      <c r="I296" s="131"/>
      <c r="J296" s="131"/>
      <c r="K296" s="131"/>
      <c r="L296" s="131"/>
    </row>
    <row r="297" spans="2:12">
      <c r="B297" s="143"/>
      <c r="C297" s="166"/>
      <c r="D297" s="166"/>
      <c r="E297" s="692"/>
      <c r="F297" s="190"/>
      <c r="G297" s="131"/>
      <c r="H297" s="131"/>
      <c r="I297" s="131"/>
      <c r="J297" s="131"/>
      <c r="K297" s="131"/>
      <c r="L297" s="131"/>
    </row>
    <row r="298" spans="2:12">
      <c r="B298" s="143"/>
      <c r="C298" s="166"/>
      <c r="D298" s="166"/>
      <c r="E298" s="692"/>
      <c r="F298" s="190"/>
      <c r="G298" s="131"/>
      <c r="H298" s="131"/>
      <c r="I298" s="131"/>
      <c r="J298" s="131"/>
      <c r="K298" s="131"/>
      <c r="L298" s="131"/>
    </row>
    <row r="299" spans="2:12">
      <c r="B299" s="143"/>
      <c r="C299" s="166"/>
      <c r="D299" s="166"/>
      <c r="E299" s="692"/>
      <c r="F299" s="190"/>
      <c r="G299" s="131"/>
      <c r="H299" s="131"/>
      <c r="I299" s="131"/>
      <c r="J299" s="131"/>
      <c r="K299" s="131"/>
      <c r="L299" s="131"/>
    </row>
    <row r="300" spans="2:12">
      <c r="B300" s="143"/>
      <c r="C300" s="166"/>
      <c r="D300" s="166"/>
      <c r="E300" s="692"/>
      <c r="F300" s="190"/>
      <c r="G300" s="131"/>
      <c r="H300" s="131"/>
      <c r="I300" s="131"/>
      <c r="J300" s="131"/>
      <c r="K300" s="131"/>
      <c r="L300" s="131"/>
    </row>
    <row r="301" spans="2:12">
      <c r="B301" s="143"/>
      <c r="C301" s="166"/>
      <c r="D301" s="166"/>
      <c r="E301" s="692"/>
      <c r="F301" s="190"/>
      <c r="G301" s="131"/>
      <c r="H301" s="131"/>
      <c r="I301" s="131"/>
      <c r="J301" s="131"/>
      <c r="K301" s="131"/>
      <c r="L301" s="131"/>
    </row>
    <row r="302" spans="2:12">
      <c r="B302" s="143"/>
      <c r="C302" s="166"/>
      <c r="D302" s="166"/>
      <c r="E302" s="692"/>
      <c r="F302" s="190"/>
      <c r="G302" s="131"/>
      <c r="H302" s="131"/>
      <c r="I302" s="131"/>
      <c r="J302" s="131"/>
      <c r="K302" s="131"/>
      <c r="L302" s="131"/>
    </row>
    <row r="303" spans="2:12">
      <c r="B303" s="143"/>
      <c r="C303" s="166"/>
      <c r="D303" s="166"/>
      <c r="E303" s="692"/>
      <c r="F303" s="190"/>
      <c r="G303" s="131"/>
      <c r="H303" s="131"/>
      <c r="I303" s="131"/>
      <c r="J303" s="131"/>
      <c r="K303" s="131"/>
      <c r="L303" s="131"/>
    </row>
    <row r="304" spans="2:12">
      <c r="B304" s="143"/>
      <c r="C304" s="166"/>
      <c r="D304" s="166"/>
      <c r="E304" s="692"/>
      <c r="F304" s="190"/>
      <c r="G304" s="131"/>
      <c r="H304" s="131"/>
      <c r="I304" s="131"/>
      <c r="J304" s="131"/>
      <c r="K304" s="131"/>
      <c r="L304" s="131"/>
    </row>
    <row r="305" spans="2:12">
      <c r="B305" s="143"/>
      <c r="C305" s="166"/>
      <c r="D305" s="166"/>
      <c r="E305" s="692"/>
      <c r="F305" s="190"/>
      <c r="G305" s="131"/>
      <c r="H305" s="131"/>
      <c r="I305" s="131"/>
      <c r="J305" s="131"/>
      <c r="K305" s="131"/>
      <c r="L305" s="131"/>
    </row>
    <row r="306" spans="2:12">
      <c r="B306" s="143"/>
      <c r="C306" s="166"/>
      <c r="D306" s="166"/>
      <c r="E306" s="692"/>
      <c r="F306" s="190"/>
      <c r="G306" s="131"/>
      <c r="H306" s="131"/>
      <c r="I306" s="131"/>
      <c r="J306" s="131"/>
      <c r="K306" s="131"/>
      <c r="L306" s="131"/>
    </row>
    <row r="307" spans="2:12">
      <c r="B307" s="143"/>
      <c r="C307" s="166"/>
      <c r="D307" s="166"/>
      <c r="E307" s="692"/>
      <c r="F307" s="190"/>
      <c r="G307" s="131"/>
      <c r="H307" s="131"/>
      <c r="I307" s="131"/>
      <c r="J307" s="131"/>
      <c r="K307" s="131"/>
      <c r="L307" s="131"/>
    </row>
    <row r="308" spans="2:12">
      <c r="B308" s="140" t="s">
        <v>3186</v>
      </c>
      <c r="C308" s="166"/>
      <c r="D308" s="166"/>
      <c r="E308" s="692"/>
      <c r="F308" s="190"/>
      <c r="G308" s="131"/>
      <c r="H308" s="131"/>
      <c r="I308" s="131"/>
      <c r="J308" s="131"/>
      <c r="K308" s="131"/>
      <c r="L308" s="131"/>
    </row>
    <row r="309" spans="2:12">
      <c r="B309" s="143" t="s">
        <v>2760</v>
      </c>
      <c r="C309" s="166"/>
      <c r="D309" s="166"/>
      <c r="E309" s="692"/>
      <c r="F309" s="190"/>
      <c r="G309" s="131"/>
      <c r="H309" s="131"/>
      <c r="I309" s="131"/>
      <c r="J309" s="131"/>
      <c r="K309" s="131"/>
      <c r="L309" s="131"/>
    </row>
    <row r="310" spans="2:12">
      <c r="B310" s="143"/>
      <c r="C310" s="166"/>
      <c r="D310" s="166"/>
      <c r="E310" s="692"/>
      <c r="F310" s="190"/>
      <c r="G310" s="131"/>
      <c r="H310" s="131"/>
      <c r="I310" s="131"/>
      <c r="J310" s="131"/>
      <c r="K310" s="131"/>
      <c r="L310" s="131"/>
    </row>
    <row r="311" spans="2:12">
      <c r="B311" s="143"/>
      <c r="C311" s="166"/>
      <c r="D311" s="166"/>
      <c r="E311" s="692"/>
      <c r="F311" s="190"/>
      <c r="G311" s="131"/>
      <c r="H311" s="131"/>
      <c r="I311" s="131"/>
      <c r="J311" s="131"/>
      <c r="K311" s="131"/>
      <c r="L311" s="131"/>
    </row>
    <row r="312" spans="2:12">
      <c r="B312" s="143"/>
      <c r="C312" s="166"/>
      <c r="D312" s="166"/>
      <c r="E312" s="692"/>
      <c r="F312" s="190"/>
      <c r="G312" s="131"/>
      <c r="H312" s="131"/>
      <c r="I312" s="131"/>
      <c r="J312" s="131"/>
      <c r="K312" s="131"/>
      <c r="L312" s="131"/>
    </row>
    <row r="313" spans="2:12">
      <c r="B313" s="143"/>
      <c r="C313" s="166"/>
      <c r="D313" s="166"/>
      <c r="E313" s="692"/>
      <c r="F313" s="190"/>
      <c r="G313" s="131"/>
      <c r="H313" s="131"/>
      <c r="I313" s="131"/>
      <c r="J313" s="131"/>
      <c r="K313" s="131"/>
      <c r="L313" s="131"/>
    </row>
    <row r="314" spans="2:12" ht="15.95" thickBot="1">
      <c r="B314" s="143"/>
      <c r="C314" s="166"/>
      <c r="D314" s="167"/>
      <c r="E314" s="687"/>
      <c r="F314" s="190"/>
      <c r="G314" s="131"/>
      <c r="H314" s="131"/>
      <c r="I314" s="131"/>
      <c r="J314" s="131"/>
      <c r="K314" s="131"/>
      <c r="L314" s="131"/>
    </row>
    <row r="315" spans="2:12">
      <c r="B315" s="143"/>
      <c r="C315" s="166"/>
      <c r="D315" s="141" t="s">
        <v>3187</v>
      </c>
      <c r="E315" s="686" t="s">
        <v>3188</v>
      </c>
      <c r="F315" s="190"/>
      <c r="G315" s="131"/>
      <c r="H315" s="131"/>
      <c r="I315" s="131"/>
      <c r="J315" s="131"/>
      <c r="K315" s="131"/>
      <c r="L315" s="131"/>
    </row>
    <row r="316" spans="2:12" ht="15.95" thickBot="1">
      <c r="B316" s="143"/>
      <c r="C316" s="167"/>
      <c r="D316" s="144" t="s">
        <v>3189</v>
      </c>
      <c r="E316" s="687"/>
      <c r="F316" s="190"/>
      <c r="G316" s="131"/>
      <c r="H316" s="131"/>
      <c r="I316" s="131"/>
      <c r="J316" s="131"/>
      <c r="K316" s="131"/>
      <c r="L316" s="131"/>
    </row>
    <row r="317" spans="2:12">
      <c r="B317" s="143"/>
      <c r="C317" s="141" t="s">
        <v>3190</v>
      </c>
      <c r="D317" s="141" t="s">
        <v>3191</v>
      </c>
      <c r="E317" s="686"/>
      <c r="F317" s="190"/>
      <c r="G317" s="131"/>
      <c r="H317" s="131"/>
      <c r="I317" s="131"/>
      <c r="J317" s="131"/>
      <c r="K317" s="131"/>
      <c r="L317" s="131"/>
    </row>
    <row r="318" spans="2:12" ht="32.1" thickBot="1">
      <c r="B318" s="143"/>
      <c r="C318" s="165" t="s">
        <v>3192</v>
      </c>
      <c r="D318" s="144" t="s">
        <v>3185</v>
      </c>
      <c r="E318" s="687"/>
      <c r="F318" s="190"/>
      <c r="G318" s="131"/>
      <c r="H318" s="131"/>
      <c r="I318" s="131"/>
      <c r="J318" s="131"/>
      <c r="K318" s="131"/>
      <c r="L318" s="131"/>
    </row>
    <row r="319" spans="2:12">
      <c r="B319" s="143"/>
      <c r="C319" s="166"/>
      <c r="D319" s="141" t="s">
        <v>3193</v>
      </c>
      <c r="E319" s="686" t="s">
        <v>3188</v>
      </c>
      <c r="F319" s="190"/>
      <c r="G319" s="131"/>
      <c r="H319" s="131"/>
      <c r="I319" s="131"/>
      <c r="J319" s="131"/>
      <c r="K319" s="131"/>
      <c r="L319" s="131"/>
    </row>
    <row r="320" spans="2:12" ht="15.95" thickBot="1">
      <c r="B320" s="143"/>
      <c r="C320" s="167"/>
      <c r="D320" s="144" t="s">
        <v>3189</v>
      </c>
      <c r="E320" s="687"/>
      <c r="F320" s="190"/>
      <c r="G320" s="131"/>
      <c r="H320" s="131"/>
      <c r="I320" s="131"/>
      <c r="J320" s="131"/>
      <c r="K320" s="131"/>
      <c r="L320" s="131"/>
    </row>
    <row r="321" spans="2:12">
      <c r="B321" s="143"/>
      <c r="C321" s="141" t="s">
        <v>3194</v>
      </c>
      <c r="D321" s="684"/>
      <c r="E321" s="686"/>
      <c r="F321" s="190"/>
      <c r="G321" s="131"/>
      <c r="H321" s="131"/>
      <c r="I321" s="131"/>
      <c r="J321" s="131"/>
      <c r="K321" s="131"/>
      <c r="L321" s="131"/>
    </row>
    <row r="322" spans="2:12" ht="21.95" thickBot="1">
      <c r="B322" s="143"/>
      <c r="C322" s="144" t="s">
        <v>3195</v>
      </c>
      <c r="D322" s="685"/>
      <c r="E322" s="687"/>
      <c r="F322" s="190"/>
      <c r="G322" s="131"/>
      <c r="H322" s="131"/>
      <c r="I322" s="131"/>
      <c r="J322" s="131"/>
      <c r="K322" s="131"/>
      <c r="L322" s="131"/>
    </row>
    <row r="323" spans="2:12">
      <c r="B323" s="143"/>
      <c r="C323" s="141" t="s">
        <v>3196</v>
      </c>
      <c r="D323" s="684"/>
      <c r="E323" s="686"/>
      <c r="F323" s="190"/>
      <c r="G323" s="131"/>
      <c r="H323" s="131"/>
      <c r="I323" s="131"/>
      <c r="J323" s="131"/>
      <c r="K323" s="131"/>
      <c r="L323" s="131"/>
    </row>
    <row r="324" spans="2:12" ht="32.1" thickBot="1">
      <c r="B324" s="143"/>
      <c r="C324" s="144" t="s">
        <v>3197</v>
      </c>
      <c r="D324" s="685"/>
      <c r="E324" s="687"/>
      <c r="F324" s="190"/>
      <c r="G324" s="131"/>
      <c r="H324" s="131"/>
      <c r="I324" s="131"/>
      <c r="J324" s="131"/>
      <c r="K324" s="131"/>
      <c r="L324" s="131"/>
    </row>
    <row r="325" spans="2:12">
      <c r="B325" s="143"/>
      <c r="C325" s="141" t="s">
        <v>3198</v>
      </c>
      <c r="D325" s="684"/>
      <c r="E325" s="686"/>
      <c r="F325" s="190"/>
      <c r="G325" s="131"/>
      <c r="H325" s="131"/>
      <c r="I325" s="131"/>
      <c r="J325" s="131"/>
      <c r="K325" s="131"/>
      <c r="L325" s="131"/>
    </row>
    <row r="326" spans="2:12" ht="32.1" thickBot="1">
      <c r="B326" s="143"/>
      <c r="C326" s="144" t="s">
        <v>3199</v>
      </c>
      <c r="D326" s="685"/>
      <c r="E326" s="687"/>
      <c r="F326" s="190"/>
      <c r="G326" s="131"/>
      <c r="H326" s="131"/>
      <c r="I326" s="131"/>
      <c r="J326" s="131"/>
      <c r="K326" s="131"/>
      <c r="L326" s="131"/>
    </row>
    <row r="327" spans="2:12">
      <c r="B327" s="143"/>
      <c r="C327" s="141" t="s">
        <v>3200</v>
      </c>
      <c r="D327" s="684"/>
      <c r="E327" s="686"/>
      <c r="F327" s="190"/>
      <c r="G327" s="131"/>
      <c r="H327" s="131"/>
      <c r="I327" s="131"/>
      <c r="J327" s="131"/>
      <c r="K327" s="131"/>
      <c r="L327" s="131"/>
    </row>
    <row r="328" spans="2:12" ht="32.1" thickBot="1">
      <c r="B328" s="146"/>
      <c r="C328" s="144" t="s">
        <v>3201</v>
      </c>
      <c r="D328" s="685"/>
      <c r="E328" s="687"/>
      <c r="F328" s="190"/>
      <c r="G328" s="131"/>
      <c r="H328" s="131"/>
      <c r="I328" s="131"/>
      <c r="J328" s="131"/>
      <c r="K328" s="131"/>
      <c r="L328" s="131"/>
    </row>
    <row r="329" spans="2:12">
      <c r="B329" s="146"/>
      <c r="C329" s="141" t="s">
        <v>3202</v>
      </c>
      <c r="D329" s="141" t="s">
        <v>3203</v>
      </c>
      <c r="E329" s="686" t="s">
        <v>3204</v>
      </c>
      <c r="F329" s="190"/>
      <c r="G329" s="131"/>
      <c r="H329" s="131"/>
      <c r="I329" s="131"/>
      <c r="J329" s="131"/>
      <c r="K329" s="131"/>
      <c r="L329" s="131"/>
    </row>
    <row r="330" spans="2:12" ht="21.6">
      <c r="B330" s="146"/>
      <c r="C330" s="165" t="s">
        <v>3205</v>
      </c>
      <c r="D330" s="165" t="s">
        <v>3206</v>
      </c>
      <c r="E330" s="692"/>
      <c r="F330" s="190"/>
      <c r="G330" s="131"/>
      <c r="H330" s="131"/>
      <c r="I330" s="131"/>
      <c r="J330" s="131"/>
      <c r="K330" s="131"/>
      <c r="L330" s="131"/>
    </row>
    <row r="331" spans="2:12" ht="15.95" thickBot="1">
      <c r="B331" s="146"/>
      <c r="C331" s="166"/>
      <c r="D331" s="144"/>
      <c r="E331" s="687"/>
      <c r="F331" s="190"/>
      <c r="G331" s="131"/>
      <c r="H331" s="131"/>
      <c r="I331" s="131"/>
      <c r="J331" s="131"/>
      <c r="K331" s="131"/>
      <c r="L331" s="131"/>
    </row>
    <row r="332" spans="2:12">
      <c r="B332" s="146"/>
      <c r="C332" s="166"/>
      <c r="D332" s="141" t="s">
        <v>3207</v>
      </c>
      <c r="E332" s="686" t="s">
        <v>3208</v>
      </c>
      <c r="F332" s="190"/>
      <c r="G332" s="131"/>
      <c r="H332" s="131"/>
      <c r="I332" s="131"/>
      <c r="J332" s="131"/>
      <c r="K332" s="131"/>
      <c r="L332" s="131"/>
    </row>
    <row r="333" spans="2:12" ht="21.95" thickBot="1">
      <c r="B333" s="146"/>
      <c r="C333" s="166"/>
      <c r="D333" s="144" t="s">
        <v>3209</v>
      </c>
      <c r="E333" s="687"/>
      <c r="F333" s="190"/>
      <c r="G333" s="131"/>
      <c r="H333" s="131"/>
      <c r="I333" s="131"/>
      <c r="J333" s="131"/>
      <c r="K333" s="131"/>
      <c r="L333" s="131"/>
    </row>
    <row r="334" spans="2:12">
      <c r="B334" s="146"/>
      <c r="C334" s="166"/>
      <c r="D334" s="141" t="s">
        <v>3210</v>
      </c>
      <c r="E334" s="686"/>
      <c r="F334" s="190"/>
      <c r="G334" s="131"/>
      <c r="H334" s="131"/>
      <c r="I334" s="131"/>
      <c r="J334" s="131"/>
      <c r="K334" s="131"/>
      <c r="L334" s="131"/>
    </row>
    <row r="335" spans="2:12" ht="21.95" thickBot="1">
      <c r="B335" s="146"/>
      <c r="C335" s="166"/>
      <c r="D335" s="144" t="s">
        <v>3211</v>
      </c>
      <c r="E335" s="687"/>
      <c r="F335" s="190"/>
      <c r="G335" s="131"/>
      <c r="H335" s="131"/>
      <c r="I335" s="131"/>
      <c r="J335" s="131"/>
      <c r="K335" s="131"/>
      <c r="L335" s="131"/>
    </row>
    <row r="336" spans="2:12" ht="15" customHeight="1">
      <c r="B336" s="146"/>
      <c r="C336" s="166"/>
      <c r="D336" s="141" t="s">
        <v>3212</v>
      </c>
      <c r="E336" s="686" t="s">
        <v>3213</v>
      </c>
      <c r="F336" s="190"/>
      <c r="G336" s="131"/>
      <c r="H336" s="131"/>
      <c r="I336" s="131"/>
      <c r="J336" s="131"/>
      <c r="K336" s="131"/>
      <c r="L336" s="131"/>
    </row>
    <row r="337" spans="2:12" ht="32.1" thickBot="1">
      <c r="B337" s="146"/>
      <c r="C337" s="167"/>
      <c r="D337" s="144" t="s">
        <v>3214</v>
      </c>
      <c r="E337" s="687"/>
      <c r="F337" s="190"/>
      <c r="G337" s="131"/>
      <c r="H337" s="131"/>
      <c r="I337" s="131"/>
      <c r="J337" s="131"/>
      <c r="K337" s="131"/>
      <c r="L337" s="131"/>
    </row>
    <row r="338" spans="2:12">
      <c r="B338" s="146"/>
      <c r="C338" s="141" t="s">
        <v>3215</v>
      </c>
      <c r="D338" s="141" t="s">
        <v>3216</v>
      </c>
      <c r="E338" s="686"/>
      <c r="F338" s="190"/>
      <c r="G338" s="131"/>
      <c r="H338" s="131"/>
      <c r="I338" s="131"/>
      <c r="J338" s="131"/>
      <c r="K338" s="131"/>
      <c r="L338" s="131"/>
    </row>
    <row r="339" spans="2:12" ht="32.1" thickBot="1">
      <c r="B339" s="146"/>
      <c r="C339" s="165" t="s">
        <v>3217</v>
      </c>
      <c r="D339" s="144" t="s">
        <v>3218</v>
      </c>
      <c r="E339" s="687"/>
      <c r="F339" s="190"/>
      <c r="G339" s="131"/>
      <c r="H339" s="131"/>
      <c r="I339" s="131"/>
      <c r="J339" s="131"/>
      <c r="K339" s="131"/>
      <c r="L339" s="131"/>
    </row>
    <row r="340" spans="2:12" ht="15" customHeight="1">
      <c r="B340" s="146"/>
      <c r="C340" s="166"/>
      <c r="D340" s="141" t="s">
        <v>3219</v>
      </c>
      <c r="E340" s="686"/>
      <c r="F340" s="190"/>
      <c r="G340" s="131"/>
      <c r="H340" s="131"/>
      <c r="I340" s="131"/>
      <c r="J340" s="131"/>
      <c r="K340" s="131"/>
      <c r="L340" s="131"/>
    </row>
    <row r="341" spans="2:12" ht="32.1" thickBot="1">
      <c r="B341" s="152"/>
      <c r="C341" s="167"/>
      <c r="D341" s="144" t="s">
        <v>3220</v>
      </c>
      <c r="E341" s="687"/>
      <c r="F341" s="190"/>
      <c r="G341" s="131"/>
      <c r="H341" s="131"/>
      <c r="I341" s="131"/>
      <c r="J341" s="131"/>
      <c r="K341" s="131"/>
      <c r="L341" s="131"/>
    </row>
    <row r="342" spans="2:12">
      <c r="B342" s="140" t="s">
        <v>3221</v>
      </c>
      <c r="C342" s="141" t="s">
        <v>3222</v>
      </c>
      <c r="D342" s="141" t="s">
        <v>3223</v>
      </c>
      <c r="E342" s="686"/>
      <c r="F342" s="190"/>
      <c r="G342" s="131"/>
      <c r="H342" s="131"/>
      <c r="I342" s="131"/>
      <c r="J342" s="131"/>
      <c r="K342" s="131"/>
      <c r="L342" s="131"/>
    </row>
    <row r="343" spans="2:12" ht="42" thickBot="1">
      <c r="B343" s="143" t="s">
        <v>3224</v>
      </c>
      <c r="C343" s="165" t="s">
        <v>3225</v>
      </c>
      <c r="D343" s="144" t="s">
        <v>3226</v>
      </c>
      <c r="E343" s="687"/>
      <c r="F343" s="190"/>
      <c r="G343" s="131"/>
      <c r="H343" s="131"/>
      <c r="I343" s="131"/>
      <c r="J343" s="131"/>
      <c r="K343" s="131"/>
      <c r="L343" s="131"/>
    </row>
    <row r="344" spans="2:12">
      <c r="B344" s="146"/>
      <c r="C344" s="166"/>
      <c r="D344" s="141" t="s">
        <v>3227</v>
      </c>
      <c r="E344" s="686"/>
      <c r="F344" s="190"/>
      <c r="G344" s="131"/>
      <c r="H344" s="131"/>
      <c r="I344" s="131"/>
      <c r="J344" s="131"/>
      <c r="K344" s="131"/>
      <c r="L344" s="131"/>
    </row>
    <row r="345" spans="2:12" ht="21.95" thickBot="1">
      <c r="B345" s="146"/>
      <c r="C345" s="167"/>
      <c r="D345" s="144" t="s">
        <v>3228</v>
      </c>
      <c r="E345" s="687"/>
      <c r="F345" s="190"/>
      <c r="G345" s="131"/>
      <c r="H345" s="131"/>
      <c r="I345" s="131"/>
      <c r="J345" s="131"/>
      <c r="K345" s="131"/>
      <c r="L345" s="131"/>
    </row>
    <row r="346" spans="2:12">
      <c r="B346" s="146"/>
      <c r="C346" s="141" t="s">
        <v>3229</v>
      </c>
      <c r="D346" s="684"/>
      <c r="E346" s="686"/>
      <c r="F346" s="190"/>
      <c r="G346" s="131"/>
      <c r="H346" s="131"/>
      <c r="I346" s="131"/>
      <c r="J346" s="131"/>
      <c r="K346" s="131"/>
      <c r="L346" s="131"/>
    </row>
    <row r="347" spans="2:12" ht="15.95" thickBot="1">
      <c r="B347" s="146"/>
      <c r="C347" s="144" t="s">
        <v>3230</v>
      </c>
      <c r="D347" s="685"/>
      <c r="E347" s="687"/>
      <c r="F347" s="190"/>
      <c r="G347" s="131"/>
      <c r="H347" s="131"/>
      <c r="I347" s="131"/>
      <c r="J347" s="131"/>
      <c r="K347" s="131"/>
      <c r="L347" s="131"/>
    </row>
    <row r="348" spans="2:12">
      <c r="B348" s="146"/>
      <c r="C348" s="141" t="s">
        <v>3231</v>
      </c>
      <c r="D348" s="684"/>
      <c r="E348" s="686" t="s">
        <v>3232</v>
      </c>
      <c r="F348" s="190"/>
      <c r="G348" s="131"/>
      <c r="H348" s="131"/>
      <c r="I348" s="131"/>
      <c r="J348" s="131"/>
      <c r="K348" s="131"/>
      <c r="L348" s="131"/>
    </row>
    <row r="349" spans="2:12" ht="32.1" thickBot="1">
      <c r="B349" s="146"/>
      <c r="C349" s="144" t="s">
        <v>3233</v>
      </c>
      <c r="D349" s="685"/>
      <c r="E349" s="687"/>
      <c r="F349" s="190"/>
      <c r="G349" s="131"/>
      <c r="H349" s="131"/>
      <c r="I349" s="131"/>
      <c r="J349" s="131"/>
      <c r="K349" s="131"/>
      <c r="L349" s="131"/>
    </row>
    <row r="350" spans="2:12">
      <c r="B350" s="146"/>
      <c r="C350" s="141" t="s">
        <v>3234</v>
      </c>
      <c r="D350" s="141" t="s">
        <v>3235</v>
      </c>
      <c r="E350" s="686"/>
      <c r="F350" s="190"/>
      <c r="G350" s="131"/>
      <c r="H350" s="131"/>
      <c r="I350" s="131"/>
      <c r="J350" s="131"/>
      <c r="K350" s="131"/>
      <c r="L350" s="131"/>
    </row>
    <row r="351" spans="2:12" ht="21.95" thickBot="1">
      <c r="B351" s="146"/>
      <c r="C351" s="165" t="s">
        <v>3236</v>
      </c>
      <c r="D351" s="144" t="s">
        <v>3237</v>
      </c>
      <c r="E351" s="687"/>
      <c r="F351" s="190"/>
      <c r="G351" s="131"/>
      <c r="H351" s="131"/>
      <c r="I351" s="131"/>
      <c r="J351" s="131"/>
      <c r="K351" s="131"/>
      <c r="L351" s="131"/>
    </row>
    <row r="352" spans="2:12" ht="15" customHeight="1">
      <c r="B352" s="146"/>
      <c r="C352" s="166"/>
      <c r="D352" s="141" t="s">
        <v>3238</v>
      </c>
      <c r="E352" s="686"/>
      <c r="F352" s="190"/>
      <c r="G352" s="131"/>
      <c r="H352" s="131"/>
      <c r="I352" s="131"/>
      <c r="J352" s="131"/>
      <c r="K352" s="131"/>
      <c r="L352" s="131"/>
    </row>
    <row r="353" spans="2:12" ht="21.95" thickBot="1">
      <c r="B353" s="146"/>
      <c r="C353" s="166"/>
      <c r="D353" s="144" t="s">
        <v>3239</v>
      </c>
      <c r="E353" s="687"/>
      <c r="F353" s="190"/>
      <c r="G353" s="131"/>
      <c r="H353" s="131"/>
      <c r="I353" s="131"/>
      <c r="J353" s="131"/>
      <c r="K353" s="131"/>
      <c r="L353" s="131"/>
    </row>
    <row r="354" spans="2:12">
      <c r="B354" s="146"/>
      <c r="C354" s="166"/>
      <c r="D354" s="141" t="s">
        <v>3240</v>
      </c>
      <c r="E354" s="686" t="s">
        <v>3241</v>
      </c>
      <c r="F354" s="190"/>
      <c r="G354" s="131"/>
      <c r="H354" s="131"/>
      <c r="I354" s="131"/>
      <c r="J354" s="131"/>
      <c r="K354" s="131"/>
      <c r="L354" s="131"/>
    </row>
    <row r="355" spans="2:12" ht="21.95" thickBot="1">
      <c r="B355" s="146"/>
      <c r="C355" s="166"/>
      <c r="D355" s="144" t="s">
        <v>3242</v>
      </c>
      <c r="E355" s="687"/>
      <c r="F355" s="190"/>
      <c r="G355" s="131"/>
      <c r="H355" s="131"/>
      <c r="I355" s="131"/>
      <c r="J355" s="131"/>
      <c r="K355" s="131"/>
      <c r="L355" s="131"/>
    </row>
    <row r="356" spans="2:12">
      <c r="B356" s="146"/>
      <c r="C356" s="166"/>
      <c r="D356" s="141" t="s">
        <v>3243</v>
      </c>
      <c r="E356" s="686"/>
      <c r="F356" s="190"/>
      <c r="G356" s="131"/>
      <c r="H356" s="131"/>
      <c r="I356" s="131"/>
      <c r="J356" s="131"/>
      <c r="K356" s="131"/>
      <c r="L356" s="131"/>
    </row>
    <row r="357" spans="2:12" ht="21.95" thickBot="1">
      <c r="B357" s="146"/>
      <c r="C357" s="166"/>
      <c r="D357" s="144" t="s">
        <v>3244</v>
      </c>
      <c r="E357" s="687"/>
      <c r="F357" s="190"/>
      <c r="G357" s="131"/>
      <c r="H357" s="131"/>
      <c r="I357" s="131"/>
      <c r="J357" s="131"/>
      <c r="K357" s="131"/>
      <c r="L357" s="131"/>
    </row>
    <row r="358" spans="2:12">
      <c r="B358" s="146"/>
      <c r="C358" s="166"/>
      <c r="D358" s="141" t="s">
        <v>3245</v>
      </c>
      <c r="E358" s="686" t="s">
        <v>3246</v>
      </c>
      <c r="F358" s="190"/>
      <c r="G358" s="131"/>
      <c r="H358" s="131"/>
      <c r="I358" s="131"/>
      <c r="J358" s="131"/>
      <c r="K358" s="131"/>
      <c r="L358" s="131"/>
    </row>
    <row r="359" spans="2:12" ht="32.1" thickBot="1">
      <c r="B359" s="146"/>
      <c r="C359" s="166"/>
      <c r="D359" s="144" t="s">
        <v>3247</v>
      </c>
      <c r="E359" s="687"/>
      <c r="F359" s="190"/>
      <c r="G359" s="131"/>
      <c r="H359" s="131"/>
      <c r="I359" s="131"/>
      <c r="J359" s="131"/>
      <c r="K359" s="131"/>
      <c r="L359" s="131"/>
    </row>
    <row r="360" spans="2:12">
      <c r="B360" s="146"/>
      <c r="C360" s="166"/>
      <c r="D360" s="141" t="s">
        <v>3248</v>
      </c>
      <c r="E360" s="686"/>
      <c r="F360" s="190"/>
      <c r="G360" s="131"/>
      <c r="H360" s="131"/>
      <c r="I360" s="131"/>
      <c r="J360" s="131"/>
      <c r="K360" s="131"/>
      <c r="L360" s="131"/>
    </row>
    <row r="361" spans="2:12" ht="21.95" thickBot="1">
      <c r="B361" s="146"/>
      <c r="C361" s="166"/>
      <c r="D361" s="144" t="s">
        <v>3249</v>
      </c>
      <c r="E361" s="687"/>
      <c r="F361" s="190"/>
      <c r="G361" s="131"/>
      <c r="H361" s="131"/>
      <c r="I361" s="131"/>
      <c r="J361" s="131"/>
      <c r="K361" s="131"/>
      <c r="L361" s="131"/>
    </row>
    <row r="362" spans="2:12" ht="15" customHeight="1">
      <c r="B362" s="146"/>
      <c r="C362" s="166"/>
      <c r="D362" s="141" t="s">
        <v>3250</v>
      </c>
      <c r="E362" s="686" t="s">
        <v>3251</v>
      </c>
      <c r="F362" s="190"/>
      <c r="G362" s="131"/>
      <c r="H362" s="131"/>
      <c r="I362" s="131"/>
      <c r="J362" s="131"/>
      <c r="K362" s="131"/>
      <c r="L362" s="131"/>
    </row>
    <row r="363" spans="2:12" ht="15.95" thickBot="1">
      <c r="B363" s="146"/>
      <c r="C363" s="166"/>
      <c r="D363" s="144" t="s">
        <v>3252</v>
      </c>
      <c r="E363" s="687"/>
      <c r="F363" s="190"/>
      <c r="G363" s="131"/>
      <c r="H363" s="131"/>
      <c r="I363" s="131"/>
      <c r="J363" s="131"/>
      <c r="K363" s="131"/>
      <c r="L363" s="131"/>
    </row>
    <row r="364" spans="2:12">
      <c r="B364" s="146"/>
      <c r="C364" s="166"/>
      <c r="D364" s="141" t="s">
        <v>3253</v>
      </c>
      <c r="E364" s="686"/>
      <c r="F364" s="190"/>
      <c r="G364" s="131"/>
      <c r="H364" s="131"/>
      <c r="I364" s="131"/>
      <c r="J364" s="131"/>
      <c r="K364" s="131"/>
      <c r="L364" s="131"/>
    </row>
    <row r="365" spans="2:12" ht="15.95" thickBot="1">
      <c r="B365" s="146"/>
      <c r="C365" s="166"/>
      <c r="D365" s="144" t="s">
        <v>3254</v>
      </c>
      <c r="E365" s="687"/>
      <c r="F365" s="190"/>
      <c r="G365" s="131"/>
      <c r="H365" s="131"/>
      <c r="I365" s="131"/>
      <c r="J365" s="131"/>
      <c r="K365" s="131"/>
      <c r="L365" s="131"/>
    </row>
    <row r="366" spans="2:12">
      <c r="B366" s="146"/>
      <c r="C366" s="166"/>
      <c r="D366" s="141" t="s">
        <v>3255</v>
      </c>
      <c r="E366" s="686"/>
      <c r="F366" s="190"/>
      <c r="G366" s="131"/>
      <c r="H366" s="131"/>
      <c r="I366" s="131"/>
      <c r="J366" s="131"/>
      <c r="K366" s="131"/>
      <c r="L366" s="131"/>
    </row>
    <row r="367" spans="2:12" ht="42" thickBot="1">
      <c r="B367" s="146"/>
      <c r="C367" s="166"/>
      <c r="D367" s="144" t="s">
        <v>3256</v>
      </c>
      <c r="E367" s="687"/>
      <c r="F367" s="190"/>
      <c r="G367" s="131"/>
      <c r="H367" s="131"/>
      <c r="I367" s="131"/>
      <c r="J367" s="131"/>
      <c r="K367" s="131"/>
      <c r="L367" s="131"/>
    </row>
    <row r="368" spans="2:12">
      <c r="B368" s="146"/>
      <c r="C368" s="166"/>
      <c r="D368" s="141" t="s">
        <v>3257</v>
      </c>
      <c r="E368" s="686"/>
      <c r="F368" s="190"/>
      <c r="G368" s="131"/>
      <c r="H368" s="131"/>
      <c r="I368" s="131"/>
      <c r="J368" s="131"/>
      <c r="K368" s="131"/>
      <c r="L368" s="131"/>
    </row>
    <row r="369" spans="2:12" ht="21.95" thickBot="1">
      <c r="B369" s="146"/>
      <c r="C369" s="166"/>
      <c r="D369" s="144" t="s">
        <v>3258</v>
      </c>
      <c r="E369" s="687"/>
      <c r="F369" s="190"/>
      <c r="G369" s="131"/>
      <c r="H369" s="131"/>
      <c r="I369" s="131"/>
      <c r="J369" s="131"/>
      <c r="K369" s="131"/>
      <c r="L369" s="131"/>
    </row>
    <row r="370" spans="2:12">
      <c r="B370" s="146"/>
      <c r="C370" s="166"/>
      <c r="D370" s="141" t="s">
        <v>3259</v>
      </c>
      <c r="E370" s="686" t="s">
        <v>3260</v>
      </c>
      <c r="F370" s="190"/>
      <c r="G370" s="131"/>
      <c r="H370" s="131"/>
      <c r="I370" s="131"/>
      <c r="J370" s="131"/>
      <c r="K370" s="131"/>
      <c r="L370" s="131"/>
    </row>
    <row r="371" spans="2:12" ht="21.95" thickBot="1">
      <c r="B371" s="146"/>
      <c r="C371" s="166"/>
      <c r="D371" s="144" t="s">
        <v>3261</v>
      </c>
      <c r="E371" s="687"/>
      <c r="F371" s="190"/>
      <c r="G371" s="131"/>
      <c r="H371" s="131"/>
      <c r="I371" s="131"/>
      <c r="J371" s="131"/>
      <c r="K371" s="131"/>
      <c r="L371" s="131"/>
    </row>
    <row r="372" spans="2:12">
      <c r="B372" s="146"/>
      <c r="C372" s="166"/>
      <c r="D372" s="141" t="s">
        <v>3262</v>
      </c>
      <c r="E372" s="686" t="s">
        <v>3263</v>
      </c>
      <c r="F372" s="190"/>
      <c r="G372" s="131"/>
      <c r="H372" s="131"/>
      <c r="I372" s="131"/>
      <c r="J372" s="131"/>
      <c r="K372" s="131"/>
      <c r="L372" s="131"/>
    </row>
    <row r="373" spans="2:12" ht="15.95" thickBot="1">
      <c r="B373" s="146"/>
      <c r="C373" s="167"/>
      <c r="D373" s="144" t="s">
        <v>3264</v>
      </c>
      <c r="E373" s="687"/>
      <c r="F373" s="190"/>
      <c r="G373" s="131"/>
      <c r="H373" s="131"/>
      <c r="I373" s="131"/>
      <c r="J373" s="131"/>
      <c r="K373" s="131"/>
      <c r="L373" s="131"/>
    </row>
    <row r="374" spans="2:12">
      <c r="B374" s="146"/>
      <c r="C374" s="141" t="s">
        <v>3265</v>
      </c>
      <c r="D374" s="693"/>
      <c r="E374" s="686" t="s">
        <v>3266</v>
      </c>
      <c r="F374" s="190"/>
      <c r="G374" s="131"/>
      <c r="H374" s="131"/>
      <c r="I374" s="131"/>
      <c r="J374" s="131"/>
      <c r="K374" s="131"/>
      <c r="L374" s="131"/>
    </row>
    <row r="375" spans="2:12" ht="21.95" thickBot="1">
      <c r="B375" s="146"/>
      <c r="C375" s="144" t="s">
        <v>3267</v>
      </c>
      <c r="D375" s="694"/>
      <c r="E375" s="687"/>
      <c r="F375" s="190"/>
      <c r="G375" s="131"/>
      <c r="H375" s="131"/>
      <c r="I375" s="131"/>
      <c r="J375" s="131"/>
      <c r="K375" s="131"/>
      <c r="L375" s="131"/>
    </row>
    <row r="376" spans="2:12">
      <c r="B376" s="146"/>
      <c r="C376" s="141" t="s">
        <v>3268</v>
      </c>
      <c r="D376" s="693"/>
      <c r="E376" s="686"/>
      <c r="F376" s="190"/>
      <c r="G376" s="131"/>
      <c r="H376" s="131"/>
      <c r="I376" s="131"/>
      <c r="J376" s="131"/>
      <c r="K376" s="131"/>
      <c r="L376" s="131"/>
    </row>
    <row r="377" spans="2:12" ht="15.95" thickBot="1">
      <c r="B377" s="152"/>
      <c r="C377" s="144" t="s">
        <v>3269</v>
      </c>
      <c r="D377" s="694"/>
      <c r="E377" s="687"/>
      <c r="F377" s="190"/>
      <c r="G377" s="131"/>
      <c r="H377" s="131"/>
      <c r="I377" s="131"/>
      <c r="J377" s="131"/>
      <c r="K377" s="131"/>
      <c r="L377" s="131"/>
    </row>
    <row r="378" spans="2:12">
      <c r="B378" s="140" t="s">
        <v>3270</v>
      </c>
      <c r="C378" s="141" t="s">
        <v>3271</v>
      </c>
      <c r="D378" s="684"/>
      <c r="E378" s="686"/>
      <c r="F378" s="190"/>
      <c r="G378" s="131"/>
      <c r="H378" s="131"/>
      <c r="I378" s="131"/>
      <c r="J378" s="131"/>
      <c r="K378" s="131"/>
      <c r="L378" s="131"/>
    </row>
    <row r="379" spans="2:12" ht="21.95" thickBot="1">
      <c r="B379" s="143" t="s">
        <v>3272</v>
      </c>
      <c r="C379" s="144" t="s">
        <v>3273</v>
      </c>
      <c r="D379" s="685"/>
      <c r="E379" s="687"/>
      <c r="F379" s="190"/>
      <c r="G379" s="131"/>
      <c r="H379" s="131"/>
      <c r="I379" s="131"/>
      <c r="J379" s="131"/>
      <c r="K379" s="131"/>
      <c r="L379" s="131"/>
    </row>
    <row r="380" spans="2:12">
      <c r="B380" s="146"/>
      <c r="C380" s="141" t="s">
        <v>3274</v>
      </c>
      <c r="D380" s="684"/>
      <c r="E380" s="686" t="s">
        <v>3275</v>
      </c>
      <c r="F380" s="190"/>
      <c r="G380" s="131"/>
      <c r="H380" s="131"/>
      <c r="I380" s="131"/>
      <c r="J380" s="131"/>
      <c r="K380" s="131"/>
      <c r="L380" s="131"/>
    </row>
    <row r="381" spans="2:12" ht="21.95" thickBot="1">
      <c r="B381" s="146"/>
      <c r="C381" s="144" t="s">
        <v>3276</v>
      </c>
      <c r="D381" s="685"/>
      <c r="E381" s="687"/>
      <c r="F381" s="190"/>
      <c r="G381" s="131"/>
      <c r="H381" s="131"/>
      <c r="I381" s="131"/>
      <c r="J381" s="131"/>
      <c r="K381" s="131"/>
      <c r="L381" s="131"/>
    </row>
    <row r="382" spans="2:12">
      <c r="B382" s="146"/>
      <c r="C382" s="141" t="s">
        <v>3277</v>
      </c>
      <c r="D382" s="684"/>
      <c r="E382" s="686"/>
      <c r="F382" s="190"/>
      <c r="G382" s="131"/>
      <c r="H382" s="131"/>
      <c r="I382" s="131"/>
      <c r="J382" s="131"/>
      <c r="K382" s="131"/>
      <c r="L382" s="131"/>
    </row>
    <row r="383" spans="2:12" ht="15.95" thickBot="1">
      <c r="B383" s="146"/>
      <c r="C383" s="144" t="s">
        <v>3278</v>
      </c>
      <c r="D383" s="685"/>
      <c r="E383" s="687"/>
      <c r="F383" s="190"/>
      <c r="G383" s="131"/>
      <c r="H383" s="131"/>
      <c r="I383" s="131"/>
      <c r="J383" s="131"/>
      <c r="K383" s="131"/>
      <c r="L383" s="131"/>
    </row>
    <row r="384" spans="2:12" ht="15" customHeight="1">
      <c r="B384" s="146"/>
      <c r="C384" s="141" t="s">
        <v>3279</v>
      </c>
      <c r="D384" s="141" t="s">
        <v>3280</v>
      </c>
      <c r="E384" s="686"/>
      <c r="F384" s="190"/>
      <c r="G384" s="131"/>
      <c r="H384" s="131"/>
      <c r="I384" s="131"/>
      <c r="J384" s="131"/>
      <c r="K384" s="131"/>
      <c r="L384" s="131"/>
    </row>
    <row r="385" spans="2:12" ht="32.1" thickBot="1">
      <c r="B385" s="146"/>
      <c r="C385" s="165" t="s">
        <v>3281</v>
      </c>
      <c r="D385" s="144" t="s">
        <v>3282</v>
      </c>
      <c r="E385" s="687"/>
      <c r="F385" s="190"/>
      <c r="G385" s="131"/>
      <c r="H385" s="131"/>
      <c r="I385" s="131"/>
      <c r="J385" s="131"/>
      <c r="K385" s="131"/>
      <c r="L385" s="131"/>
    </row>
    <row r="386" spans="2:12">
      <c r="B386" s="146"/>
      <c r="C386" s="166"/>
      <c r="D386" s="141" t="s">
        <v>3283</v>
      </c>
      <c r="E386" s="686"/>
      <c r="F386" s="190"/>
      <c r="G386" s="131"/>
      <c r="H386" s="131"/>
      <c r="I386" s="131"/>
      <c r="J386" s="131"/>
      <c r="K386" s="131"/>
      <c r="L386" s="131"/>
    </row>
    <row r="387" spans="2:12" ht="32.1" thickBot="1">
      <c r="B387" s="146"/>
      <c r="C387" s="166"/>
      <c r="D387" s="144" t="s">
        <v>3284</v>
      </c>
      <c r="E387" s="687"/>
      <c r="F387" s="190"/>
      <c r="G387" s="131"/>
      <c r="H387" s="131"/>
      <c r="I387" s="131"/>
      <c r="J387" s="131"/>
      <c r="K387" s="131"/>
      <c r="L387" s="131"/>
    </row>
    <row r="388" spans="2:12">
      <c r="B388" s="146"/>
      <c r="C388" s="166"/>
      <c r="D388" s="141" t="s">
        <v>3285</v>
      </c>
      <c r="E388" s="686"/>
      <c r="F388" s="190"/>
      <c r="G388" s="131"/>
      <c r="H388" s="131"/>
      <c r="I388" s="131"/>
      <c r="J388" s="131"/>
      <c r="K388" s="131"/>
      <c r="L388" s="131"/>
    </row>
    <row r="389" spans="2:12" ht="42" thickBot="1">
      <c r="B389" s="146"/>
      <c r="C389" s="167"/>
      <c r="D389" s="144" t="s">
        <v>3286</v>
      </c>
      <c r="E389" s="687"/>
      <c r="F389" s="190"/>
      <c r="G389" s="131"/>
      <c r="H389" s="131"/>
      <c r="I389" s="131"/>
      <c r="J389" s="131"/>
      <c r="K389" s="131"/>
      <c r="L389" s="131"/>
    </row>
    <row r="390" spans="2:12">
      <c r="B390" s="146"/>
      <c r="C390" s="141" t="s">
        <v>3287</v>
      </c>
      <c r="D390" s="684"/>
      <c r="E390" s="686" t="s">
        <v>3288</v>
      </c>
      <c r="F390" s="190"/>
      <c r="G390" s="131"/>
      <c r="H390" s="131"/>
      <c r="I390" s="131"/>
      <c r="J390" s="131"/>
      <c r="K390" s="131"/>
      <c r="L390" s="131"/>
    </row>
    <row r="391" spans="2:12" ht="21.6">
      <c r="B391" s="146"/>
      <c r="C391" s="165" t="s">
        <v>3289</v>
      </c>
      <c r="D391" s="691"/>
      <c r="E391" s="692"/>
      <c r="F391" s="190"/>
      <c r="G391" s="131"/>
      <c r="H391" s="131"/>
      <c r="I391" s="131"/>
      <c r="J391" s="131"/>
      <c r="K391" s="131"/>
      <c r="L391" s="131"/>
    </row>
    <row r="392" spans="2:12" ht="15.95" thickBot="1">
      <c r="B392" s="146"/>
      <c r="C392" s="144"/>
      <c r="D392" s="685"/>
      <c r="E392" s="687"/>
      <c r="F392" s="190"/>
      <c r="G392" s="131"/>
      <c r="H392" s="131"/>
      <c r="I392" s="131"/>
      <c r="J392" s="131"/>
      <c r="K392" s="131"/>
      <c r="L392" s="131"/>
    </row>
    <row r="393" spans="2:12">
      <c r="B393" s="146"/>
      <c r="C393" s="141" t="s">
        <v>3290</v>
      </c>
      <c r="D393" s="684"/>
      <c r="E393" s="686"/>
      <c r="F393" s="190"/>
      <c r="G393" s="131"/>
      <c r="H393" s="131"/>
      <c r="I393" s="131"/>
      <c r="J393" s="131"/>
      <c r="K393" s="131"/>
      <c r="L393" s="131"/>
    </row>
    <row r="394" spans="2:12" ht="15" customHeight="1">
      <c r="B394" s="146"/>
      <c r="C394" s="165" t="s">
        <v>3291</v>
      </c>
      <c r="D394" s="691"/>
      <c r="E394" s="692"/>
      <c r="F394" s="190"/>
      <c r="G394" s="131"/>
      <c r="H394" s="131"/>
      <c r="I394" s="131"/>
      <c r="J394" s="131"/>
      <c r="K394" s="131"/>
      <c r="L394" s="131"/>
    </row>
    <row r="395" spans="2:12" ht="15.95" thickBot="1">
      <c r="B395" s="152"/>
      <c r="C395" s="144"/>
      <c r="D395" s="685"/>
      <c r="E395" s="687"/>
      <c r="F395" s="190"/>
      <c r="G395" s="131"/>
      <c r="H395" s="131"/>
      <c r="I395" s="131"/>
      <c r="J395" s="131"/>
      <c r="K395" s="131"/>
      <c r="L395" s="131"/>
    </row>
    <row r="396" spans="2:12">
      <c r="B396" s="140" t="s">
        <v>3292</v>
      </c>
      <c r="C396" s="141" t="s">
        <v>3293</v>
      </c>
      <c r="D396" s="684"/>
      <c r="E396" s="686"/>
      <c r="F396" s="190"/>
      <c r="G396" s="131"/>
      <c r="H396" s="131"/>
      <c r="I396" s="131"/>
      <c r="J396" s="131"/>
      <c r="K396" s="131"/>
      <c r="L396" s="131"/>
    </row>
    <row r="397" spans="2:12" ht="32.1" thickBot="1">
      <c r="B397" s="143" t="s">
        <v>3294</v>
      </c>
      <c r="C397" s="144" t="s">
        <v>3295</v>
      </c>
      <c r="D397" s="685"/>
      <c r="E397" s="687"/>
      <c r="F397" s="190"/>
      <c r="G397" s="131"/>
      <c r="H397" s="131"/>
      <c r="I397" s="131"/>
      <c r="J397" s="131"/>
      <c r="K397" s="131"/>
      <c r="L397" s="131"/>
    </row>
    <row r="398" spans="2:12">
      <c r="B398" s="146"/>
      <c r="C398" s="141" t="s">
        <v>3296</v>
      </c>
      <c r="D398" s="684"/>
      <c r="E398" s="686"/>
      <c r="F398" s="190"/>
      <c r="G398" s="131"/>
      <c r="H398" s="131"/>
      <c r="I398" s="131"/>
      <c r="J398" s="131"/>
      <c r="K398" s="131"/>
      <c r="L398" s="131"/>
    </row>
    <row r="399" spans="2:12" ht="15.95" thickBot="1">
      <c r="B399" s="146"/>
      <c r="C399" s="144" t="s">
        <v>3297</v>
      </c>
      <c r="D399" s="685"/>
      <c r="E399" s="687"/>
      <c r="F399" s="190"/>
      <c r="G399" s="131"/>
      <c r="H399" s="131"/>
      <c r="I399" s="131"/>
      <c r="J399" s="131"/>
      <c r="K399" s="131"/>
      <c r="L399" s="131"/>
    </row>
    <row r="400" spans="2:12">
      <c r="B400" s="146"/>
      <c r="C400" s="141" t="s">
        <v>3298</v>
      </c>
      <c r="D400" s="684"/>
      <c r="E400" s="686"/>
      <c r="F400" s="190"/>
      <c r="G400" s="131"/>
      <c r="H400" s="131"/>
      <c r="I400" s="131"/>
      <c r="J400" s="131"/>
      <c r="K400" s="131"/>
      <c r="L400" s="131"/>
    </row>
    <row r="401" spans="2:12" ht="21.95" thickBot="1">
      <c r="B401" s="152"/>
      <c r="C401" s="144" t="s">
        <v>3299</v>
      </c>
      <c r="D401" s="685"/>
      <c r="E401" s="687"/>
      <c r="F401" s="190"/>
      <c r="G401" s="131"/>
      <c r="H401" s="131"/>
      <c r="I401" s="131"/>
      <c r="J401" s="131"/>
      <c r="K401" s="131"/>
      <c r="L401" s="131"/>
    </row>
    <row r="402" spans="2:12">
      <c r="B402" s="140" t="s">
        <v>3300</v>
      </c>
      <c r="C402" s="141" t="s">
        <v>3301</v>
      </c>
      <c r="D402" s="684"/>
      <c r="E402" s="686" t="s">
        <v>3302</v>
      </c>
      <c r="F402" s="190"/>
      <c r="G402" s="131"/>
      <c r="H402" s="131"/>
      <c r="I402" s="131"/>
      <c r="J402" s="131"/>
      <c r="K402" s="131"/>
      <c r="L402" s="131"/>
    </row>
    <row r="403" spans="2:12" ht="42" thickBot="1">
      <c r="B403" s="143" t="s">
        <v>3303</v>
      </c>
      <c r="C403" s="144" t="s">
        <v>3304</v>
      </c>
      <c r="D403" s="685"/>
      <c r="E403" s="687"/>
      <c r="F403" s="190"/>
      <c r="G403" s="131"/>
      <c r="H403" s="131"/>
      <c r="I403" s="131"/>
      <c r="J403" s="131"/>
      <c r="K403" s="131"/>
      <c r="L403" s="131"/>
    </row>
    <row r="404" spans="2:12">
      <c r="B404" s="146"/>
      <c r="C404" s="141" t="s">
        <v>3305</v>
      </c>
      <c r="D404" s="684"/>
      <c r="E404" s="686" t="s">
        <v>3306</v>
      </c>
      <c r="F404" s="190"/>
      <c r="G404" s="131"/>
      <c r="H404" s="131"/>
      <c r="I404" s="131"/>
      <c r="J404" s="131"/>
      <c r="K404" s="131"/>
      <c r="L404" s="131"/>
    </row>
    <row r="405" spans="2:12" ht="32.1" thickBot="1">
      <c r="B405" s="146"/>
      <c r="C405" s="144" t="s">
        <v>3307</v>
      </c>
      <c r="D405" s="685"/>
      <c r="E405" s="687"/>
      <c r="F405" s="190"/>
      <c r="G405" s="131"/>
      <c r="H405" s="131"/>
      <c r="I405" s="131"/>
      <c r="J405" s="131"/>
      <c r="K405" s="131"/>
      <c r="L405" s="131"/>
    </row>
    <row r="406" spans="2:12">
      <c r="B406" s="146"/>
      <c r="C406" s="141" t="s">
        <v>3308</v>
      </c>
      <c r="D406" s="684"/>
      <c r="E406" s="686" t="s">
        <v>3309</v>
      </c>
      <c r="F406" s="190"/>
      <c r="G406" s="131"/>
      <c r="H406" s="131"/>
      <c r="I406" s="131"/>
      <c r="J406" s="131"/>
      <c r="K406" s="131"/>
      <c r="L406" s="131"/>
    </row>
    <row r="407" spans="2:12" ht="21.95" thickBot="1">
      <c r="B407" s="146"/>
      <c r="C407" s="144" t="s">
        <v>3310</v>
      </c>
      <c r="D407" s="685"/>
      <c r="E407" s="687"/>
      <c r="F407" s="190"/>
      <c r="G407" s="131"/>
      <c r="H407" s="131"/>
      <c r="I407" s="131"/>
      <c r="J407" s="131"/>
      <c r="K407" s="131"/>
      <c r="L407" s="131"/>
    </row>
    <row r="408" spans="2:12">
      <c r="B408" s="146"/>
      <c r="C408" s="141" t="s">
        <v>3311</v>
      </c>
      <c r="D408" s="684"/>
      <c r="E408" s="686"/>
      <c r="F408" s="190"/>
      <c r="G408" s="131"/>
      <c r="H408" s="131"/>
      <c r="I408" s="131"/>
      <c r="J408" s="131"/>
      <c r="K408" s="131"/>
      <c r="L408" s="131"/>
    </row>
    <row r="409" spans="2:12" ht="32.1" thickBot="1">
      <c r="B409" s="146"/>
      <c r="C409" s="144" t="s">
        <v>3312</v>
      </c>
      <c r="D409" s="685"/>
      <c r="E409" s="687"/>
      <c r="F409" s="190"/>
      <c r="G409" s="131"/>
      <c r="H409" s="131"/>
      <c r="I409" s="131"/>
      <c r="J409" s="131"/>
      <c r="K409" s="131"/>
      <c r="L409" s="131"/>
    </row>
    <row r="410" spans="2:12">
      <c r="B410" s="146"/>
      <c r="C410" s="141" t="s">
        <v>3313</v>
      </c>
      <c r="D410" s="684"/>
      <c r="E410" s="686"/>
      <c r="F410" s="190"/>
      <c r="G410" s="131"/>
      <c r="H410" s="131"/>
      <c r="I410" s="131"/>
      <c r="J410" s="131"/>
      <c r="K410" s="131"/>
      <c r="L410" s="131"/>
    </row>
    <row r="411" spans="2:12" ht="42" thickBot="1">
      <c r="B411" s="146"/>
      <c r="C411" s="144" t="s">
        <v>3314</v>
      </c>
      <c r="D411" s="685"/>
      <c r="E411" s="687"/>
      <c r="F411" s="190"/>
      <c r="G411" s="131"/>
      <c r="H411" s="131"/>
      <c r="I411" s="131"/>
      <c r="J411" s="131"/>
      <c r="K411" s="131"/>
      <c r="L411" s="131"/>
    </row>
    <row r="412" spans="2:12">
      <c r="B412" s="146"/>
      <c r="C412" s="141" t="s">
        <v>3315</v>
      </c>
      <c r="D412" s="684"/>
      <c r="E412" s="686"/>
      <c r="F412" s="190"/>
      <c r="G412" s="131"/>
      <c r="H412" s="131"/>
      <c r="I412" s="131"/>
      <c r="J412" s="131"/>
      <c r="K412" s="131"/>
      <c r="L412" s="131"/>
    </row>
    <row r="413" spans="2:12" ht="21.95" thickBot="1">
      <c r="B413" s="146"/>
      <c r="C413" s="144" t="s">
        <v>3316</v>
      </c>
      <c r="D413" s="685"/>
      <c r="E413" s="687"/>
      <c r="F413" s="190"/>
      <c r="G413" s="131"/>
      <c r="H413" s="131"/>
      <c r="I413" s="131"/>
      <c r="J413" s="131"/>
      <c r="K413" s="131"/>
      <c r="L413" s="131"/>
    </row>
    <row r="414" spans="2:12">
      <c r="B414" s="146"/>
      <c r="C414" s="141" t="s">
        <v>3317</v>
      </c>
      <c r="D414" s="684"/>
      <c r="E414" s="686" t="s">
        <v>3318</v>
      </c>
      <c r="F414" s="190"/>
      <c r="G414" s="131"/>
      <c r="H414" s="131"/>
      <c r="I414" s="131"/>
      <c r="J414" s="131"/>
      <c r="K414" s="131"/>
      <c r="L414" s="131"/>
    </row>
    <row r="415" spans="2:12" ht="32.1" thickBot="1">
      <c r="B415" s="152"/>
      <c r="C415" s="144" t="s">
        <v>3319</v>
      </c>
      <c r="D415" s="685"/>
      <c r="E415" s="687"/>
      <c r="F415" s="190"/>
      <c r="G415" s="131"/>
      <c r="H415" s="131"/>
      <c r="I415" s="131"/>
      <c r="J415" s="131"/>
      <c r="K415" s="131"/>
      <c r="L415" s="131"/>
    </row>
    <row r="416" spans="2:12">
      <c r="B416" s="140" t="s">
        <v>3320</v>
      </c>
      <c r="C416" s="141" t="s">
        <v>3321</v>
      </c>
      <c r="D416" s="684"/>
      <c r="E416" s="686" t="s">
        <v>3322</v>
      </c>
      <c r="F416" s="190"/>
      <c r="G416" s="131"/>
      <c r="H416" s="131"/>
      <c r="I416" s="131"/>
      <c r="J416" s="131"/>
      <c r="K416" s="131"/>
      <c r="L416" s="131"/>
    </row>
    <row r="417" spans="2:12" ht="51.95" thickBot="1">
      <c r="B417" s="143" t="s">
        <v>3323</v>
      </c>
      <c r="C417" s="144" t="s">
        <v>3324</v>
      </c>
      <c r="D417" s="685"/>
      <c r="E417" s="687"/>
      <c r="F417" s="190"/>
      <c r="G417" s="131"/>
      <c r="H417" s="131"/>
      <c r="I417" s="131"/>
      <c r="J417" s="131"/>
      <c r="K417" s="131"/>
      <c r="L417" s="131"/>
    </row>
    <row r="418" spans="2:12">
      <c r="B418" s="146"/>
      <c r="C418" s="141" t="s">
        <v>3325</v>
      </c>
      <c r="D418" s="684"/>
      <c r="E418" s="686"/>
      <c r="F418" s="190"/>
      <c r="G418" s="131"/>
      <c r="H418" s="131"/>
      <c r="I418" s="131"/>
      <c r="J418" s="131"/>
      <c r="K418" s="131"/>
      <c r="L418" s="131"/>
    </row>
    <row r="419" spans="2:12" ht="32.1" thickBot="1">
      <c r="B419" s="146"/>
      <c r="C419" s="144" t="s">
        <v>3326</v>
      </c>
      <c r="D419" s="685"/>
      <c r="E419" s="687"/>
      <c r="F419" s="190"/>
      <c r="G419" s="131"/>
      <c r="H419" s="131"/>
      <c r="I419" s="131"/>
      <c r="J419" s="131"/>
      <c r="K419" s="131"/>
      <c r="L419" s="131"/>
    </row>
    <row r="420" spans="2:12">
      <c r="B420" s="146"/>
      <c r="C420" s="141" t="s">
        <v>3327</v>
      </c>
      <c r="D420" s="684"/>
      <c r="E420" s="686"/>
      <c r="F420" s="190"/>
      <c r="G420" s="131"/>
      <c r="H420" s="131"/>
      <c r="I420" s="131"/>
      <c r="J420" s="131"/>
      <c r="K420" s="131"/>
      <c r="L420" s="131"/>
    </row>
    <row r="421" spans="2:12" ht="21.95" thickBot="1">
      <c r="B421" s="146"/>
      <c r="C421" s="144" t="s">
        <v>3328</v>
      </c>
      <c r="D421" s="685"/>
      <c r="E421" s="687"/>
      <c r="F421" s="190"/>
      <c r="G421" s="131"/>
      <c r="H421" s="131"/>
      <c r="I421" s="131"/>
      <c r="J421" s="131"/>
      <c r="K421" s="131"/>
      <c r="L421" s="131"/>
    </row>
    <row r="422" spans="2:12">
      <c r="B422" s="146"/>
      <c r="C422" s="141" t="s">
        <v>3329</v>
      </c>
      <c r="D422" s="684"/>
      <c r="E422" s="686"/>
      <c r="F422" s="190"/>
      <c r="G422" s="131"/>
      <c r="H422" s="131"/>
      <c r="I422" s="131"/>
      <c r="J422" s="131"/>
      <c r="K422" s="131"/>
      <c r="L422" s="131"/>
    </row>
    <row r="423" spans="2:12" ht="32.1" thickBot="1">
      <c r="B423" s="146"/>
      <c r="C423" s="144" t="s">
        <v>3330</v>
      </c>
      <c r="D423" s="685"/>
      <c r="E423" s="687"/>
      <c r="F423" s="190"/>
      <c r="G423" s="131"/>
      <c r="H423" s="131"/>
      <c r="I423" s="131"/>
      <c r="J423" s="131"/>
      <c r="K423" s="131"/>
      <c r="L423" s="131"/>
    </row>
    <row r="424" spans="2:12">
      <c r="B424" s="146"/>
      <c r="C424" s="141" t="s">
        <v>3331</v>
      </c>
      <c r="D424" s="684"/>
      <c r="E424" s="686"/>
      <c r="F424" s="190"/>
      <c r="G424" s="131"/>
      <c r="H424" s="131"/>
      <c r="I424" s="131"/>
      <c r="J424" s="131"/>
      <c r="K424" s="131"/>
      <c r="L424" s="131"/>
    </row>
    <row r="425" spans="2:12" ht="51.95" thickBot="1">
      <c r="B425" s="146"/>
      <c r="C425" s="144" t="s">
        <v>3332</v>
      </c>
      <c r="D425" s="685"/>
      <c r="E425" s="687"/>
      <c r="F425" s="190"/>
      <c r="G425" s="131"/>
      <c r="H425" s="131"/>
      <c r="I425" s="131"/>
      <c r="J425" s="131"/>
      <c r="K425" s="131"/>
      <c r="L425" s="131"/>
    </row>
    <row r="426" spans="2:12">
      <c r="B426" s="146"/>
      <c r="C426" s="141" t="s">
        <v>3333</v>
      </c>
      <c r="D426" s="684"/>
      <c r="E426" s="686"/>
      <c r="F426" s="190"/>
      <c r="G426" s="131"/>
      <c r="H426" s="131"/>
      <c r="I426" s="131"/>
      <c r="J426" s="131"/>
      <c r="K426" s="131"/>
      <c r="L426" s="131"/>
    </row>
    <row r="427" spans="2:12" ht="15.95" thickBot="1">
      <c r="B427" s="146"/>
      <c r="C427" s="144" t="s">
        <v>3334</v>
      </c>
      <c r="D427" s="685"/>
      <c r="E427" s="687"/>
      <c r="F427" s="190"/>
      <c r="G427" s="131"/>
      <c r="H427" s="131"/>
      <c r="I427" s="131"/>
      <c r="J427" s="131"/>
      <c r="K427" s="131"/>
      <c r="L427" s="131"/>
    </row>
    <row r="428" spans="2:12">
      <c r="B428" s="146"/>
      <c r="C428" s="141" t="s">
        <v>3335</v>
      </c>
      <c r="D428" s="684"/>
      <c r="E428" s="686" t="s">
        <v>3336</v>
      </c>
      <c r="F428" s="190"/>
      <c r="G428" s="131"/>
      <c r="H428" s="131"/>
      <c r="I428" s="131"/>
      <c r="J428" s="131"/>
      <c r="K428" s="131"/>
      <c r="L428" s="131"/>
    </row>
    <row r="429" spans="2:12" ht="15.95" thickBot="1">
      <c r="B429" s="146"/>
      <c r="C429" s="144" t="s">
        <v>3337</v>
      </c>
      <c r="D429" s="685"/>
      <c r="E429" s="687"/>
      <c r="F429" s="190"/>
      <c r="G429" s="131"/>
      <c r="H429" s="131"/>
      <c r="I429" s="131"/>
      <c r="J429" s="131"/>
      <c r="K429" s="131"/>
      <c r="L429" s="131"/>
    </row>
    <row r="430" spans="2:12">
      <c r="B430" s="146"/>
      <c r="C430" s="141" t="s">
        <v>3338</v>
      </c>
      <c r="D430" s="684"/>
      <c r="E430" s="686" t="s">
        <v>3339</v>
      </c>
      <c r="F430" s="190"/>
      <c r="G430" s="131"/>
      <c r="H430" s="131"/>
      <c r="I430" s="131"/>
      <c r="J430" s="131"/>
      <c r="K430" s="131"/>
      <c r="L430" s="131"/>
    </row>
    <row r="431" spans="2:12" ht="42" thickBot="1">
      <c r="B431" s="152"/>
      <c r="C431" s="144" t="s">
        <v>3340</v>
      </c>
      <c r="D431" s="685"/>
      <c r="E431" s="687"/>
      <c r="F431" s="190"/>
      <c r="G431" s="131"/>
      <c r="H431" s="131"/>
      <c r="I431" s="131"/>
      <c r="J431" s="131"/>
      <c r="K431" s="131"/>
      <c r="L431" s="131"/>
    </row>
    <row r="432" spans="2:12">
      <c r="B432" s="140" t="s">
        <v>3341</v>
      </c>
      <c r="C432" s="141" t="s">
        <v>3342</v>
      </c>
      <c r="D432" s="684"/>
      <c r="E432" s="686" t="s">
        <v>3343</v>
      </c>
      <c r="F432" s="190"/>
      <c r="G432" s="131"/>
      <c r="H432" s="131"/>
      <c r="I432" s="131"/>
      <c r="J432" s="131"/>
      <c r="K432" s="131"/>
      <c r="L432" s="131"/>
    </row>
    <row r="433" spans="2:12" ht="42" thickBot="1">
      <c r="B433" s="143" t="s">
        <v>3344</v>
      </c>
      <c r="C433" s="144" t="s">
        <v>3345</v>
      </c>
      <c r="D433" s="685"/>
      <c r="E433" s="687"/>
      <c r="F433" s="190"/>
      <c r="G433" s="131"/>
      <c r="H433" s="131"/>
      <c r="I433" s="131"/>
      <c r="J433" s="131"/>
      <c r="K433" s="131"/>
      <c r="L433" s="131"/>
    </row>
    <row r="434" spans="2:12">
      <c r="B434" s="146"/>
      <c r="C434" s="141" t="s">
        <v>3346</v>
      </c>
      <c r="D434" s="684"/>
      <c r="E434" s="686" t="s">
        <v>3347</v>
      </c>
      <c r="F434" s="190"/>
      <c r="G434" s="131"/>
      <c r="H434" s="131"/>
      <c r="I434" s="131"/>
      <c r="J434" s="131"/>
      <c r="K434" s="131"/>
      <c r="L434" s="131"/>
    </row>
    <row r="435" spans="2:12" ht="15.95" thickBot="1">
      <c r="B435" s="146"/>
      <c r="C435" s="144" t="s">
        <v>3348</v>
      </c>
      <c r="D435" s="685"/>
      <c r="E435" s="687"/>
      <c r="F435" s="190"/>
      <c r="G435" s="131"/>
      <c r="H435" s="131"/>
      <c r="I435" s="131"/>
      <c r="J435" s="131"/>
      <c r="K435" s="131"/>
      <c r="L435" s="131"/>
    </row>
    <row r="436" spans="2:12">
      <c r="B436" s="146"/>
      <c r="C436" s="141" t="s">
        <v>3349</v>
      </c>
      <c r="D436" s="684"/>
      <c r="E436" s="686" t="s">
        <v>3350</v>
      </c>
      <c r="F436" s="190"/>
      <c r="G436" s="131"/>
      <c r="H436" s="131"/>
      <c r="I436" s="131"/>
      <c r="J436" s="131"/>
      <c r="K436" s="131"/>
      <c r="L436" s="131"/>
    </row>
    <row r="437" spans="2:12" ht="15.95" thickBot="1">
      <c r="B437" s="146"/>
      <c r="C437" s="144" t="s">
        <v>3351</v>
      </c>
      <c r="D437" s="685"/>
      <c r="E437" s="687"/>
      <c r="F437" s="190"/>
      <c r="G437" s="131"/>
      <c r="H437" s="131"/>
      <c r="I437" s="131"/>
      <c r="J437" s="131"/>
      <c r="K437" s="131"/>
      <c r="L437" s="131"/>
    </row>
    <row r="438" spans="2:12">
      <c r="B438" s="146"/>
      <c r="C438" s="141" t="s">
        <v>3352</v>
      </c>
      <c r="D438" s="684"/>
      <c r="E438" s="686" t="s">
        <v>3353</v>
      </c>
      <c r="F438" s="190"/>
      <c r="G438" s="131"/>
      <c r="H438" s="131"/>
      <c r="I438" s="131"/>
      <c r="J438" s="131"/>
      <c r="K438" s="131"/>
      <c r="L438" s="131"/>
    </row>
    <row r="439" spans="2:12" ht="21.95" thickBot="1">
      <c r="B439" s="146"/>
      <c r="C439" s="144" t="s">
        <v>3354</v>
      </c>
      <c r="D439" s="685"/>
      <c r="E439" s="687"/>
      <c r="F439" s="190"/>
      <c r="G439" s="131"/>
      <c r="H439" s="131"/>
      <c r="I439" s="131"/>
      <c r="J439" s="131"/>
      <c r="K439" s="131"/>
      <c r="L439" s="131"/>
    </row>
    <row r="440" spans="2:12">
      <c r="B440" s="146"/>
      <c r="C440" s="141" t="s">
        <v>3355</v>
      </c>
      <c r="D440" s="684"/>
      <c r="E440" s="686"/>
      <c r="F440" s="190"/>
      <c r="G440" s="131"/>
      <c r="H440" s="131"/>
      <c r="I440" s="131"/>
      <c r="J440" s="131"/>
      <c r="K440" s="131"/>
      <c r="L440" s="131"/>
    </row>
    <row r="441" spans="2:12" ht="21.95" thickBot="1">
      <c r="B441" s="146"/>
      <c r="C441" s="144" t="s">
        <v>3356</v>
      </c>
      <c r="D441" s="685"/>
      <c r="E441" s="687"/>
      <c r="F441" s="190"/>
      <c r="G441" s="131"/>
      <c r="H441" s="131"/>
      <c r="I441" s="131"/>
      <c r="J441" s="131"/>
      <c r="K441" s="131"/>
      <c r="L441" s="131"/>
    </row>
    <row r="442" spans="2:12">
      <c r="B442" s="146"/>
      <c r="C442" s="141" t="s">
        <v>3357</v>
      </c>
      <c r="D442" s="684"/>
      <c r="E442" s="686"/>
      <c r="F442" s="190"/>
      <c r="G442" s="131"/>
      <c r="H442" s="131"/>
      <c r="I442" s="131"/>
      <c r="J442" s="131"/>
      <c r="K442" s="131"/>
      <c r="L442" s="131"/>
    </row>
    <row r="443" spans="2:12" ht="15.95" thickBot="1">
      <c r="B443" s="146"/>
      <c r="C443" s="144" t="s">
        <v>3358</v>
      </c>
      <c r="D443" s="685"/>
      <c r="E443" s="687"/>
      <c r="F443" s="190"/>
      <c r="G443" s="131"/>
      <c r="H443" s="131"/>
      <c r="I443" s="131"/>
      <c r="J443" s="131"/>
      <c r="K443" s="131"/>
      <c r="L443" s="131"/>
    </row>
    <row r="444" spans="2:12">
      <c r="B444" s="146"/>
      <c r="C444" s="141" t="s">
        <v>3359</v>
      </c>
      <c r="D444" s="684"/>
      <c r="E444" s="686" t="s">
        <v>3360</v>
      </c>
      <c r="F444" s="190"/>
      <c r="G444" s="131"/>
      <c r="H444" s="131"/>
      <c r="I444" s="131"/>
      <c r="J444" s="131"/>
      <c r="K444" s="131"/>
      <c r="L444" s="131"/>
    </row>
    <row r="445" spans="2:12" ht="21.95" thickBot="1">
      <c r="B445" s="146"/>
      <c r="C445" s="144" t="s">
        <v>3361</v>
      </c>
      <c r="D445" s="685"/>
      <c r="E445" s="687"/>
      <c r="F445" s="190"/>
      <c r="G445" s="131"/>
      <c r="H445" s="131"/>
      <c r="I445" s="131"/>
      <c r="J445" s="131"/>
      <c r="K445" s="131"/>
      <c r="L445" s="131"/>
    </row>
    <row r="446" spans="2:12">
      <c r="B446" s="146"/>
      <c r="C446" s="141" t="s">
        <v>3362</v>
      </c>
      <c r="D446" s="684"/>
      <c r="E446" s="686" t="s">
        <v>3363</v>
      </c>
      <c r="F446" s="190"/>
      <c r="G446" s="131"/>
      <c r="H446" s="131"/>
      <c r="I446" s="131"/>
      <c r="J446" s="131"/>
      <c r="K446" s="131"/>
      <c r="L446" s="131"/>
    </row>
    <row r="447" spans="2:12" ht="21.95" thickBot="1">
      <c r="B447" s="146"/>
      <c r="C447" s="144" t="s">
        <v>3364</v>
      </c>
      <c r="D447" s="685"/>
      <c r="E447" s="687"/>
      <c r="F447" s="190"/>
      <c r="G447" s="131"/>
      <c r="H447" s="131"/>
      <c r="I447" s="131"/>
      <c r="J447" s="131"/>
      <c r="K447" s="131"/>
      <c r="L447" s="131"/>
    </row>
    <row r="448" spans="2:12">
      <c r="B448" s="146"/>
      <c r="C448" s="141" t="s">
        <v>3365</v>
      </c>
      <c r="D448" s="684"/>
      <c r="E448" s="686"/>
      <c r="F448" s="190"/>
      <c r="G448" s="131"/>
      <c r="H448" s="131"/>
      <c r="I448" s="131"/>
      <c r="J448" s="131"/>
      <c r="K448" s="131"/>
      <c r="L448" s="131"/>
    </row>
    <row r="449" spans="2:12" ht="15.95" thickBot="1">
      <c r="B449" s="146"/>
      <c r="C449" s="144" t="s">
        <v>3366</v>
      </c>
      <c r="D449" s="685"/>
      <c r="E449" s="687"/>
      <c r="F449" s="190"/>
      <c r="G449" s="131"/>
      <c r="H449" s="131"/>
      <c r="I449" s="131"/>
      <c r="J449" s="131"/>
      <c r="K449" s="131"/>
      <c r="L449" s="131"/>
    </row>
    <row r="450" spans="2:12">
      <c r="B450" s="146"/>
      <c r="C450" s="141" t="s">
        <v>3367</v>
      </c>
      <c r="D450" s="684"/>
      <c r="E450" s="686"/>
      <c r="F450" s="190"/>
      <c r="G450" s="131"/>
      <c r="H450" s="131"/>
      <c r="I450" s="131"/>
      <c r="J450" s="131"/>
      <c r="K450" s="131"/>
      <c r="L450" s="131"/>
    </row>
    <row r="451" spans="2:12" ht="21.95" thickBot="1">
      <c r="B451" s="152"/>
      <c r="C451" s="144" t="s">
        <v>3368</v>
      </c>
      <c r="D451" s="685"/>
      <c r="E451" s="687"/>
      <c r="F451" s="190"/>
      <c r="G451" s="131"/>
      <c r="H451" s="131"/>
      <c r="I451" s="131"/>
      <c r="J451" s="131"/>
      <c r="K451" s="131"/>
      <c r="L451" s="131"/>
    </row>
    <row r="452" spans="2:12">
      <c r="B452" s="143"/>
      <c r="C452" s="141" t="s">
        <v>3369</v>
      </c>
      <c r="D452" s="684"/>
      <c r="E452" s="686"/>
      <c r="F452" s="190"/>
      <c r="G452" s="131"/>
      <c r="H452" s="131"/>
      <c r="I452" s="131"/>
      <c r="J452" s="131"/>
      <c r="K452" s="131"/>
      <c r="L452" s="131"/>
    </row>
    <row r="453" spans="2:12">
      <c r="B453" s="143"/>
      <c r="C453" s="165" t="s">
        <v>3370</v>
      </c>
      <c r="D453" s="691"/>
      <c r="E453" s="692"/>
      <c r="F453" s="190"/>
      <c r="G453" s="131"/>
      <c r="H453" s="131"/>
      <c r="I453" s="131"/>
      <c r="J453" s="131"/>
      <c r="K453" s="131"/>
      <c r="L453" s="131"/>
    </row>
    <row r="454" spans="2:12">
      <c r="B454" s="143"/>
      <c r="C454" s="166"/>
      <c r="D454" s="691"/>
      <c r="E454" s="692"/>
      <c r="F454" s="190"/>
      <c r="G454" s="131"/>
      <c r="H454" s="131"/>
      <c r="I454" s="131"/>
      <c r="J454" s="131"/>
      <c r="K454" s="131"/>
      <c r="L454" s="131"/>
    </row>
    <row r="455" spans="2:12">
      <c r="B455" s="143"/>
      <c r="C455" s="166"/>
      <c r="D455" s="691"/>
      <c r="E455" s="692"/>
      <c r="F455" s="190"/>
      <c r="G455" s="131"/>
      <c r="H455" s="131"/>
      <c r="I455" s="131"/>
      <c r="J455" s="131"/>
      <c r="K455" s="131"/>
      <c r="L455" s="131"/>
    </row>
    <row r="456" spans="2:12">
      <c r="B456" s="143"/>
      <c r="C456" s="166"/>
      <c r="D456" s="691"/>
      <c r="E456" s="692"/>
      <c r="F456" s="190"/>
      <c r="G456" s="131"/>
      <c r="H456" s="131"/>
      <c r="I456" s="131"/>
      <c r="J456" s="131"/>
      <c r="K456" s="131"/>
      <c r="L456" s="131"/>
    </row>
    <row r="457" spans="2:12">
      <c r="B457" s="143"/>
      <c r="C457" s="166"/>
      <c r="D457" s="691"/>
      <c r="E457" s="692"/>
      <c r="F457" s="190"/>
      <c r="G457" s="131"/>
      <c r="H457" s="131"/>
      <c r="I457" s="131"/>
      <c r="J457" s="131"/>
      <c r="K457" s="131"/>
      <c r="L457" s="131"/>
    </row>
    <row r="458" spans="2:12">
      <c r="B458" s="143"/>
      <c r="C458" s="166"/>
      <c r="D458" s="691"/>
      <c r="E458" s="692"/>
      <c r="F458" s="190"/>
      <c r="G458" s="131"/>
      <c r="H458" s="131"/>
      <c r="I458" s="131"/>
      <c r="J458" s="131"/>
      <c r="K458" s="131"/>
      <c r="L458" s="131"/>
    </row>
    <row r="459" spans="2:12">
      <c r="B459" s="140" t="s">
        <v>3371</v>
      </c>
      <c r="C459" s="166"/>
      <c r="D459" s="691"/>
      <c r="E459" s="692"/>
      <c r="F459" s="190"/>
      <c r="G459" s="131"/>
      <c r="H459" s="131"/>
      <c r="I459" s="131"/>
      <c r="J459" s="131"/>
      <c r="K459" s="131"/>
      <c r="L459" s="131"/>
    </row>
    <row r="460" spans="2:12" ht="21.6">
      <c r="B460" s="143" t="s">
        <v>3372</v>
      </c>
      <c r="C460" s="166"/>
      <c r="D460" s="691"/>
      <c r="E460" s="692"/>
      <c r="F460" s="190"/>
      <c r="G460" s="131"/>
      <c r="H460" s="131"/>
      <c r="I460" s="131"/>
      <c r="J460" s="131"/>
      <c r="K460" s="131"/>
      <c r="L460" s="131"/>
    </row>
    <row r="461" spans="2:12" ht="15.95" thickBot="1">
      <c r="B461" s="143"/>
      <c r="C461" s="167"/>
      <c r="D461" s="685"/>
      <c r="E461" s="687"/>
      <c r="F461" s="190"/>
      <c r="G461" s="131"/>
      <c r="H461" s="131"/>
      <c r="I461" s="131"/>
      <c r="J461" s="131"/>
      <c r="K461" s="131"/>
      <c r="L461" s="131"/>
    </row>
    <row r="462" spans="2:12">
      <c r="B462" s="143"/>
      <c r="C462" s="141" t="s">
        <v>3373</v>
      </c>
      <c r="D462" s="684"/>
      <c r="E462" s="686"/>
      <c r="F462" s="190"/>
      <c r="G462" s="131"/>
      <c r="H462" s="131"/>
      <c r="I462" s="131"/>
      <c r="J462" s="131"/>
      <c r="K462" s="131"/>
      <c r="L462" s="131"/>
    </row>
    <row r="463" spans="2:12" ht="15.95" thickBot="1">
      <c r="B463" s="143"/>
      <c r="C463" s="144" t="s">
        <v>3374</v>
      </c>
      <c r="D463" s="685"/>
      <c r="E463" s="687"/>
      <c r="F463" s="190"/>
      <c r="G463" s="131"/>
      <c r="H463" s="131"/>
      <c r="I463" s="131"/>
      <c r="J463" s="131"/>
      <c r="K463" s="131"/>
      <c r="L463" s="131"/>
    </row>
    <row r="464" spans="2:12">
      <c r="B464" s="143"/>
      <c r="C464" s="141" t="s">
        <v>3375</v>
      </c>
      <c r="D464" s="684"/>
      <c r="E464" s="686"/>
      <c r="F464" s="190"/>
      <c r="G464" s="131"/>
      <c r="H464" s="131"/>
      <c r="I464" s="131"/>
      <c r="J464" s="131"/>
      <c r="K464" s="131"/>
      <c r="L464" s="131"/>
    </row>
    <row r="465" spans="2:12" ht="15.95" thickBot="1">
      <c r="B465" s="143"/>
      <c r="C465" s="144" t="s">
        <v>3376</v>
      </c>
      <c r="D465" s="685"/>
      <c r="E465" s="687"/>
      <c r="F465" s="190"/>
      <c r="G465" s="131"/>
      <c r="H465" s="131"/>
      <c r="I465" s="131"/>
      <c r="J465" s="131"/>
      <c r="K465" s="131"/>
      <c r="L465" s="131"/>
    </row>
    <row r="466" spans="2:12">
      <c r="B466" s="143"/>
      <c r="C466" s="141" t="s">
        <v>3377</v>
      </c>
      <c r="D466" s="684"/>
      <c r="E466" s="686" t="s">
        <v>3378</v>
      </c>
      <c r="F466" s="190"/>
      <c r="G466" s="131"/>
      <c r="H466" s="131"/>
      <c r="I466" s="131"/>
      <c r="J466" s="131"/>
      <c r="K466" s="131"/>
      <c r="L466" s="131"/>
    </row>
    <row r="467" spans="2:12" ht="21.95" thickBot="1">
      <c r="B467" s="143"/>
      <c r="C467" s="144" t="s">
        <v>3379</v>
      </c>
      <c r="D467" s="685"/>
      <c r="E467" s="687"/>
      <c r="F467" s="190"/>
      <c r="G467" s="131"/>
      <c r="H467" s="131"/>
      <c r="I467" s="131"/>
      <c r="J467" s="131"/>
      <c r="K467" s="131"/>
      <c r="L467" s="131"/>
    </row>
    <row r="468" spans="2:12">
      <c r="B468" s="143"/>
      <c r="C468" s="141" t="s">
        <v>3380</v>
      </c>
      <c r="D468" s="684"/>
      <c r="E468" s="686"/>
      <c r="F468" s="190"/>
      <c r="G468" s="131"/>
      <c r="H468" s="131"/>
      <c r="I468" s="131"/>
      <c r="J468" s="131"/>
      <c r="K468" s="131"/>
      <c r="L468" s="131"/>
    </row>
    <row r="469" spans="2:12" ht="21.95" thickBot="1">
      <c r="B469" s="146"/>
      <c r="C469" s="144" t="s">
        <v>3381</v>
      </c>
      <c r="D469" s="685"/>
      <c r="E469" s="687"/>
      <c r="F469" s="190"/>
      <c r="G469" s="131"/>
      <c r="H469" s="131"/>
      <c r="I469" s="131"/>
      <c r="J469" s="131"/>
      <c r="K469" s="131"/>
      <c r="L469" s="131"/>
    </row>
    <row r="470" spans="2:12">
      <c r="B470" s="146"/>
      <c r="C470" s="141" t="s">
        <v>3382</v>
      </c>
      <c r="D470" s="684"/>
      <c r="E470" s="686"/>
      <c r="F470" s="190"/>
      <c r="G470" s="131"/>
      <c r="H470" s="131"/>
      <c r="I470" s="131"/>
      <c r="J470" s="131"/>
      <c r="K470" s="131"/>
      <c r="L470" s="131"/>
    </row>
    <row r="471" spans="2:12" ht="32.1" thickBot="1">
      <c r="B471" s="146"/>
      <c r="C471" s="144" t="s">
        <v>3383</v>
      </c>
      <c r="D471" s="685"/>
      <c r="E471" s="687"/>
      <c r="F471" s="190"/>
      <c r="G471" s="131"/>
      <c r="H471" s="131"/>
      <c r="I471" s="131"/>
      <c r="J471" s="131"/>
      <c r="K471" s="131"/>
      <c r="L471" s="131"/>
    </row>
    <row r="472" spans="2:12">
      <c r="B472" s="146"/>
      <c r="C472" s="141" t="s">
        <v>3384</v>
      </c>
      <c r="D472" s="684"/>
      <c r="E472" s="686" t="s">
        <v>3385</v>
      </c>
      <c r="F472" s="190"/>
      <c r="G472" s="131"/>
      <c r="H472" s="131"/>
      <c r="I472" s="131"/>
      <c r="J472" s="131"/>
      <c r="K472" s="131"/>
      <c r="L472" s="131"/>
    </row>
    <row r="473" spans="2:12" ht="32.1" thickBot="1">
      <c r="B473" s="146"/>
      <c r="C473" s="144" t="s">
        <v>3386</v>
      </c>
      <c r="D473" s="685"/>
      <c r="E473" s="687"/>
      <c r="F473" s="190"/>
      <c r="G473" s="131"/>
      <c r="H473" s="131"/>
      <c r="I473" s="131"/>
      <c r="J473" s="131"/>
      <c r="K473" s="131"/>
      <c r="L473" s="131"/>
    </row>
    <row r="474" spans="2:12">
      <c r="B474" s="146"/>
      <c r="C474" s="141" t="s">
        <v>3387</v>
      </c>
      <c r="D474" s="684"/>
      <c r="E474" s="686"/>
      <c r="F474" s="190"/>
      <c r="G474" s="131"/>
      <c r="H474" s="131"/>
      <c r="I474" s="131"/>
      <c r="J474" s="131"/>
      <c r="K474" s="131"/>
      <c r="L474" s="131"/>
    </row>
    <row r="475" spans="2:12" ht="15.95" thickBot="1">
      <c r="B475" s="152"/>
      <c r="C475" s="144" t="s">
        <v>3388</v>
      </c>
      <c r="D475" s="685"/>
      <c r="E475" s="687"/>
      <c r="F475" s="190"/>
      <c r="G475" s="131"/>
      <c r="H475" s="131"/>
      <c r="I475" s="131"/>
      <c r="J475" s="131"/>
      <c r="K475" s="131"/>
      <c r="L475" s="131"/>
    </row>
    <row r="476" spans="2:12">
      <c r="B476" s="140" t="s">
        <v>3389</v>
      </c>
      <c r="C476" s="684"/>
      <c r="D476" s="684"/>
      <c r="E476" s="686"/>
      <c r="F476" s="190"/>
      <c r="G476" s="131"/>
      <c r="H476" s="131"/>
      <c r="I476" s="131"/>
      <c r="J476" s="131"/>
      <c r="K476" s="131"/>
      <c r="L476" s="131"/>
    </row>
    <row r="477" spans="2:12" ht="32.1" thickBot="1">
      <c r="B477" s="145" t="s">
        <v>3390</v>
      </c>
      <c r="C477" s="685"/>
      <c r="D477" s="685"/>
      <c r="E477" s="687"/>
      <c r="F477" s="190"/>
      <c r="G477" s="131"/>
      <c r="H477" s="131"/>
      <c r="I477" s="131"/>
      <c r="J477" s="131"/>
      <c r="K477" s="131"/>
      <c r="L477" s="131"/>
    </row>
    <row r="478" spans="2:12">
      <c r="B478" s="140" t="s">
        <v>3391</v>
      </c>
      <c r="C478" s="684"/>
      <c r="D478" s="684"/>
      <c r="E478" s="686"/>
      <c r="F478" s="190"/>
      <c r="G478" s="131"/>
      <c r="H478" s="131"/>
      <c r="I478" s="131"/>
      <c r="J478" s="131"/>
      <c r="K478" s="131"/>
      <c r="L478" s="131"/>
    </row>
    <row r="479" spans="2:12" ht="42" thickBot="1">
      <c r="B479" s="145" t="s">
        <v>3392</v>
      </c>
      <c r="C479" s="685"/>
      <c r="D479" s="685"/>
      <c r="E479" s="687"/>
      <c r="F479" s="190"/>
      <c r="G479" s="131"/>
      <c r="H479" s="131"/>
      <c r="I479" s="131"/>
      <c r="J479" s="131"/>
      <c r="K479" s="131"/>
      <c r="L479" s="131"/>
    </row>
    <row r="480" spans="2:12">
      <c r="B480" s="191" t="s">
        <v>3180</v>
      </c>
      <c r="E480" s="193"/>
      <c r="F480" s="194"/>
      <c r="G480" s="131"/>
      <c r="H480" s="131"/>
      <c r="I480" s="131"/>
      <c r="J480" s="131"/>
      <c r="K480" s="131"/>
      <c r="L480" s="131"/>
    </row>
    <row r="481" spans="2:12" ht="15.95" thickBot="1">
      <c r="B481" s="688" t="s">
        <v>3393</v>
      </c>
      <c r="C481" s="689"/>
      <c r="D481" s="689"/>
      <c r="E481" s="690"/>
      <c r="F481" s="194"/>
      <c r="G481" s="131"/>
      <c r="H481" s="131"/>
      <c r="I481" s="131"/>
      <c r="J481" s="131"/>
      <c r="K481" s="131"/>
      <c r="L481" s="131"/>
    </row>
    <row r="482" spans="2:12">
      <c r="B482" s="140" t="s">
        <v>3394</v>
      </c>
      <c r="C482" s="684"/>
      <c r="D482" s="684"/>
      <c r="E482" s="686"/>
      <c r="F482" s="190"/>
      <c r="G482" s="131"/>
      <c r="H482" s="131"/>
      <c r="I482" s="131"/>
      <c r="J482" s="131"/>
      <c r="K482" s="131"/>
      <c r="L482" s="131"/>
    </row>
    <row r="483" spans="2:12" ht="15.95" thickBot="1">
      <c r="B483" s="145" t="s">
        <v>3395</v>
      </c>
      <c r="C483" s="685"/>
      <c r="D483" s="685"/>
      <c r="E483" s="687"/>
      <c r="F483" s="190"/>
      <c r="G483" s="131"/>
      <c r="H483" s="131"/>
      <c r="I483" s="131"/>
      <c r="J483" s="131"/>
      <c r="K483" s="131"/>
      <c r="L483" s="131"/>
    </row>
    <row r="484" spans="2:12">
      <c r="B484" s="140" t="s">
        <v>3396</v>
      </c>
      <c r="C484" s="684"/>
      <c r="D484" s="684"/>
      <c r="E484" s="686" t="s">
        <v>3397</v>
      </c>
      <c r="F484" s="190"/>
      <c r="G484" s="131"/>
      <c r="H484" s="131"/>
      <c r="I484" s="131"/>
      <c r="J484" s="131"/>
      <c r="K484" s="131"/>
      <c r="L484" s="131"/>
    </row>
    <row r="485" spans="2:12" ht="51.95" thickBot="1">
      <c r="B485" s="145" t="s">
        <v>3398</v>
      </c>
      <c r="C485" s="685"/>
      <c r="D485" s="685"/>
      <c r="E485" s="687"/>
      <c r="F485" s="190"/>
      <c r="G485" s="131"/>
      <c r="H485" s="131"/>
      <c r="I485" s="131"/>
      <c r="J485" s="131"/>
      <c r="K485" s="131"/>
      <c r="L485" s="131"/>
    </row>
    <row r="486" spans="2:12">
      <c r="B486" s="140" t="s">
        <v>3399</v>
      </c>
      <c r="C486" s="141" t="s">
        <v>3400</v>
      </c>
      <c r="D486" s="684"/>
      <c r="E486" s="686"/>
      <c r="F486" s="190"/>
      <c r="G486" s="131"/>
      <c r="H486" s="131"/>
      <c r="I486" s="131"/>
      <c r="J486" s="131"/>
      <c r="K486" s="131"/>
      <c r="L486" s="131"/>
    </row>
    <row r="487" spans="2:12" ht="32.1" thickBot="1">
      <c r="B487" s="143" t="s">
        <v>3401</v>
      </c>
      <c r="C487" s="144" t="s">
        <v>3402</v>
      </c>
      <c r="D487" s="685"/>
      <c r="E487" s="687"/>
      <c r="F487" s="190"/>
      <c r="G487" s="131"/>
      <c r="H487" s="131"/>
      <c r="I487" s="131"/>
      <c r="J487" s="131"/>
      <c r="K487" s="131"/>
      <c r="L487" s="131"/>
    </row>
    <row r="488" spans="2:12">
      <c r="B488" s="146"/>
      <c r="C488" s="141" t="s">
        <v>3403</v>
      </c>
      <c r="D488" s="684"/>
      <c r="E488" s="686"/>
      <c r="F488" s="190"/>
      <c r="G488" s="131"/>
      <c r="H488" s="131"/>
      <c r="I488" s="131"/>
      <c r="J488" s="131"/>
      <c r="K488" s="131"/>
      <c r="L488" s="131"/>
    </row>
    <row r="489" spans="2:12" ht="15.95" thickBot="1">
      <c r="B489" s="146"/>
      <c r="C489" s="144" t="s">
        <v>3404</v>
      </c>
      <c r="D489" s="685"/>
      <c r="E489" s="687"/>
      <c r="F489" s="190"/>
      <c r="G489" s="131"/>
      <c r="H489" s="131"/>
      <c r="I489" s="131"/>
      <c r="J489" s="131"/>
      <c r="K489" s="131"/>
      <c r="L489" s="131"/>
    </row>
    <row r="490" spans="2:12">
      <c r="B490" s="146"/>
      <c r="C490" s="141" t="s">
        <v>3405</v>
      </c>
      <c r="D490" s="684"/>
      <c r="E490" s="686"/>
      <c r="F490" s="190"/>
      <c r="G490" s="131"/>
      <c r="H490" s="131"/>
      <c r="I490" s="131"/>
      <c r="J490" s="131"/>
      <c r="K490" s="131"/>
      <c r="L490" s="131"/>
    </row>
    <row r="491" spans="2:12" ht="15.95" thickBot="1">
      <c r="B491" s="146"/>
      <c r="C491" s="144" t="s">
        <v>3406</v>
      </c>
      <c r="D491" s="685"/>
      <c r="E491" s="687"/>
      <c r="F491" s="190"/>
      <c r="G491" s="131"/>
      <c r="H491" s="131"/>
      <c r="I491" s="131"/>
      <c r="J491" s="131"/>
      <c r="K491" s="131"/>
      <c r="L491" s="131"/>
    </row>
    <row r="492" spans="2:12">
      <c r="B492" s="146"/>
      <c r="C492" s="141" t="s">
        <v>3407</v>
      </c>
      <c r="D492" s="684"/>
      <c r="E492" s="686" t="s">
        <v>3408</v>
      </c>
      <c r="F492" s="190"/>
      <c r="G492" s="131"/>
      <c r="H492" s="131"/>
      <c r="I492" s="131"/>
      <c r="J492" s="131"/>
      <c r="K492" s="131"/>
      <c r="L492" s="131"/>
    </row>
    <row r="493" spans="2:12" ht="15.95" thickBot="1">
      <c r="B493" s="146"/>
      <c r="C493" s="144" t="s">
        <v>3409</v>
      </c>
      <c r="D493" s="685"/>
      <c r="E493" s="687"/>
      <c r="F493" s="190"/>
      <c r="G493" s="131"/>
      <c r="H493" s="131"/>
      <c r="I493" s="131"/>
      <c r="J493" s="131"/>
      <c r="K493" s="131"/>
      <c r="L493" s="131"/>
    </row>
    <row r="494" spans="2:12">
      <c r="B494" s="146"/>
      <c r="C494" s="141" t="s">
        <v>3410</v>
      </c>
      <c r="D494" s="684"/>
      <c r="E494" s="686"/>
      <c r="F494" s="190"/>
      <c r="G494" s="131"/>
      <c r="H494" s="131"/>
      <c r="I494" s="131"/>
      <c r="J494" s="131"/>
      <c r="K494" s="131"/>
      <c r="L494" s="131"/>
    </row>
    <row r="495" spans="2:12" ht="42" thickBot="1">
      <c r="B495" s="146"/>
      <c r="C495" s="144" t="s">
        <v>3411</v>
      </c>
      <c r="D495" s="685"/>
      <c r="E495" s="687"/>
      <c r="F495" s="190"/>
      <c r="G495" s="131"/>
      <c r="H495" s="131"/>
      <c r="I495" s="131"/>
      <c r="J495" s="131"/>
      <c r="K495" s="131"/>
      <c r="L495" s="131"/>
    </row>
    <row r="496" spans="2:12">
      <c r="B496" s="146"/>
      <c r="C496" s="141" t="s">
        <v>3412</v>
      </c>
      <c r="D496" s="684"/>
      <c r="E496" s="686"/>
      <c r="F496" s="190"/>
      <c r="G496" s="131"/>
      <c r="H496" s="131"/>
      <c r="I496" s="131"/>
      <c r="J496" s="131"/>
      <c r="K496" s="131"/>
      <c r="L496" s="131"/>
    </row>
    <row r="497" spans="2:12" ht="15.95" thickBot="1">
      <c r="B497" s="146"/>
      <c r="C497" s="144" t="s">
        <v>3413</v>
      </c>
      <c r="D497" s="685"/>
      <c r="E497" s="687"/>
      <c r="F497" s="190"/>
      <c r="G497" s="131"/>
      <c r="H497" s="131"/>
      <c r="I497" s="131"/>
      <c r="J497" s="131"/>
      <c r="K497" s="131"/>
      <c r="L497" s="131"/>
    </row>
    <row r="498" spans="2:12">
      <c r="B498" s="146"/>
      <c r="C498" s="141" t="s">
        <v>3414</v>
      </c>
      <c r="D498" s="684"/>
      <c r="E498" s="686"/>
      <c r="F498" s="190"/>
      <c r="G498" s="131"/>
      <c r="H498" s="131"/>
      <c r="I498" s="131"/>
      <c r="J498" s="131"/>
      <c r="K498" s="131"/>
      <c r="L498" s="131"/>
    </row>
    <row r="499" spans="2:12" ht="21.95" thickBot="1">
      <c r="B499" s="152"/>
      <c r="C499" s="144" t="s">
        <v>3415</v>
      </c>
      <c r="D499" s="685"/>
      <c r="E499" s="687"/>
      <c r="F499" s="190"/>
      <c r="G499" s="131"/>
      <c r="H499" s="131"/>
      <c r="I499" s="131"/>
      <c r="J499" s="131"/>
      <c r="K499" s="131"/>
      <c r="L499" s="131"/>
    </row>
    <row r="500" spans="2:12" ht="15" customHeight="1">
      <c r="B500" s="140" t="s">
        <v>3416</v>
      </c>
      <c r="C500" s="141" t="s">
        <v>3417</v>
      </c>
      <c r="D500" s="684"/>
      <c r="E500" s="686" t="s">
        <v>3418</v>
      </c>
      <c r="F500" s="190"/>
      <c r="G500" s="131"/>
      <c r="H500" s="131"/>
      <c r="I500" s="131"/>
      <c r="J500" s="131"/>
      <c r="K500" s="131"/>
      <c r="L500" s="131"/>
    </row>
    <row r="501" spans="2:12" ht="32.1" thickBot="1">
      <c r="B501" s="143" t="s">
        <v>3419</v>
      </c>
      <c r="C501" s="144" t="s">
        <v>3420</v>
      </c>
      <c r="D501" s="685"/>
      <c r="E501" s="687"/>
      <c r="F501" s="190"/>
      <c r="G501" s="131"/>
      <c r="H501" s="131"/>
      <c r="I501" s="131"/>
      <c r="J501" s="131"/>
      <c r="K501" s="131"/>
      <c r="L501" s="131"/>
    </row>
    <row r="502" spans="2:12">
      <c r="B502" s="146"/>
      <c r="C502" s="141" t="s">
        <v>3421</v>
      </c>
      <c r="D502" s="684"/>
      <c r="E502" s="686"/>
      <c r="F502" s="190"/>
      <c r="G502" s="131"/>
      <c r="H502" s="131"/>
      <c r="I502" s="131"/>
      <c r="J502" s="131"/>
      <c r="K502" s="131"/>
      <c r="L502" s="131"/>
    </row>
    <row r="503" spans="2:12" ht="32.1" thickBot="1">
      <c r="B503" s="146"/>
      <c r="C503" s="144" t="s">
        <v>3422</v>
      </c>
      <c r="D503" s="685"/>
      <c r="E503" s="687"/>
      <c r="F503" s="190"/>
      <c r="G503" s="131"/>
      <c r="H503" s="131"/>
      <c r="I503" s="131"/>
      <c r="J503" s="131"/>
      <c r="K503" s="131"/>
      <c r="L503" s="131"/>
    </row>
    <row r="504" spans="2:12">
      <c r="B504" s="146"/>
      <c r="C504" s="141" t="s">
        <v>3423</v>
      </c>
      <c r="D504" s="684"/>
      <c r="E504" s="686"/>
      <c r="F504" s="190"/>
      <c r="G504" s="131"/>
      <c r="H504" s="131"/>
      <c r="I504" s="131"/>
      <c r="J504" s="131"/>
      <c r="K504" s="131"/>
      <c r="L504" s="131"/>
    </row>
    <row r="505" spans="2:12" ht="32.1" thickBot="1">
      <c r="B505" s="146"/>
      <c r="C505" s="144" t="s">
        <v>3424</v>
      </c>
      <c r="D505" s="685"/>
      <c r="E505" s="687"/>
      <c r="F505" s="190"/>
      <c r="G505" s="131"/>
      <c r="H505" s="131"/>
      <c r="I505" s="131"/>
      <c r="J505" s="131"/>
      <c r="K505" s="131"/>
      <c r="L505" s="131"/>
    </row>
    <row r="506" spans="2:12">
      <c r="B506" s="146"/>
      <c r="C506" s="141" t="s">
        <v>3425</v>
      </c>
      <c r="D506" s="684"/>
      <c r="E506" s="686"/>
      <c r="F506" s="190"/>
      <c r="G506" s="131"/>
      <c r="H506" s="131"/>
      <c r="I506" s="131"/>
      <c r="J506" s="131"/>
      <c r="K506" s="131"/>
      <c r="L506" s="131"/>
    </row>
    <row r="507" spans="2:12" ht="21.95" thickBot="1">
      <c r="B507" s="146"/>
      <c r="C507" s="144" t="s">
        <v>3426</v>
      </c>
      <c r="D507" s="685"/>
      <c r="E507" s="687"/>
      <c r="F507" s="190"/>
      <c r="G507" s="131"/>
      <c r="H507" s="131"/>
      <c r="I507" s="131"/>
      <c r="J507" s="131"/>
      <c r="K507" s="131"/>
      <c r="L507" s="131"/>
    </row>
    <row r="508" spans="2:12">
      <c r="B508" s="146"/>
      <c r="C508" s="141" t="s">
        <v>3427</v>
      </c>
      <c r="D508" s="684"/>
      <c r="E508" s="686"/>
      <c r="F508" s="190"/>
      <c r="G508" s="131"/>
      <c r="H508" s="131"/>
      <c r="I508" s="131"/>
      <c r="J508" s="131"/>
      <c r="K508" s="131"/>
      <c r="L508" s="131"/>
    </row>
    <row r="509" spans="2:12" ht="32.1" thickBot="1">
      <c r="B509" s="152"/>
      <c r="C509" s="144" t="s">
        <v>3428</v>
      </c>
      <c r="D509" s="685"/>
      <c r="E509" s="687"/>
      <c r="F509" s="190"/>
      <c r="G509" s="131"/>
      <c r="H509" s="131"/>
      <c r="I509" s="131"/>
      <c r="J509" s="131"/>
      <c r="K509" s="131"/>
      <c r="L509" s="131"/>
    </row>
    <row r="510" spans="2:12">
      <c r="B510" s="140" t="s">
        <v>3429</v>
      </c>
      <c r="C510" s="141" t="s">
        <v>3430</v>
      </c>
      <c r="D510" s="684"/>
      <c r="E510" s="686"/>
      <c r="F510" s="190"/>
      <c r="G510" s="131"/>
      <c r="H510" s="131"/>
      <c r="I510" s="131"/>
      <c r="J510" s="131"/>
      <c r="K510" s="131"/>
      <c r="L510" s="131"/>
    </row>
    <row r="511" spans="2:12" ht="32.1" thickBot="1">
      <c r="B511" s="143" t="s">
        <v>3431</v>
      </c>
      <c r="C511" s="144" t="s">
        <v>3432</v>
      </c>
      <c r="D511" s="685"/>
      <c r="E511" s="687"/>
      <c r="F511" s="190"/>
      <c r="G511" s="131"/>
      <c r="H511" s="131"/>
      <c r="I511" s="131"/>
      <c r="J511" s="131"/>
      <c r="K511" s="131"/>
      <c r="L511" s="131"/>
    </row>
    <row r="512" spans="2:12">
      <c r="B512" s="146"/>
      <c r="C512" s="141" t="s">
        <v>3433</v>
      </c>
      <c r="D512" s="684"/>
      <c r="E512" s="686"/>
      <c r="F512" s="190"/>
      <c r="G512" s="131"/>
      <c r="H512" s="131"/>
      <c r="I512" s="131"/>
      <c r="J512" s="131"/>
      <c r="K512" s="131"/>
      <c r="L512" s="131"/>
    </row>
    <row r="513" spans="2:12" ht="21.95" thickBot="1">
      <c r="B513" s="146"/>
      <c r="C513" s="144" t="s">
        <v>3434</v>
      </c>
      <c r="D513" s="685"/>
      <c r="E513" s="687"/>
      <c r="F513" s="190"/>
      <c r="G513" s="131"/>
      <c r="H513" s="131"/>
      <c r="I513" s="131"/>
      <c r="J513" s="131"/>
      <c r="K513" s="131"/>
      <c r="L513" s="131"/>
    </row>
    <row r="514" spans="2:12">
      <c r="B514" s="146"/>
      <c r="C514" s="141" t="s">
        <v>3435</v>
      </c>
      <c r="D514" s="684"/>
      <c r="E514" s="686" t="s">
        <v>3436</v>
      </c>
      <c r="F514" s="190"/>
      <c r="G514" s="131"/>
      <c r="H514" s="131"/>
      <c r="I514" s="131"/>
      <c r="J514" s="131"/>
      <c r="K514" s="131"/>
      <c r="L514" s="131"/>
    </row>
    <row r="515" spans="2:12" ht="15.95" thickBot="1">
      <c r="B515" s="146"/>
      <c r="C515" s="144" t="s">
        <v>3437</v>
      </c>
      <c r="D515" s="685"/>
      <c r="E515" s="687"/>
      <c r="F515" s="190"/>
      <c r="G515" s="131"/>
      <c r="H515" s="131"/>
      <c r="I515" s="131"/>
      <c r="J515" s="131"/>
      <c r="K515" s="131"/>
      <c r="L515" s="131"/>
    </row>
    <row r="516" spans="2:12">
      <c r="B516" s="146"/>
      <c r="C516" s="141" t="s">
        <v>3438</v>
      </c>
      <c r="D516" s="684"/>
      <c r="E516" s="686" t="s">
        <v>3439</v>
      </c>
      <c r="F516" s="190"/>
      <c r="G516" s="131"/>
      <c r="H516" s="131"/>
      <c r="I516" s="131"/>
      <c r="J516" s="131"/>
      <c r="K516" s="131"/>
      <c r="L516" s="131"/>
    </row>
    <row r="517" spans="2:12" ht="21.95" thickBot="1">
      <c r="B517" s="146"/>
      <c r="C517" s="144" t="s">
        <v>3440</v>
      </c>
      <c r="D517" s="685"/>
      <c r="E517" s="687"/>
      <c r="F517" s="190"/>
      <c r="G517" s="131"/>
      <c r="H517" s="131"/>
      <c r="I517" s="131"/>
      <c r="J517" s="131"/>
      <c r="K517" s="131"/>
      <c r="L517" s="131"/>
    </row>
    <row r="518" spans="2:12">
      <c r="B518" s="146"/>
      <c r="C518" s="141" t="s">
        <v>3441</v>
      </c>
      <c r="D518" s="684"/>
      <c r="E518" s="686"/>
      <c r="F518" s="190"/>
      <c r="G518" s="131"/>
      <c r="H518" s="131"/>
      <c r="I518" s="131"/>
      <c r="J518" s="131"/>
      <c r="K518" s="131"/>
      <c r="L518" s="131"/>
    </row>
    <row r="519" spans="2:12" ht="21.95" thickBot="1">
      <c r="B519" s="146"/>
      <c r="C519" s="144" t="s">
        <v>3442</v>
      </c>
      <c r="D519" s="685"/>
      <c r="E519" s="687"/>
      <c r="F519" s="190"/>
      <c r="G519" s="131"/>
      <c r="H519" s="131"/>
      <c r="I519" s="131"/>
      <c r="J519" s="131"/>
      <c r="K519" s="131"/>
      <c r="L519" s="131"/>
    </row>
    <row r="520" spans="2:12">
      <c r="B520" s="146"/>
      <c r="C520" s="141" t="s">
        <v>3443</v>
      </c>
      <c r="D520" s="684"/>
      <c r="E520" s="686"/>
      <c r="F520" s="190"/>
      <c r="G520" s="131"/>
      <c r="H520" s="131"/>
      <c r="I520" s="131"/>
      <c r="J520" s="131"/>
      <c r="K520" s="131"/>
      <c r="L520" s="131"/>
    </row>
    <row r="521" spans="2:12" ht="21.95" thickBot="1">
      <c r="B521" s="146"/>
      <c r="C521" s="144" t="s">
        <v>3444</v>
      </c>
      <c r="D521" s="685"/>
      <c r="E521" s="687"/>
      <c r="F521" s="190"/>
      <c r="G521" s="131"/>
      <c r="H521" s="131"/>
      <c r="I521" s="131"/>
      <c r="J521" s="131"/>
      <c r="K521" s="131"/>
      <c r="L521" s="131"/>
    </row>
    <row r="522" spans="2:12">
      <c r="B522" s="146"/>
      <c r="C522" s="141" t="s">
        <v>3445</v>
      </c>
      <c r="D522" s="684"/>
      <c r="E522" s="686" t="s">
        <v>3446</v>
      </c>
      <c r="F522" s="190"/>
      <c r="G522" s="131"/>
      <c r="H522" s="131"/>
      <c r="I522" s="131"/>
      <c r="J522" s="131"/>
      <c r="K522" s="131"/>
      <c r="L522" s="131"/>
    </row>
    <row r="523" spans="2:12" ht="42" thickBot="1">
      <c r="B523" s="146"/>
      <c r="C523" s="144" t="s">
        <v>3447</v>
      </c>
      <c r="D523" s="685"/>
      <c r="E523" s="687"/>
      <c r="F523" s="190"/>
      <c r="G523" s="131"/>
      <c r="H523" s="131"/>
      <c r="I523" s="131"/>
      <c r="J523" s="131"/>
      <c r="K523" s="131"/>
      <c r="L523" s="131"/>
    </row>
    <row r="524" spans="2:12">
      <c r="B524" s="146"/>
      <c r="C524" s="141" t="s">
        <v>3448</v>
      </c>
      <c r="D524" s="684"/>
      <c r="E524" s="686"/>
      <c r="F524" s="190"/>
      <c r="G524" s="131"/>
      <c r="H524" s="131"/>
      <c r="I524" s="131"/>
      <c r="J524" s="131"/>
      <c r="K524" s="131"/>
      <c r="L524" s="131"/>
    </row>
    <row r="525" spans="2:12" ht="21.95" thickBot="1">
      <c r="B525" s="146"/>
      <c r="C525" s="144" t="s">
        <v>3449</v>
      </c>
      <c r="D525" s="685"/>
      <c r="E525" s="687"/>
      <c r="F525" s="190"/>
      <c r="G525" s="131"/>
      <c r="H525" s="131"/>
      <c r="I525" s="131"/>
      <c r="J525" s="131"/>
      <c r="K525" s="131"/>
      <c r="L525" s="131"/>
    </row>
    <row r="526" spans="2:12">
      <c r="B526" s="146"/>
      <c r="C526" s="141" t="s">
        <v>3450</v>
      </c>
      <c r="D526" s="684"/>
      <c r="E526" s="686"/>
      <c r="F526" s="190"/>
      <c r="G526" s="131"/>
      <c r="H526" s="131"/>
      <c r="I526" s="131"/>
      <c r="J526" s="131"/>
      <c r="K526" s="131"/>
      <c r="L526" s="131"/>
    </row>
    <row r="527" spans="2:12" ht="21.95" thickBot="1">
      <c r="B527" s="146"/>
      <c r="C527" s="144" t="s">
        <v>3451</v>
      </c>
      <c r="D527" s="685"/>
      <c r="E527" s="687"/>
      <c r="F527" s="190"/>
      <c r="G527" s="131"/>
      <c r="H527" s="131"/>
      <c r="I527" s="131"/>
      <c r="J527" s="131"/>
      <c r="K527" s="131"/>
      <c r="L527" s="131"/>
    </row>
    <row r="528" spans="2:12">
      <c r="B528" s="146"/>
      <c r="C528" s="141" t="s">
        <v>3452</v>
      </c>
      <c r="D528" s="684"/>
      <c r="E528" s="686"/>
      <c r="F528" s="190"/>
      <c r="G528" s="131"/>
      <c r="H528" s="131"/>
      <c r="I528" s="131"/>
      <c r="J528" s="131"/>
      <c r="K528" s="131"/>
      <c r="L528" s="131"/>
    </row>
    <row r="529" spans="2:12" ht="15.95" thickBot="1">
      <c r="B529" s="152"/>
      <c r="C529" s="144" t="s">
        <v>3453</v>
      </c>
      <c r="D529" s="685"/>
      <c r="E529" s="687"/>
      <c r="F529" s="190"/>
      <c r="G529" s="131"/>
      <c r="H529" s="131"/>
      <c r="I529" s="131"/>
      <c r="J529" s="131"/>
      <c r="K529" s="131"/>
      <c r="L529" s="131"/>
    </row>
    <row r="530" spans="2:12" ht="15" customHeight="1">
      <c r="B530" s="179" t="s">
        <v>3454</v>
      </c>
      <c r="C530" s="186" t="s">
        <v>3455</v>
      </c>
      <c r="D530" s="684"/>
      <c r="E530" s="686"/>
      <c r="F530" s="190"/>
      <c r="G530" s="131"/>
      <c r="H530" s="131"/>
      <c r="I530" s="131"/>
      <c r="J530" s="131"/>
      <c r="K530" s="131"/>
      <c r="L530" s="131"/>
    </row>
    <row r="531" spans="2:12" ht="32.1" thickBot="1">
      <c r="B531" s="143" t="s">
        <v>3456</v>
      </c>
      <c r="C531" s="144" t="s">
        <v>3457</v>
      </c>
      <c r="D531" s="685"/>
      <c r="E531" s="687"/>
      <c r="F531" s="190"/>
      <c r="G531" s="131"/>
      <c r="H531" s="131"/>
      <c r="I531" s="131"/>
      <c r="J531" s="131"/>
      <c r="K531" s="131"/>
      <c r="L531" s="131"/>
    </row>
    <row r="532" spans="2:12">
      <c r="B532" s="146"/>
      <c r="C532" s="141" t="s">
        <v>3458</v>
      </c>
      <c r="D532" s="684"/>
      <c r="E532" s="686"/>
      <c r="F532" s="190"/>
      <c r="G532" s="131"/>
      <c r="H532" s="131"/>
      <c r="I532" s="131"/>
      <c r="J532" s="131"/>
      <c r="K532" s="131"/>
      <c r="L532" s="131"/>
    </row>
    <row r="533" spans="2:12" ht="32.1" thickBot="1">
      <c r="B533" s="146"/>
      <c r="C533" s="144" t="s">
        <v>3459</v>
      </c>
      <c r="D533" s="685"/>
      <c r="E533" s="687"/>
      <c r="F533" s="190"/>
      <c r="G533" s="131"/>
      <c r="H533" s="131"/>
      <c r="I533" s="131"/>
      <c r="J533" s="131"/>
      <c r="K533" s="131"/>
      <c r="L533" s="131"/>
    </row>
    <row r="534" spans="2:12">
      <c r="B534" s="146"/>
      <c r="C534" s="141" t="s">
        <v>3460</v>
      </c>
      <c r="D534" s="141" t="s">
        <v>3461</v>
      </c>
      <c r="E534" s="686"/>
      <c r="F534" s="190"/>
      <c r="G534" s="131"/>
      <c r="H534" s="131"/>
      <c r="I534" s="131"/>
      <c r="J534" s="131"/>
      <c r="K534" s="131"/>
      <c r="L534" s="131"/>
    </row>
    <row r="535" spans="2:12" ht="21.95" thickBot="1">
      <c r="B535" s="146"/>
      <c r="C535" s="144" t="s">
        <v>3462</v>
      </c>
      <c r="D535" s="144" t="s">
        <v>3463</v>
      </c>
      <c r="E535" s="687"/>
      <c r="F535" s="190"/>
      <c r="G535" s="131"/>
      <c r="H535" s="131"/>
      <c r="I535" s="131"/>
      <c r="J535" s="131"/>
      <c r="K535" s="131"/>
      <c r="L535" s="131"/>
    </row>
    <row r="536" spans="2:12">
      <c r="B536" s="146"/>
      <c r="C536" s="141" t="s">
        <v>3464</v>
      </c>
      <c r="D536" s="684"/>
      <c r="E536" s="686"/>
      <c r="F536" s="190"/>
      <c r="G536" s="131"/>
      <c r="H536" s="131"/>
      <c r="I536" s="131"/>
      <c r="J536" s="131"/>
      <c r="K536" s="131"/>
      <c r="L536" s="131"/>
    </row>
    <row r="537" spans="2:12" ht="15.95" thickBot="1">
      <c r="B537" s="152"/>
      <c r="C537" s="144" t="s">
        <v>3465</v>
      </c>
      <c r="D537" s="685"/>
      <c r="E537" s="687"/>
      <c r="F537" s="190"/>
      <c r="G537" s="131"/>
      <c r="H537" s="131"/>
      <c r="I537" s="131"/>
      <c r="J537" s="131"/>
      <c r="K537" s="131"/>
      <c r="L537" s="131"/>
    </row>
    <row r="538" spans="2:12">
      <c r="B538" s="140" t="s">
        <v>3466</v>
      </c>
      <c r="C538" s="141" t="s">
        <v>3467</v>
      </c>
      <c r="D538" s="141" t="s">
        <v>3468</v>
      </c>
      <c r="E538" s="686"/>
      <c r="F538" s="190"/>
      <c r="G538" s="131"/>
      <c r="H538" s="131"/>
      <c r="I538" s="131"/>
      <c r="J538" s="131"/>
      <c r="K538" s="131"/>
      <c r="L538" s="131"/>
    </row>
    <row r="539" spans="2:12" ht="42" thickBot="1">
      <c r="B539" s="143" t="s">
        <v>3469</v>
      </c>
      <c r="C539" s="165" t="s">
        <v>3470</v>
      </c>
      <c r="D539" s="144" t="s">
        <v>3471</v>
      </c>
      <c r="E539" s="687"/>
      <c r="F539" s="190"/>
      <c r="G539" s="131"/>
      <c r="H539" s="131"/>
      <c r="I539" s="131"/>
      <c r="J539" s="131"/>
      <c r="K539" s="131"/>
      <c r="L539" s="131"/>
    </row>
    <row r="540" spans="2:12">
      <c r="B540" s="146"/>
      <c r="C540" s="166"/>
      <c r="D540" s="141" t="s">
        <v>3472</v>
      </c>
      <c r="E540" s="686"/>
      <c r="F540" s="190"/>
      <c r="G540" s="131"/>
      <c r="H540" s="131"/>
      <c r="I540" s="131"/>
      <c r="J540" s="131"/>
      <c r="K540" s="131"/>
      <c r="L540" s="131"/>
    </row>
    <row r="541" spans="2:12" ht="15.95" thickBot="1">
      <c r="B541" s="146"/>
      <c r="C541" s="166"/>
      <c r="D541" s="144" t="s">
        <v>3473</v>
      </c>
      <c r="E541" s="687"/>
      <c r="F541" s="190"/>
      <c r="G541" s="131"/>
      <c r="H541" s="131"/>
      <c r="I541" s="131"/>
      <c r="J541" s="131"/>
      <c r="K541" s="131"/>
      <c r="L541" s="131"/>
    </row>
    <row r="542" spans="2:12">
      <c r="B542" s="146"/>
      <c r="C542" s="166"/>
      <c r="D542" s="141" t="s">
        <v>3474</v>
      </c>
      <c r="E542" s="686"/>
      <c r="F542" s="190"/>
      <c r="G542" s="131"/>
      <c r="H542" s="131"/>
      <c r="I542" s="131"/>
      <c r="J542" s="131"/>
      <c r="K542" s="131"/>
      <c r="L542" s="131"/>
    </row>
    <row r="543" spans="2:12" ht="15.95" thickBot="1">
      <c r="B543" s="146"/>
      <c r="C543" s="166"/>
      <c r="D543" s="144" t="s">
        <v>3475</v>
      </c>
      <c r="E543" s="687"/>
      <c r="F543" s="190"/>
      <c r="G543" s="131"/>
      <c r="H543" s="131"/>
      <c r="I543" s="131"/>
      <c r="J543" s="131"/>
      <c r="K543" s="131"/>
      <c r="L543" s="131"/>
    </row>
    <row r="544" spans="2:12">
      <c r="B544" s="146"/>
      <c r="C544" s="166"/>
      <c r="D544" s="141" t="s">
        <v>3476</v>
      </c>
      <c r="E544" s="686"/>
      <c r="F544" s="190"/>
      <c r="G544" s="131"/>
      <c r="H544" s="131"/>
      <c r="I544" s="131"/>
      <c r="J544" s="131"/>
      <c r="K544" s="131"/>
      <c r="L544" s="131"/>
    </row>
    <row r="545" spans="2:12" ht="15.95" thickBot="1">
      <c r="B545" s="146"/>
      <c r="C545" s="166"/>
      <c r="D545" s="144" t="s">
        <v>3477</v>
      </c>
      <c r="E545" s="687"/>
      <c r="F545" s="190"/>
      <c r="G545" s="131"/>
      <c r="H545" s="131"/>
      <c r="I545" s="131"/>
      <c r="J545" s="131"/>
      <c r="K545" s="131"/>
      <c r="L545" s="131"/>
    </row>
    <row r="546" spans="2:12">
      <c r="B546" s="146"/>
      <c r="C546" s="166"/>
      <c r="D546" s="141" t="s">
        <v>3478</v>
      </c>
      <c r="E546" s="686"/>
      <c r="F546" s="190"/>
      <c r="G546" s="131"/>
      <c r="H546" s="131"/>
      <c r="I546" s="131"/>
      <c r="J546" s="131"/>
      <c r="K546" s="131"/>
      <c r="L546" s="131"/>
    </row>
    <row r="547" spans="2:12" ht="32.1" thickBot="1">
      <c r="B547" s="146"/>
      <c r="C547" s="166"/>
      <c r="D547" s="144" t="s">
        <v>3479</v>
      </c>
      <c r="E547" s="687"/>
      <c r="F547" s="190"/>
      <c r="G547" s="131"/>
      <c r="H547" s="131"/>
      <c r="I547" s="131"/>
      <c r="J547" s="131"/>
      <c r="K547" s="131"/>
      <c r="L547" s="131"/>
    </row>
    <row r="548" spans="2:12">
      <c r="B548" s="146"/>
      <c r="C548" s="166"/>
      <c r="D548" s="141" t="s">
        <v>3480</v>
      </c>
      <c r="E548" s="686"/>
      <c r="F548" s="190"/>
      <c r="G548" s="131"/>
      <c r="H548" s="131"/>
      <c r="I548" s="131"/>
      <c r="J548" s="131"/>
      <c r="K548" s="131"/>
      <c r="L548" s="131"/>
    </row>
    <row r="549" spans="2:12" ht="32.1" thickBot="1">
      <c r="B549" s="146"/>
      <c r="C549" s="166"/>
      <c r="D549" s="144" t="s">
        <v>3481</v>
      </c>
      <c r="E549" s="687"/>
      <c r="F549" s="190"/>
      <c r="G549" s="131"/>
      <c r="H549" s="131"/>
      <c r="I549" s="131"/>
      <c r="J549" s="131"/>
      <c r="K549" s="131"/>
      <c r="L549" s="131"/>
    </row>
    <row r="550" spans="2:12">
      <c r="B550" s="146"/>
      <c r="C550" s="166"/>
      <c r="D550" s="141" t="s">
        <v>3482</v>
      </c>
      <c r="E550" s="686"/>
      <c r="F550" s="190"/>
      <c r="G550" s="131"/>
      <c r="H550" s="131"/>
      <c r="I550" s="131"/>
      <c r="J550" s="131"/>
      <c r="K550" s="131"/>
      <c r="L550" s="131"/>
    </row>
    <row r="551" spans="2:12" ht="42" thickBot="1">
      <c r="B551" s="146"/>
      <c r="C551" s="167"/>
      <c r="D551" s="144" t="s">
        <v>3483</v>
      </c>
      <c r="E551" s="687"/>
      <c r="F551" s="190"/>
      <c r="G551" s="131"/>
      <c r="H551" s="131"/>
      <c r="I551" s="131"/>
      <c r="J551" s="131"/>
      <c r="K551" s="131"/>
      <c r="L551" s="131"/>
    </row>
    <row r="552" spans="2:12">
      <c r="B552" s="146"/>
      <c r="C552" s="141" t="s">
        <v>3484</v>
      </c>
      <c r="D552" s="684"/>
      <c r="E552" s="686" t="s">
        <v>3485</v>
      </c>
      <c r="F552" s="190"/>
      <c r="G552" s="131"/>
      <c r="H552" s="131"/>
      <c r="I552" s="131"/>
      <c r="J552" s="131"/>
      <c r="K552" s="131"/>
      <c r="L552" s="131"/>
    </row>
    <row r="553" spans="2:12" ht="15.95" thickBot="1">
      <c r="B553" s="146"/>
      <c r="C553" s="144" t="s">
        <v>3486</v>
      </c>
      <c r="D553" s="685"/>
      <c r="E553" s="687"/>
      <c r="F553" s="190"/>
      <c r="G553" s="131"/>
      <c r="H553" s="131"/>
      <c r="I553" s="131"/>
      <c r="J553" s="131"/>
      <c r="K553" s="131"/>
      <c r="L553" s="131"/>
    </row>
    <row r="554" spans="2:12">
      <c r="B554" s="146"/>
      <c r="C554" s="141" t="s">
        <v>3487</v>
      </c>
      <c r="D554" s="684"/>
      <c r="E554" s="686" t="s">
        <v>3488</v>
      </c>
      <c r="F554" s="190"/>
      <c r="G554" s="131"/>
      <c r="H554" s="131"/>
      <c r="I554" s="131"/>
      <c r="J554" s="131"/>
      <c r="K554" s="131"/>
      <c r="L554" s="131"/>
    </row>
    <row r="555" spans="2:12" ht="32.1" thickBot="1">
      <c r="B555" s="146"/>
      <c r="C555" s="144" t="s">
        <v>3489</v>
      </c>
      <c r="D555" s="685"/>
      <c r="E555" s="687"/>
      <c r="F555" s="190"/>
      <c r="G555" s="131"/>
      <c r="H555" s="131"/>
      <c r="I555" s="131"/>
      <c r="J555" s="131"/>
      <c r="K555" s="131"/>
      <c r="L555" s="131"/>
    </row>
    <row r="556" spans="2:12">
      <c r="B556" s="146"/>
      <c r="C556" s="141" t="s">
        <v>3490</v>
      </c>
      <c r="D556" s="684"/>
      <c r="E556" s="686"/>
      <c r="F556" s="190"/>
      <c r="G556" s="131"/>
      <c r="H556" s="131"/>
      <c r="I556" s="131"/>
      <c r="J556" s="131"/>
      <c r="K556" s="131"/>
      <c r="L556" s="131"/>
    </row>
    <row r="557" spans="2:12" ht="15.95" thickBot="1">
      <c r="B557" s="146"/>
      <c r="C557" s="144" t="s">
        <v>3491</v>
      </c>
      <c r="D557" s="685"/>
      <c r="E557" s="687"/>
      <c r="F557" s="190"/>
      <c r="G557" s="131"/>
      <c r="H557" s="131"/>
      <c r="I557" s="131"/>
      <c r="J557" s="131"/>
      <c r="K557" s="131"/>
      <c r="L557" s="131"/>
    </row>
    <row r="558" spans="2:12">
      <c r="B558" s="146"/>
      <c r="C558" s="141" t="s">
        <v>3492</v>
      </c>
      <c r="D558" s="684"/>
      <c r="E558" s="686" t="s">
        <v>3493</v>
      </c>
      <c r="F558" s="190"/>
      <c r="G558" s="131"/>
      <c r="H558" s="131"/>
      <c r="I558" s="131"/>
      <c r="J558" s="131"/>
      <c r="K558" s="131"/>
      <c r="L558" s="131"/>
    </row>
    <row r="559" spans="2:12" ht="15.95" thickBot="1">
      <c r="B559" s="152"/>
      <c r="C559" s="144" t="s">
        <v>3494</v>
      </c>
      <c r="D559" s="685"/>
      <c r="E559" s="687"/>
      <c r="F559" s="190"/>
      <c r="G559" s="131"/>
      <c r="H559" s="131"/>
      <c r="I559" s="131"/>
      <c r="J559" s="131"/>
      <c r="K559" s="131"/>
      <c r="L559" s="131"/>
    </row>
    <row r="560" spans="2:12">
      <c r="B560" s="140" t="s">
        <v>3495</v>
      </c>
      <c r="C560" s="141" t="s">
        <v>3496</v>
      </c>
      <c r="D560" s="684"/>
      <c r="E560" s="686"/>
      <c r="F560" s="190"/>
      <c r="G560" s="131"/>
      <c r="H560" s="131"/>
      <c r="I560" s="131"/>
      <c r="J560" s="131"/>
      <c r="K560" s="131"/>
      <c r="L560" s="131"/>
    </row>
    <row r="561" spans="2:12" ht="15" customHeight="1" thickBot="1">
      <c r="B561" s="143" t="s">
        <v>3497</v>
      </c>
      <c r="C561" s="144" t="s">
        <v>3498</v>
      </c>
      <c r="D561" s="685"/>
      <c r="E561" s="687"/>
      <c r="F561" s="190"/>
      <c r="G561" s="131"/>
      <c r="H561" s="131"/>
      <c r="I561" s="131"/>
      <c r="J561" s="131"/>
      <c r="K561" s="131"/>
      <c r="L561" s="131"/>
    </row>
    <row r="562" spans="2:12">
      <c r="B562" s="146"/>
      <c r="C562" s="141" t="s">
        <v>3499</v>
      </c>
      <c r="D562" s="684"/>
      <c r="E562" s="686"/>
      <c r="F562" s="190"/>
      <c r="G562" s="131"/>
      <c r="H562" s="131"/>
      <c r="I562" s="131"/>
      <c r="J562" s="131"/>
      <c r="K562" s="131"/>
      <c r="L562" s="131"/>
    </row>
    <row r="563" spans="2:12" ht="15" customHeight="1" thickBot="1">
      <c r="B563" s="146"/>
      <c r="C563" s="144" t="s">
        <v>3500</v>
      </c>
      <c r="D563" s="685"/>
      <c r="E563" s="687"/>
      <c r="F563" s="190"/>
      <c r="G563" s="131"/>
      <c r="H563" s="131"/>
      <c r="I563" s="131"/>
      <c r="J563" s="131"/>
      <c r="K563" s="131"/>
      <c r="L563" s="131"/>
    </row>
    <row r="564" spans="2:12">
      <c r="B564" s="146"/>
      <c r="C564" s="141" t="s">
        <v>3501</v>
      </c>
      <c r="D564" s="684"/>
      <c r="E564" s="686" t="s">
        <v>3502</v>
      </c>
      <c r="F564" s="190"/>
      <c r="G564" s="131"/>
      <c r="H564" s="131"/>
      <c r="I564" s="131"/>
      <c r="J564" s="131"/>
      <c r="K564" s="131"/>
      <c r="L564" s="131"/>
    </row>
    <row r="565" spans="2:12" ht="32.1" thickBot="1">
      <c r="B565" s="146"/>
      <c r="C565" s="144" t="s">
        <v>3503</v>
      </c>
      <c r="D565" s="685"/>
      <c r="E565" s="687"/>
      <c r="F565" s="190"/>
      <c r="G565" s="131"/>
      <c r="H565" s="131"/>
      <c r="I565" s="131"/>
      <c r="J565" s="131"/>
      <c r="K565" s="131"/>
      <c r="L565" s="131"/>
    </row>
    <row r="566" spans="2:12">
      <c r="B566" s="146"/>
      <c r="C566" s="141" t="s">
        <v>3504</v>
      </c>
      <c r="D566" s="684"/>
      <c r="E566" s="686"/>
      <c r="F566" s="190"/>
      <c r="G566" s="131"/>
      <c r="H566" s="131"/>
      <c r="I566" s="131"/>
      <c r="J566" s="131"/>
      <c r="K566" s="131"/>
      <c r="L566" s="131"/>
    </row>
    <row r="567" spans="2:12" ht="32.1" thickBot="1">
      <c r="B567" s="146"/>
      <c r="C567" s="144" t="s">
        <v>3505</v>
      </c>
      <c r="D567" s="685"/>
      <c r="E567" s="687"/>
      <c r="F567" s="190"/>
      <c r="G567" s="131"/>
      <c r="H567" s="131"/>
      <c r="I567" s="131"/>
      <c r="J567" s="131"/>
      <c r="K567" s="131"/>
      <c r="L567" s="131"/>
    </row>
    <row r="568" spans="2:12">
      <c r="B568" s="146"/>
      <c r="C568" s="141" t="s">
        <v>3506</v>
      </c>
      <c r="D568" s="684"/>
      <c r="E568" s="686"/>
      <c r="F568" s="190"/>
      <c r="G568" s="131"/>
      <c r="H568" s="131"/>
      <c r="I568" s="131"/>
      <c r="J568" s="131"/>
      <c r="K568" s="131"/>
      <c r="L568" s="131"/>
    </row>
    <row r="569" spans="2:12" ht="15.95" thickBot="1">
      <c r="B569" s="146"/>
      <c r="C569" s="144" t="s">
        <v>3507</v>
      </c>
      <c r="D569" s="685"/>
      <c r="E569" s="687"/>
      <c r="F569" s="190"/>
      <c r="G569" s="131"/>
      <c r="H569" s="131"/>
      <c r="I569" s="131"/>
      <c r="J569" s="131"/>
      <c r="K569" s="131"/>
      <c r="L569" s="131"/>
    </row>
    <row r="570" spans="2:12">
      <c r="B570" s="146"/>
      <c r="C570" s="141" t="s">
        <v>3508</v>
      </c>
      <c r="D570" s="684"/>
      <c r="E570" s="686"/>
      <c r="F570" s="190"/>
      <c r="G570" s="131"/>
      <c r="H570" s="131"/>
      <c r="I570" s="131"/>
      <c r="J570" s="131"/>
      <c r="K570" s="131"/>
      <c r="L570" s="131"/>
    </row>
    <row r="571" spans="2:12" ht="21.95" thickBot="1">
      <c r="B571" s="152"/>
      <c r="C571" s="144" t="s">
        <v>3509</v>
      </c>
      <c r="D571" s="685"/>
      <c r="E571" s="687"/>
      <c r="F571" s="190"/>
      <c r="G571" s="131"/>
      <c r="H571" s="131"/>
      <c r="I571" s="131"/>
      <c r="J571" s="131"/>
      <c r="K571" s="131"/>
      <c r="L571" s="131"/>
    </row>
    <row r="572" spans="2:12">
      <c r="B572" s="140" t="s">
        <v>3510</v>
      </c>
      <c r="C572" s="141" t="s">
        <v>3511</v>
      </c>
      <c r="D572" s="684"/>
      <c r="E572" s="686" t="s">
        <v>3512</v>
      </c>
      <c r="F572" s="190"/>
      <c r="G572" s="131"/>
      <c r="H572" s="131"/>
      <c r="I572" s="131"/>
      <c r="J572" s="131"/>
      <c r="K572" s="131"/>
      <c r="L572" s="131"/>
    </row>
    <row r="573" spans="2:12" ht="15" customHeight="1" thickBot="1">
      <c r="B573" s="143" t="s">
        <v>3513</v>
      </c>
      <c r="C573" s="144" t="s">
        <v>3514</v>
      </c>
      <c r="D573" s="685"/>
      <c r="E573" s="687"/>
      <c r="F573" s="190"/>
      <c r="G573" s="131"/>
      <c r="H573" s="131"/>
      <c r="I573" s="131"/>
      <c r="J573" s="131"/>
      <c r="K573" s="131"/>
      <c r="L573" s="131"/>
    </row>
    <row r="574" spans="2:12">
      <c r="B574" s="146"/>
      <c r="C574" s="141" t="s">
        <v>3515</v>
      </c>
      <c r="D574" s="684"/>
      <c r="E574" s="686" t="s">
        <v>3516</v>
      </c>
      <c r="F574" s="190"/>
      <c r="G574" s="131"/>
      <c r="H574" s="131"/>
      <c r="I574" s="131"/>
      <c r="J574" s="131"/>
      <c r="K574" s="131"/>
      <c r="L574" s="131"/>
    </row>
    <row r="575" spans="2:12" ht="15.95" thickBot="1">
      <c r="B575" s="146"/>
      <c r="C575" s="144" t="s">
        <v>3517</v>
      </c>
      <c r="D575" s="685"/>
      <c r="E575" s="687"/>
      <c r="F575" s="190"/>
      <c r="G575" s="131"/>
      <c r="H575" s="131"/>
      <c r="I575" s="131"/>
      <c r="J575" s="131"/>
      <c r="K575" s="131"/>
      <c r="L575" s="131"/>
    </row>
    <row r="576" spans="2:12">
      <c r="B576" s="146"/>
      <c r="C576" s="141" t="s">
        <v>3518</v>
      </c>
      <c r="D576" s="684"/>
      <c r="E576" s="686"/>
      <c r="F576" s="190"/>
      <c r="G576" s="131"/>
      <c r="H576" s="131"/>
      <c r="I576" s="131"/>
      <c r="J576" s="131"/>
      <c r="K576" s="131"/>
      <c r="L576" s="131"/>
    </row>
    <row r="577" spans="2:12" ht="15.95" thickBot="1">
      <c r="B577" s="146"/>
      <c r="C577" s="144" t="s">
        <v>3519</v>
      </c>
      <c r="D577" s="685"/>
      <c r="E577" s="687"/>
      <c r="F577" s="190"/>
      <c r="G577" s="131"/>
      <c r="H577" s="131"/>
      <c r="I577" s="131"/>
      <c r="J577" s="131"/>
      <c r="K577" s="131"/>
      <c r="L577" s="131"/>
    </row>
    <row r="578" spans="2:12">
      <c r="B578" s="146"/>
      <c r="C578" s="141" t="s">
        <v>3520</v>
      </c>
      <c r="D578" s="684"/>
      <c r="E578" s="686" t="s">
        <v>3521</v>
      </c>
      <c r="F578" s="190"/>
      <c r="G578" s="131"/>
      <c r="H578" s="131"/>
      <c r="I578" s="131"/>
      <c r="J578" s="131"/>
      <c r="K578" s="131"/>
      <c r="L578" s="131"/>
    </row>
    <row r="579" spans="2:12" ht="21.95" thickBot="1">
      <c r="B579" s="146"/>
      <c r="C579" s="144" t="s">
        <v>3522</v>
      </c>
      <c r="D579" s="685"/>
      <c r="E579" s="687"/>
      <c r="F579" s="190"/>
      <c r="G579" s="131"/>
      <c r="H579" s="131"/>
      <c r="I579" s="131"/>
      <c r="J579" s="131"/>
      <c r="K579" s="131"/>
      <c r="L579" s="131"/>
    </row>
    <row r="580" spans="2:12">
      <c r="B580" s="146"/>
      <c r="C580" s="141" t="s">
        <v>3523</v>
      </c>
      <c r="D580" s="684"/>
      <c r="E580" s="686" t="s">
        <v>3524</v>
      </c>
      <c r="F580" s="190"/>
      <c r="G580" s="131"/>
      <c r="H580" s="131"/>
      <c r="I580" s="131"/>
      <c r="J580" s="131"/>
      <c r="K580" s="131"/>
      <c r="L580" s="131"/>
    </row>
    <row r="581" spans="2:12" ht="15.95" thickBot="1">
      <c r="B581" s="146"/>
      <c r="C581" s="144" t="s">
        <v>3525</v>
      </c>
      <c r="D581" s="685"/>
      <c r="E581" s="687"/>
      <c r="F581" s="190"/>
      <c r="G581" s="131"/>
      <c r="H581" s="131"/>
      <c r="I581" s="131"/>
      <c r="J581" s="131"/>
      <c r="K581" s="131"/>
      <c r="L581" s="131"/>
    </row>
    <row r="582" spans="2:12">
      <c r="B582" s="146"/>
      <c r="C582" s="141" t="s">
        <v>3526</v>
      </c>
      <c r="D582" s="141" t="s">
        <v>3527</v>
      </c>
      <c r="E582" s="686"/>
      <c r="F582" s="190"/>
      <c r="G582" s="131"/>
      <c r="H582" s="131"/>
      <c r="I582" s="131"/>
      <c r="J582" s="131"/>
      <c r="K582" s="131"/>
      <c r="L582" s="131"/>
    </row>
    <row r="583" spans="2:12" ht="21.95" thickBot="1">
      <c r="B583" s="146"/>
      <c r="C583" s="165" t="s">
        <v>3528</v>
      </c>
      <c r="D583" s="144" t="s">
        <v>3529</v>
      </c>
      <c r="E583" s="687"/>
      <c r="F583" s="190"/>
      <c r="G583" s="131"/>
      <c r="H583" s="131"/>
      <c r="I583" s="131"/>
      <c r="J583" s="131"/>
      <c r="K583" s="131"/>
      <c r="L583" s="131"/>
    </row>
    <row r="584" spans="2:12">
      <c r="B584" s="146"/>
      <c r="C584" s="166"/>
      <c r="D584" s="141" t="s">
        <v>3530</v>
      </c>
      <c r="E584" s="686"/>
      <c r="F584" s="190"/>
      <c r="G584" s="131"/>
      <c r="H584" s="131"/>
      <c r="I584" s="131"/>
      <c r="J584" s="131"/>
      <c r="K584" s="131"/>
      <c r="L584" s="131"/>
    </row>
    <row r="585" spans="2:12" ht="21.95" thickBot="1">
      <c r="B585" s="146"/>
      <c r="C585" s="167"/>
      <c r="D585" s="144" t="s">
        <v>3531</v>
      </c>
      <c r="E585" s="687"/>
      <c r="F585" s="190"/>
      <c r="G585" s="131"/>
      <c r="H585" s="131"/>
      <c r="I585" s="131"/>
      <c r="J585" s="131"/>
      <c r="K585" s="131"/>
      <c r="L585" s="131"/>
    </row>
    <row r="586" spans="2:12">
      <c r="B586" s="146"/>
      <c r="C586" s="141" t="s">
        <v>3532</v>
      </c>
      <c r="D586" s="684"/>
      <c r="E586" s="686" t="s">
        <v>3533</v>
      </c>
      <c r="F586" s="190"/>
      <c r="G586" s="131"/>
      <c r="H586" s="131"/>
      <c r="I586" s="131"/>
      <c r="J586" s="131"/>
      <c r="K586" s="131"/>
      <c r="L586" s="131"/>
    </row>
    <row r="587" spans="2:12" ht="15.95" thickBot="1">
      <c r="B587" s="146"/>
      <c r="C587" s="144" t="s">
        <v>3534</v>
      </c>
      <c r="D587" s="685"/>
      <c r="E587" s="687"/>
      <c r="F587" s="190"/>
      <c r="G587" s="131"/>
      <c r="H587" s="131"/>
      <c r="I587" s="131"/>
      <c r="J587" s="131"/>
      <c r="K587" s="131"/>
      <c r="L587" s="131"/>
    </row>
    <row r="588" spans="2:12">
      <c r="B588" s="146"/>
      <c r="C588" s="141" t="s">
        <v>3535</v>
      </c>
      <c r="D588" s="684"/>
      <c r="E588" s="686"/>
      <c r="F588" s="190"/>
      <c r="G588" s="131"/>
      <c r="H588" s="131"/>
      <c r="I588" s="131"/>
      <c r="J588" s="131"/>
      <c r="K588" s="131"/>
      <c r="L588" s="131"/>
    </row>
    <row r="589" spans="2:12" ht="15.95" thickBot="1">
      <c r="B589" s="152"/>
      <c r="C589" s="144" t="s">
        <v>3536</v>
      </c>
      <c r="D589" s="685"/>
      <c r="E589" s="687"/>
      <c r="F589" s="190"/>
      <c r="G589" s="131"/>
      <c r="H589" s="131"/>
      <c r="I589" s="131"/>
      <c r="J589" s="131"/>
      <c r="K589" s="131"/>
      <c r="L589" s="131"/>
    </row>
    <row r="590" spans="2:12">
      <c r="B590" s="140" t="s">
        <v>3537</v>
      </c>
      <c r="C590" s="684"/>
      <c r="D590" s="684"/>
      <c r="E590" s="686"/>
      <c r="F590" s="190"/>
      <c r="G590" s="131"/>
      <c r="H590" s="131"/>
      <c r="I590" s="131"/>
      <c r="J590" s="131"/>
      <c r="K590" s="131"/>
      <c r="L590" s="131"/>
    </row>
    <row r="591" spans="2:12" ht="42" thickBot="1">
      <c r="B591" s="145" t="s">
        <v>3538</v>
      </c>
      <c r="C591" s="685"/>
      <c r="D591" s="685"/>
      <c r="E591" s="687"/>
      <c r="F591" s="190"/>
      <c r="G591" s="131"/>
      <c r="H591" s="131"/>
      <c r="I591" s="131"/>
      <c r="J591" s="131"/>
      <c r="K591" s="131"/>
      <c r="L591" s="131"/>
    </row>
    <row r="592" spans="2:12" ht="15.95" thickBot="1">
      <c r="B592" s="195" t="s">
        <v>3180</v>
      </c>
      <c r="C592" s="196"/>
      <c r="D592" s="196"/>
      <c r="E592" s="197"/>
      <c r="F592" s="194"/>
      <c r="G592" s="131"/>
      <c r="H592" s="131"/>
      <c r="I592" s="131"/>
      <c r="J592" s="131"/>
      <c r="K592" s="131"/>
      <c r="L592" s="131"/>
    </row>
    <row r="593" spans="2:12">
      <c r="B593" s="132"/>
      <c r="C593" s="132"/>
      <c r="D593" s="132"/>
      <c r="E593" s="132"/>
      <c r="G593" s="131"/>
      <c r="H593" s="131"/>
      <c r="I593" s="131"/>
      <c r="J593" s="131"/>
      <c r="K593" s="131"/>
      <c r="L593" s="131"/>
    </row>
    <row r="594" spans="2:12">
      <c r="B594" s="132"/>
      <c r="C594" s="132"/>
      <c r="D594" s="132"/>
      <c r="E594" s="132"/>
      <c r="G594" s="131"/>
      <c r="H594" s="131"/>
      <c r="I594" s="131"/>
      <c r="J594" s="131"/>
      <c r="K594" s="131"/>
      <c r="L594" s="131"/>
    </row>
    <row r="595" spans="2:12">
      <c r="B595" s="132"/>
      <c r="C595" s="132"/>
      <c r="D595" s="132"/>
      <c r="E595" s="132"/>
      <c r="G595" s="131"/>
      <c r="H595" s="131"/>
      <c r="I595" s="131"/>
      <c r="J595" s="131"/>
      <c r="K595" s="131"/>
      <c r="L595" s="131"/>
    </row>
    <row r="596" spans="2:12">
      <c r="B596" s="132"/>
      <c r="C596" s="132"/>
      <c r="D596" s="132"/>
      <c r="E596" s="132"/>
      <c r="G596" s="131"/>
      <c r="H596" s="131"/>
      <c r="I596" s="131"/>
      <c r="J596" s="131"/>
      <c r="K596" s="131"/>
      <c r="L596" s="131"/>
    </row>
    <row r="597" spans="2:12">
      <c r="B597" s="132"/>
      <c r="C597" s="132"/>
      <c r="D597" s="132"/>
      <c r="E597" s="132"/>
      <c r="G597" s="131"/>
      <c r="H597" s="131"/>
      <c r="I597" s="131"/>
      <c r="J597" s="131"/>
      <c r="K597" s="131"/>
      <c r="L597" s="131"/>
    </row>
    <row r="598" spans="2:12">
      <c r="B598" s="132"/>
      <c r="C598" s="132"/>
      <c r="D598" s="132"/>
      <c r="E598" s="132"/>
      <c r="G598" s="131"/>
      <c r="H598" s="131"/>
      <c r="I598" s="131"/>
      <c r="J598" s="131"/>
      <c r="K598" s="131"/>
      <c r="L598" s="131"/>
    </row>
    <row r="599" spans="2:12">
      <c r="B599" s="132"/>
      <c r="C599" s="132"/>
      <c r="D599" s="132"/>
      <c r="E599" s="132"/>
      <c r="G599" s="131"/>
      <c r="H599" s="131"/>
      <c r="I599" s="131"/>
      <c r="J599" s="131"/>
      <c r="K599" s="131"/>
      <c r="L599" s="131"/>
    </row>
    <row r="600" spans="2:12">
      <c r="B600" s="132"/>
      <c r="C600" s="132"/>
      <c r="D600" s="132"/>
      <c r="E600" s="132"/>
      <c r="G600" s="131"/>
      <c r="H600" s="131"/>
      <c r="I600" s="131"/>
      <c r="J600" s="131"/>
      <c r="K600" s="131"/>
      <c r="L600" s="131"/>
    </row>
    <row r="601" spans="2:12">
      <c r="B601" s="132"/>
      <c r="C601" s="132"/>
      <c r="D601" s="132"/>
      <c r="E601" s="132"/>
      <c r="G601" s="131"/>
      <c r="H601" s="131"/>
      <c r="I601" s="131"/>
      <c r="J601" s="131"/>
      <c r="K601" s="131"/>
      <c r="L601" s="131"/>
    </row>
    <row r="602" spans="2:12">
      <c r="B602" s="132"/>
      <c r="C602" s="132"/>
      <c r="D602" s="132"/>
      <c r="E602" s="132"/>
      <c r="G602" s="131"/>
      <c r="H602" s="131"/>
      <c r="I602" s="131"/>
      <c r="J602" s="131"/>
      <c r="K602" s="131"/>
      <c r="L602" s="131"/>
    </row>
    <row r="603" spans="2:12">
      <c r="B603" s="132"/>
      <c r="C603" s="132"/>
      <c r="D603" s="132"/>
      <c r="E603" s="132"/>
      <c r="G603" s="131"/>
      <c r="H603" s="131"/>
      <c r="I603" s="131"/>
      <c r="J603" s="131"/>
      <c r="K603" s="131"/>
      <c r="L603" s="131"/>
    </row>
    <row r="604" spans="2:12">
      <c r="B604" s="132"/>
      <c r="C604" s="132"/>
      <c r="D604" s="132"/>
      <c r="E604" s="132"/>
      <c r="G604" s="131"/>
      <c r="H604" s="131"/>
      <c r="I604" s="131"/>
      <c r="J604" s="131"/>
      <c r="K604" s="131"/>
      <c r="L604" s="131"/>
    </row>
    <row r="605" spans="2:12">
      <c r="B605" s="132"/>
      <c r="C605" s="132"/>
      <c r="D605" s="132"/>
      <c r="E605" s="132"/>
      <c r="G605" s="131"/>
      <c r="H605" s="131"/>
      <c r="I605" s="131"/>
      <c r="J605" s="131"/>
      <c r="K605" s="131"/>
      <c r="L605" s="131"/>
    </row>
    <row r="606" spans="2:12">
      <c r="B606" s="132"/>
      <c r="C606" s="132"/>
      <c r="D606" s="132"/>
      <c r="E606" s="132"/>
      <c r="G606" s="131"/>
      <c r="H606" s="131"/>
      <c r="I606" s="131"/>
      <c r="J606" s="131"/>
      <c r="K606" s="131"/>
      <c r="L606" s="131"/>
    </row>
    <row r="607" spans="2:12">
      <c r="B607" s="132"/>
      <c r="C607" s="132"/>
      <c r="D607" s="132"/>
      <c r="E607" s="132"/>
      <c r="G607" s="131"/>
      <c r="H607" s="131"/>
      <c r="I607" s="131"/>
      <c r="J607" s="131"/>
      <c r="K607" s="131"/>
      <c r="L607" s="131"/>
    </row>
    <row r="608" spans="2:12">
      <c r="B608" s="132"/>
      <c r="C608" s="132"/>
      <c r="D608" s="132"/>
      <c r="E608" s="132"/>
      <c r="G608" s="131"/>
      <c r="H608" s="131"/>
      <c r="I608" s="131"/>
      <c r="J608" s="131"/>
      <c r="K608" s="131"/>
      <c r="L608" s="131"/>
    </row>
    <row r="609" spans="2:12">
      <c r="B609" s="132"/>
      <c r="C609" s="132"/>
      <c r="D609" s="132"/>
      <c r="E609" s="132"/>
      <c r="G609" s="131"/>
      <c r="H609" s="131"/>
      <c r="I609" s="131"/>
      <c r="J609" s="131"/>
      <c r="K609" s="131"/>
      <c r="L609" s="131"/>
    </row>
    <row r="610" spans="2:12">
      <c r="B610" s="132"/>
      <c r="C610" s="132"/>
      <c r="D610" s="132"/>
      <c r="E610" s="132"/>
      <c r="G610" s="131"/>
      <c r="H610" s="131"/>
      <c r="I610" s="131"/>
      <c r="J610" s="131"/>
      <c r="K610" s="131"/>
      <c r="L610" s="131"/>
    </row>
    <row r="611" spans="2:12">
      <c r="B611" s="132"/>
      <c r="C611" s="132"/>
      <c r="D611" s="132"/>
      <c r="E611" s="132"/>
      <c r="G611" s="131"/>
      <c r="H611" s="131"/>
      <c r="I611" s="131"/>
      <c r="J611" s="131"/>
      <c r="K611" s="131"/>
      <c r="L611" s="131"/>
    </row>
    <row r="612" spans="2:12">
      <c r="B612" s="132"/>
      <c r="C612" s="132"/>
      <c r="D612" s="132"/>
      <c r="E612" s="132"/>
      <c r="G612" s="131"/>
      <c r="H612" s="131"/>
      <c r="I612" s="131"/>
      <c r="J612" s="131"/>
      <c r="K612" s="131"/>
      <c r="L612" s="131"/>
    </row>
    <row r="613" spans="2:12">
      <c r="B613" s="132"/>
      <c r="C613" s="132"/>
      <c r="D613" s="132"/>
      <c r="E613" s="132"/>
      <c r="G613" s="131"/>
      <c r="H613" s="131"/>
      <c r="I613" s="131"/>
      <c r="J613" s="131"/>
      <c r="K613" s="131"/>
      <c r="L613" s="131"/>
    </row>
    <row r="614" spans="2:12">
      <c r="B614" s="132"/>
      <c r="C614" s="132"/>
      <c r="D614" s="132"/>
      <c r="E614" s="132"/>
      <c r="G614" s="131"/>
      <c r="H614" s="131"/>
      <c r="I614" s="131"/>
      <c r="J614" s="131"/>
      <c r="K614" s="131"/>
      <c r="L614" s="131"/>
    </row>
    <row r="615" spans="2:12">
      <c r="B615" s="132"/>
      <c r="C615" s="132"/>
      <c r="D615" s="132"/>
      <c r="E615" s="132"/>
      <c r="G615" s="131"/>
      <c r="H615" s="131"/>
      <c r="I615" s="131"/>
      <c r="J615" s="131"/>
      <c r="K615" s="131"/>
      <c r="L615" s="131"/>
    </row>
    <row r="616" spans="2:12">
      <c r="B616" s="132"/>
      <c r="C616" s="132"/>
      <c r="D616" s="132"/>
      <c r="E616" s="132"/>
      <c r="G616" s="131"/>
      <c r="H616" s="131"/>
      <c r="I616" s="131"/>
      <c r="J616" s="131"/>
      <c r="K616" s="131"/>
      <c r="L616" s="131"/>
    </row>
    <row r="617" spans="2:12">
      <c r="B617" s="132"/>
      <c r="C617" s="132"/>
      <c r="D617" s="132"/>
      <c r="E617" s="132"/>
      <c r="G617" s="131"/>
      <c r="H617" s="131"/>
      <c r="I617" s="131"/>
      <c r="J617" s="131"/>
      <c r="K617" s="131"/>
      <c r="L617" s="131"/>
    </row>
    <row r="618" spans="2:12">
      <c r="B618" s="132"/>
      <c r="C618" s="132"/>
      <c r="D618" s="132"/>
      <c r="E618" s="132"/>
      <c r="G618" s="131"/>
      <c r="H618" s="131"/>
      <c r="I618" s="131"/>
      <c r="J618" s="131"/>
      <c r="K618" s="131"/>
      <c r="L618" s="131"/>
    </row>
    <row r="619" spans="2:12">
      <c r="B619" s="132"/>
      <c r="C619" s="132"/>
      <c r="D619" s="132"/>
      <c r="E619" s="132"/>
      <c r="G619" s="131"/>
      <c r="H619" s="131"/>
      <c r="I619" s="131"/>
      <c r="J619" s="131"/>
      <c r="K619" s="131"/>
      <c r="L619" s="131"/>
    </row>
    <row r="620" spans="2:12">
      <c r="B620" s="132"/>
      <c r="C620" s="132"/>
      <c r="D620" s="132"/>
      <c r="E620" s="132"/>
      <c r="G620" s="131"/>
      <c r="H620" s="131"/>
      <c r="I620" s="131"/>
      <c r="J620" s="131"/>
      <c r="K620" s="131"/>
      <c r="L620" s="131"/>
    </row>
    <row r="621" spans="2:12">
      <c r="B621" s="132"/>
      <c r="C621" s="132"/>
      <c r="D621" s="132"/>
      <c r="E621" s="132"/>
      <c r="G621" s="131"/>
      <c r="H621" s="131"/>
      <c r="I621" s="131"/>
      <c r="J621" s="131"/>
      <c r="K621" s="131"/>
      <c r="L621" s="131"/>
    </row>
    <row r="622" spans="2:12">
      <c r="B622" s="132"/>
      <c r="C622" s="132"/>
      <c r="D622" s="132"/>
      <c r="E622" s="132"/>
      <c r="G622" s="131"/>
      <c r="H622" s="131"/>
      <c r="I622" s="131"/>
      <c r="J622" s="131"/>
      <c r="K622" s="131"/>
      <c r="L622" s="131"/>
    </row>
    <row r="623" spans="2:12">
      <c r="B623" s="132"/>
      <c r="C623" s="132"/>
      <c r="D623" s="132"/>
      <c r="E623" s="132"/>
      <c r="G623" s="131"/>
      <c r="H623" s="131"/>
      <c r="I623" s="131"/>
      <c r="J623" s="131"/>
      <c r="K623" s="131"/>
      <c r="L623" s="131"/>
    </row>
    <row r="624" spans="2:12">
      <c r="B624" s="132"/>
      <c r="C624" s="132"/>
      <c r="D624" s="132"/>
      <c r="E624" s="132"/>
      <c r="G624" s="131"/>
      <c r="H624" s="131"/>
      <c r="I624" s="131"/>
      <c r="J624" s="131"/>
      <c r="K624" s="131"/>
      <c r="L624" s="131"/>
    </row>
    <row r="625" spans="2:12">
      <c r="B625" s="132"/>
      <c r="C625" s="132"/>
      <c r="D625" s="132"/>
      <c r="E625" s="132"/>
      <c r="G625" s="131"/>
      <c r="H625" s="131"/>
      <c r="I625" s="131"/>
      <c r="J625" s="131"/>
      <c r="K625" s="131"/>
      <c r="L625" s="131"/>
    </row>
    <row r="626" spans="2:12">
      <c r="B626" s="132"/>
      <c r="C626" s="132"/>
      <c r="D626" s="132"/>
      <c r="E626" s="132"/>
      <c r="G626" s="131"/>
      <c r="H626" s="131"/>
      <c r="I626" s="131"/>
      <c r="J626" s="131"/>
      <c r="K626" s="131"/>
      <c r="L626" s="131"/>
    </row>
    <row r="627" spans="2:12">
      <c r="B627" s="132"/>
      <c r="C627" s="132"/>
      <c r="D627" s="132"/>
      <c r="E627" s="132"/>
      <c r="G627" s="131"/>
      <c r="H627" s="131"/>
      <c r="I627" s="131"/>
      <c r="J627" s="131"/>
      <c r="K627" s="131"/>
      <c r="L627" s="131"/>
    </row>
    <row r="628" spans="2:12">
      <c r="B628" s="132"/>
      <c r="C628" s="132"/>
      <c r="D628" s="132"/>
      <c r="E628" s="132"/>
      <c r="G628" s="131"/>
      <c r="H628" s="131"/>
      <c r="I628" s="131"/>
      <c r="J628" s="131"/>
      <c r="K628" s="131"/>
      <c r="L628" s="131"/>
    </row>
    <row r="629" spans="2:12">
      <c r="B629" s="132"/>
      <c r="C629" s="132"/>
      <c r="D629" s="132"/>
      <c r="E629" s="132"/>
      <c r="G629" s="131"/>
      <c r="H629" s="131"/>
      <c r="I629" s="131"/>
      <c r="J629" s="131"/>
      <c r="K629" s="131"/>
      <c r="L629" s="131"/>
    </row>
    <row r="630" spans="2:12">
      <c r="B630" s="132"/>
      <c r="C630" s="132"/>
      <c r="D630" s="132"/>
      <c r="E630" s="132"/>
      <c r="G630" s="131"/>
      <c r="H630" s="131"/>
      <c r="I630" s="131"/>
      <c r="J630" s="131"/>
      <c r="K630" s="131"/>
      <c r="L630" s="131"/>
    </row>
    <row r="631" spans="2:12">
      <c r="B631" s="132"/>
      <c r="C631" s="132"/>
      <c r="D631" s="132"/>
      <c r="E631" s="132"/>
      <c r="G631" s="131"/>
      <c r="H631" s="131"/>
      <c r="I631" s="131"/>
      <c r="J631" s="131"/>
      <c r="K631" s="131"/>
      <c r="L631" s="131"/>
    </row>
    <row r="632" spans="2:12">
      <c r="B632" s="132"/>
      <c r="C632" s="132"/>
      <c r="D632" s="132"/>
      <c r="E632" s="132"/>
      <c r="G632" s="131"/>
      <c r="H632" s="131"/>
      <c r="I632" s="131"/>
      <c r="J632" s="131"/>
      <c r="K632" s="131"/>
      <c r="L632" s="131"/>
    </row>
    <row r="633" spans="2:12">
      <c r="B633" s="132"/>
      <c r="C633" s="132"/>
      <c r="D633" s="132"/>
      <c r="E633" s="132"/>
      <c r="G633" s="131"/>
      <c r="H633" s="131"/>
      <c r="I633" s="131"/>
      <c r="J633" s="131"/>
      <c r="K633" s="131"/>
      <c r="L633" s="131"/>
    </row>
    <row r="634" spans="2:12">
      <c r="B634" s="132"/>
      <c r="C634" s="132"/>
      <c r="D634" s="132"/>
      <c r="E634" s="132"/>
      <c r="G634" s="131"/>
      <c r="H634" s="131"/>
      <c r="I634" s="131"/>
      <c r="J634" s="131"/>
      <c r="K634" s="131"/>
      <c r="L634" s="131"/>
    </row>
    <row r="635" spans="2:12">
      <c r="B635" s="132"/>
      <c r="C635" s="132"/>
      <c r="D635" s="132"/>
      <c r="E635" s="132"/>
      <c r="G635" s="131"/>
      <c r="H635" s="131"/>
      <c r="I635" s="131"/>
      <c r="J635" s="131"/>
      <c r="K635" s="131"/>
      <c r="L635" s="131"/>
    </row>
    <row r="636" spans="2:12">
      <c r="B636" s="132"/>
      <c r="C636" s="132"/>
      <c r="D636" s="132"/>
      <c r="E636" s="132"/>
      <c r="G636" s="131"/>
      <c r="H636" s="131"/>
      <c r="I636" s="131"/>
      <c r="J636" s="131"/>
      <c r="K636" s="131"/>
      <c r="L636" s="131"/>
    </row>
    <row r="637" spans="2:12">
      <c r="B637" s="132"/>
      <c r="C637" s="132"/>
      <c r="D637" s="132"/>
      <c r="E637" s="132"/>
      <c r="G637" s="131"/>
      <c r="H637" s="131"/>
      <c r="I637" s="131"/>
      <c r="J637" s="131"/>
      <c r="K637" s="131"/>
      <c r="L637" s="131"/>
    </row>
    <row r="638" spans="2:12">
      <c r="B638" s="132"/>
      <c r="C638" s="132"/>
      <c r="D638" s="132"/>
      <c r="E638" s="132"/>
      <c r="G638" s="131"/>
      <c r="H638" s="131"/>
      <c r="I638" s="131"/>
      <c r="J638" s="131"/>
      <c r="K638" s="131"/>
      <c r="L638" s="131"/>
    </row>
    <row r="639" spans="2:12">
      <c r="B639" s="132"/>
      <c r="C639" s="132"/>
      <c r="D639" s="132"/>
      <c r="E639" s="132"/>
      <c r="G639" s="131"/>
      <c r="H639" s="131"/>
      <c r="I639" s="131"/>
      <c r="J639" s="131"/>
      <c r="K639" s="131"/>
      <c r="L639" s="131"/>
    </row>
    <row r="640" spans="2:12">
      <c r="B640" s="132"/>
      <c r="C640" s="132"/>
      <c r="D640" s="132"/>
      <c r="E640" s="132"/>
      <c r="G640" s="131"/>
      <c r="H640" s="131"/>
      <c r="I640" s="131"/>
      <c r="J640" s="131"/>
      <c r="K640" s="131"/>
      <c r="L640" s="131"/>
    </row>
    <row r="641" spans="2:12">
      <c r="B641" s="132"/>
      <c r="C641" s="132"/>
      <c r="D641" s="132"/>
      <c r="E641" s="132"/>
      <c r="G641" s="131"/>
      <c r="H641" s="131"/>
      <c r="I641" s="131"/>
      <c r="J641" s="131"/>
      <c r="K641" s="131"/>
      <c r="L641" s="131"/>
    </row>
    <row r="642" spans="2:12">
      <c r="B642" s="132"/>
      <c r="C642" s="132"/>
      <c r="D642" s="132"/>
      <c r="E642" s="132"/>
      <c r="G642" s="131"/>
      <c r="H642" s="131"/>
      <c r="I642" s="131"/>
      <c r="J642" s="131"/>
      <c r="K642" s="131"/>
      <c r="L642" s="131"/>
    </row>
    <row r="643" spans="2:12">
      <c r="B643" s="132"/>
      <c r="C643" s="132"/>
      <c r="D643" s="132"/>
      <c r="E643" s="132"/>
      <c r="G643" s="131"/>
      <c r="H643" s="131"/>
      <c r="I643" s="131"/>
      <c r="J643" s="131"/>
      <c r="K643" s="131"/>
      <c r="L643" s="131"/>
    </row>
    <row r="644" spans="2:12">
      <c r="B644" s="132"/>
      <c r="C644" s="132"/>
      <c r="D644" s="132"/>
      <c r="E644" s="132"/>
      <c r="G644" s="131"/>
      <c r="H644" s="131"/>
      <c r="I644" s="131"/>
      <c r="J644" s="131"/>
      <c r="K644" s="131"/>
      <c r="L644" s="131"/>
    </row>
    <row r="645" spans="2:12">
      <c r="B645" s="132"/>
      <c r="C645" s="132"/>
      <c r="D645" s="132"/>
      <c r="E645" s="132"/>
      <c r="G645" s="131"/>
      <c r="H645" s="131"/>
      <c r="I645" s="131"/>
      <c r="J645" s="131"/>
      <c r="K645" s="131"/>
      <c r="L645" s="131"/>
    </row>
    <row r="646" spans="2:12">
      <c r="B646" s="132"/>
      <c r="C646" s="132"/>
      <c r="D646" s="132"/>
      <c r="E646" s="132"/>
      <c r="G646" s="131"/>
      <c r="H646" s="131"/>
      <c r="I646" s="131"/>
      <c r="J646" s="131"/>
      <c r="K646" s="131"/>
      <c r="L646" s="131"/>
    </row>
    <row r="647" spans="2:12">
      <c r="B647" s="132"/>
      <c r="C647" s="132"/>
      <c r="D647" s="132"/>
      <c r="E647" s="132"/>
      <c r="G647" s="131"/>
      <c r="H647" s="131"/>
      <c r="I647" s="131"/>
      <c r="J647" s="131"/>
      <c r="K647" s="131"/>
      <c r="L647" s="131"/>
    </row>
    <row r="648" spans="2:12">
      <c r="B648" s="132"/>
      <c r="C648" s="132"/>
      <c r="D648" s="132"/>
      <c r="E648" s="132"/>
      <c r="G648" s="131"/>
      <c r="H648" s="131"/>
      <c r="I648" s="131"/>
      <c r="J648" s="131"/>
      <c r="K648" s="131"/>
      <c r="L648" s="131"/>
    </row>
    <row r="649" spans="2:12">
      <c r="B649" s="132"/>
      <c r="C649" s="132"/>
      <c r="D649" s="132"/>
      <c r="E649" s="132"/>
      <c r="G649" s="131"/>
      <c r="H649" s="131"/>
      <c r="I649" s="131"/>
      <c r="J649" s="131"/>
      <c r="K649" s="131"/>
      <c r="L649" s="131"/>
    </row>
    <row r="650" spans="2:12">
      <c r="B650" s="132"/>
      <c r="C650" s="132"/>
      <c r="D650" s="132"/>
      <c r="E650" s="132"/>
      <c r="G650" s="131"/>
      <c r="H650" s="131"/>
      <c r="I650" s="131"/>
      <c r="J650" s="131"/>
      <c r="K650" s="131"/>
      <c r="L650" s="131"/>
    </row>
    <row r="651" spans="2:12">
      <c r="B651" s="132"/>
      <c r="C651" s="132"/>
      <c r="D651" s="132"/>
      <c r="E651" s="132"/>
      <c r="G651" s="131"/>
      <c r="H651" s="131"/>
      <c r="I651" s="131"/>
      <c r="J651" s="131"/>
      <c r="K651" s="131"/>
      <c r="L651" s="131"/>
    </row>
    <row r="652" spans="2:12">
      <c r="B652" s="132"/>
      <c r="C652" s="132"/>
      <c r="D652" s="132"/>
      <c r="E652" s="132"/>
      <c r="G652" s="131"/>
      <c r="H652" s="131"/>
      <c r="I652" s="131"/>
      <c r="J652" s="131"/>
      <c r="K652" s="131"/>
      <c r="L652" s="131"/>
    </row>
    <row r="653" spans="2:12">
      <c r="B653" s="132"/>
      <c r="C653" s="132"/>
      <c r="D653" s="132"/>
      <c r="E653" s="132"/>
      <c r="G653" s="131"/>
      <c r="H653" s="131"/>
      <c r="I653" s="131"/>
      <c r="J653" s="131"/>
      <c r="K653" s="131"/>
      <c r="L653" s="131"/>
    </row>
    <row r="654" spans="2:12">
      <c r="B654" s="132"/>
      <c r="C654" s="132"/>
      <c r="D654" s="132"/>
      <c r="E654" s="132"/>
      <c r="G654" s="131"/>
      <c r="H654" s="131"/>
      <c r="I654" s="131"/>
      <c r="J654" s="131"/>
      <c r="K654" s="131"/>
      <c r="L654" s="131"/>
    </row>
    <row r="655" spans="2:12">
      <c r="B655" s="132"/>
      <c r="C655" s="132"/>
      <c r="D655" s="132"/>
      <c r="E655" s="132"/>
      <c r="G655" s="131"/>
      <c r="H655" s="131"/>
      <c r="I655" s="131"/>
      <c r="J655" s="131"/>
      <c r="K655" s="131"/>
      <c r="L655" s="131"/>
    </row>
    <row r="656" spans="2:12">
      <c r="B656" s="132"/>
      <c r="C656" s="132"/>
      <c r="D656" s="132"/>
      <c r="E656" s="132"/>
      <c r="G656" s="131"/>
      <c r="H656" s="131"/>
      <c r="I656" s="131"/>
      <c r="J656" s="131"/>
      <c r="K656" s="131"/>
      <c r="L656" s="131"/>
    </row>
    <row r="657" spans="2:12">
      <c r="B657" s="132"/>
      <c r="C657" s="132"/>
      <c r="D657" s="132"/>
      <c r="E657" s="132"/>
      <c r="G657" s="131"/>
      <c r="H657" s="131"/>
      <c r="I657" s="131"/>
      <c r="J657" s="131"/>
      <c r="K657" s="131"/>
      <c r="L657" s="131"/>
    </row>
    <row r="658" spans="2:12">
      <c r="B658" s="132"/>
      <c r="C658" s="132"/>
      <c r="D658" s="132"/>
      <c r="E658" s="132"/>
      <c r="G658" s="131"/>
      <c r="H658" s="131"/>
      <c r="I658" s="131"/>
      <c r="J658" s="131"/>
      <c r="K658" s="131"/>
      <c r="L658" s="131"/>
    </row>
    <row r="659" spans="2:12">
      <c r="B659" s="132"/>
      <c r="C659" s="132"/>
      <c r="D659" s="132"/>
      <c r="E659" s="132"/>
      <c r="G659" s="131"/>
      <c r="H659" s="131"/>
      <c r="I659" s="131"/>
      <c r="J659" s="131"/>
      <c r="K659" s="131"/>
      <c r="L659" s="131"/>
    </row>
    <row r="660" spans="2:12">
      <c r="B660" s="132"/>
      <c r="C660" s="132"/>
      <c r="D660" s="132"/>
      <c r="E660" s="132"/>
      <c r="G660" s="131"/>
      <c r="H660" s="131"/>
      <c r="I660" s="131"/>
      <c r="J660" s="131"/>
      <c r="K660" s="131"/>
      <c r="L660" s="131"/>
    </row>
    <row r="661" spans="2:12">
      <c r="B661" s="132"/>
      <c r="C661" s="132"/>
      <c r="D661" s="132"/>
      <c r="E661" s="132"/>
      <c r="G661" s="131"/>
      <c r="H661" s="131"/>
      <c r="I661" s="131"/>
      <c r="J661" s="131"/>
      <c r="K661" s="131"/>
      <c r="L661" s="131"/>
    </row>
    <row r="662" spans="2:12">
      <c r="B662" s="132"/>
      <c r="C662" s="132"/>
      <c r="D662" s="132"/>
      <c r="E662" s="132"/>
      <c r="G662" s="131"/>
      <c r="H662" s="131"/>
      <c r="I662" s="131"/>
      <c r="J662" s="131"/>
      <c r="K662" s="131"/>
      <c r="L662" s="131"/>
    </row>
    <row r="663" spans="2:12">
      <c r="B663" s="132"/>
      <c r="C663" s="132"/>
      <c r="D663" s="132"/>
      <c r="E663" s="132"/>
      <c r="G663" s="131"/>
      <c r="H663" s="131"/>
      <c r="I663" s="131"/>
      <c r="J663" s="131"/>
      <c r="K663" s="131"/>
      <c r="L663" s="131"/>
    </row>
    <row r="664" spans="2:12">
      <c r="B664" s="132"/>
      <c r="C664" s="132"/>
      <c r="D664" s="132"/>
      <c r="E664" s="132"/>
      <c r="G664" s="131"/>
      <c r="H664" s="131"/>
      <c r="I664" s="131"/>
      <c r="J664" s="131"/>
      <c r="K664" s="131"/>
      <c r="L664" s="131"/>
    </row>
    <row r="665" spans="2:12">
      <c r="B665" s="132"/>
      <c r="C665" s="132"/>
      <c r="D665" s="132"/>
      <c r="E665" s="132"/>
      <c r="G665" s="131"/>
      <c r="H665" s="131"/>
      <c r="I665" s="131"/>
      <c r="J665" s="131"/>
      <c r="K665" s="131"/>
      <c r="L665" s="131"/>
    </row>
    <row r="666" spans="2:12">
      <c r="B666" s="132"/>
      <c r="C666" s="132"/>
      <c r="D666" s="132"/>
      <c r="E666" s="132"/>
      <c r="G666" s="131"/>
      <c r="H666" s="131"/>
      <c r="I666" s="131"/>
      <c r="J666" s="131"/>
      <c r="K666" s="131"/>
      <c r="L666" s="131"/>
    </row>
    <row r="667" spans="2:12">
      <c r="B667" s="132"/>
      <c r="C667" s="132"/>
      <c r="D667" s="132"/>
      <c r="E667" s="132"/>
      <c r="G667" s="131"/>
      <c r="H667" s="131"/>
      <c r="I667" s="131"/>
      <c r="J667" s="131"/>
      <c r="K667" s="131"/>
      <c r="L667" s="131"/>
    </row>
    <row r="668" spans="2:12">
      <c r="B668" s="132"/>
      <c r="C668" s="132"/>
      <c r="D668" s="132"/>
      <c r="E668" s="132"/>
      <c r="G668" s="131"/>
      <c r="H668" s="131"/>
      <c r="I668" s="131"/>
      <c r="J668" s="131"/>
      <c r="K668" s="131"/>
      <c r="L668" s="131"/>
    </row>
    <row r="669" spans="2:12">
      <c r="B669" s="132"/>
      <c r="C669" s="132"/>
      <c r="D669" s="132"/>
      <c r="E669" s="132"/>
      <c r="G669" s="131"/>
      <c r="H669" s="131"/>
      <c r="I669" s="131"/>
      <c r="J669" s="131"/>
      <c r="K669" s="131"/>
      <c r="L669" s="131"/>
    </row>
    <row r="670" spans="2:12">
      <c r="B670" s="132"/>
      <c r="C670" s="132"/>
      <c r="D670" s="132"/>
      <c r="E670" s="132"/>
      <c r="G670" s="131"/>
      <c r="H670" s="131"/>
      <c r="I670" s="131"/>
      <c r="J670" s="131"/>
      <c r="K670" s="131"/>
      <c r="L670" s="131"/>
    </row>
    <row r="671" spans="2:12">
      <c r="B671" s="132"/>
      <c r="C671" s="132"/>
      <c r="D671" s="132"/>
      <c r="E671" s="132"/>
      <c r="G671" s="131"/>
      <c r="H671" s="131"/>
      <c r="I671" s="131"/>
      <c r="J671" s="131"/>
      <c r="K671" s="131"/>
      <c r="L671" s="131"/>
    </row>
    <row r="672" spans="2:12">
      <c r="B672" s="132"/>
      <c r="C672" s="132"/>
      <c r="D672" s="132"/>
      <c r="E672" s="132"/>
      <c r="G672" s="131"/>
      <c r="H672" s="131"/>
      <c r="I672" s="131"/>
      <c r="J672" s="131"/>
      <c r="K672" s="131"/>
      <c r="L672" s="131"/>
    </row>
    <row r="673" spans="2:12">
      <c r="B673" s="132"/>
      <c r="C673" s="132"/>
      <c r="D673" s="132"/>
      <c r="E673" s="132"/>
      <c r="G673" s="131"/>
      <c r="H673" s="131"/>
      <c r="I673" s="131"/>
      <c r="J673" s="131"/>
      <c r="K673" s="131"/>
      <c r="L673" s="131"/>
    </row>
    <row r="674" spans="2:12">
      <c r="B674" s="132"/>
      <c r="C674" s="132"/>
      <c r="D674" s="132"/>
      <c r="E674" s="132"/>
      <c r="G674" s="131"/>
      <c r="H674" s="131"/>
      <c r="I674" s="131"/>
      <c r="J674" s="131"/>
      <c r="K674" s="131"/>
      <c r="L674" s="131"/>
    </row>
    <row r="675" spans="2:12">
      <c r="B675" s="132"/>
      <c r="C675" s="132"/>
      <c r="D675" s="132"/>
      <c r="E675" s="132"/>
      <c r="G675" s="131"/>
      <c r="H675" s="131"/>
      <c r="I675" s="131"/>
      <c r="J675" s="131"/>
      <c r="K675" s="131"/>
      <c r="L675" s="131"/>
    </row>
    <row r="676" spans="2:12">
      <c r="B676" s="132"/>
      <c r="C676" s="132"/>
      <c r="D676" s="132"/>
      <c r="E676" s="132"/>
      <c r="G676" s="131"/>
      <c r="H676" s="131"/>
      <c r="I676" s="131"/>
      <c r="J676" s="131"/>
      <c r="K676" s="131"/>
      <c r="L676" s="131"/>
    </row>
    <row r="677" spans="2:12">
      <c r="B677" s="132"/>
      <c r="C677" s="132"/>
      <c r="D677" s="132"/>
      <c r="E677" s="132"/>
      <c r="G677" s="131"/>
      <c r="H677" s="131"/>
      <c r="I677" s="131"/>
      <c r="J677" s="131"/>
      <c r="K677" s="131"/>
      <c r="L677" s="131"/>
    </row>
    <row r="678" spans="2:12">
      <c r="B678" s="132"/>
      <c r="C678" s="132"/>
      <c r="D678" s="132"/>
      <c r="E678" s="132"/>
      <c r="G678" s="131"/>
      <c r="H678" s="131"/>
      <c r="I678" s="131"/>
      <c r="J678" s="131"/>
      <c r="K678" s="131"/>
      <c r="L678" s="131"/>
    </row>
    <row r="679" spans="2:12">
      <c r="B679" s="132"/>
      <c r="C679" s="132"/>
      <c r="D679" s="132"/>
      <c r="E679" s="132"/>
      <c r="G679" s="131"/>
      <c r="H679" s="131"/>
      <c r="I679" s="131"/>
      <c r="J679" s="131"/>
      <c r="K679" s="131"/>
      <c r="L679" s="131"/>
    </row>
    <row r="680" spans="2:12">
      <c r="B680" s="132"/>
      <c r="C680" s="132"/>
      <c r="D680" s="132"/>
      <c r="E680" s="132"/>
      <c r="G680" s="131"/>
      <c r="H680" s="131"/>
      <c r="I680" s="131"/>
      <c r="J680" s="131"/>
      <c r="K680" s="131"/>
      <c r="L680" s="131"/>
    </row>
    <row r="681" spans="2:12">
      <c r="B681" s="132"/>
      <c r="C681" s="132"/>
      <c r="D681" s="132"/>
      <c r="E681" s="132"/>
      <c r="G681" s="131"/>
      <c r="H681" s="131"/>
      <c r="I681" s="131"/>
      <c r="J681" s="131"/>
      <c r="K681" s="131"/>
      <c r="L681" s="131"/>
    </row>
    <row r="682" spans="2:12">
      <c r="B682" s="132"/>
      <c r="C682" s="132"/>
      <c r="D682" s="132"/>
      <c r="E682" s="132"/>
      <c r="G682" s="131"/>
      <c r="H682" s="131"/>
      <c r="I682" s="131"/>
      <c r="J682" s="131"/>
      <c r="K682" s="131"/>
      <c r="L682" s="131"/>
    </row>
    <row r="683" spans="2:12">
      <c r="B683" s="132"/>
      <c r="C683" s="132"/>
      <c r="D683" s="132"/>
      <c r="E683" s="132"/>
      <c r="G683" s="131"/>
      <c r="H683" s="131"/>
      <c r="I683" s="131"/>
      <c r="J683" s="131"/>
      <c r="K683" s="131"/>
      <c r="L683" s="131"/>
    </row>
    <row r="684" spans="2:12">
      <c r="B684" s="132"/>
      <c r="C684" s="132"/>
      <c r="D684" s="132"/>
      <c r="E684" s="132"/>
      <c r="G684" s="131"/>
      <c r="H684" s="131"/>
      <c r="I684" s="131"/>
      <c r="J684" s="131"/>
      <c r="K684" s="131"/>
      <c r="L684" s="131"/>
    </row>
    <row r="685" spans="2:12">
      <c r="B685" s="132"/>
      <c r="C685" s="132"/>
      <c r="D685" s="132"/>
      <c r="E685" s="132"/>
      <c r="G685" s="131"/>
      <c r="H685" s="131"/>
      <c r="I685" s="131"/>
      <c r="J685" s="131"/>
      <c r="K685" s="131"/>
      <c r="L685" s="131"/>
    </row>
    <row r="686" spans="2:12">
      <c r="B686" s="132"/>
      <c r="C686" s="132"/>
      <c r="D686" s="132"/>
      <c r="E686" s="132"/>
      <c r="G686" s="131"/>
      <c r="H686" s="131"/>
      <c r="I686" s="131"/>
      <c r="J686" s="131"/>
      <c r="K686" s="131"/>
      <c r="L686" s="131"/>
    </row>
    <row r="687" spans="2:12">
      <c r="B687" s="132"/>
      <c r="C687" s="132"/>
      <c r="D687" s="132"/>
      <c r="E687" s="132"/>
      <c r="G687" s="131"/>
      <c r="H687" s="131"/>
      <c r="I687" s="131"/>
      <c r="J687" s="131"/>
      <c r="K687" s="131"/>
      <c r="L687" s="131"/>
    </row>
    <row r="688" spans="2:12">
      <c r="B688" s="132"/>
      <c r="C688" s="132"/>
      <c r="D688" s="132"/>
      <c r="E688" s="132"/>
      <c r="G688" s="131"/>
      <c r="H688" s="131"/>
      <c r="I688" s="131"/>
      <c r="J688" s="131"/>
      <c r="K688" s="131"/>
      <c r="L688" s="131"/>
    </row>
    <row r="689" spans="2:12">
      <c r="B689" s="132"/>
      <c r="C689" s="132"/>
      <c r="D689" s="132"/>
      <c r="E689" s="132"/>
      <c r="G689" s="131"/>
      <c r="H689" s="131"/>
      <c r="I689" s="131"/>
      <c r="J689" s="131"/>
      <c r="K689" s="131"/>
      <c r="L689" s="131"/>
    </row>
    <row r="690" spans="2:12">
      <c r="B690" s="132"/>
      <c r="C690" s="132"/>
      <c r="D690" s="132"/>
      <c r="E690" s="132"/>
      <c r="G690" s="131"/>
      <c r="H690" s="131"/>
      <c r="I690" s="131"/>
      <c r="J690" s="131"/>
      <c r="K690" s="131"/>
      <c r="L690" s="131"/>
    </row>
    <row r="691" spans="2:12">
      <c r="B691" s="132"/>
      <c r="C691" s="132"/>
      <c r="D691" s="132"/>
      <c r="E691" s="132"/>
      <c r="G691" s="131"/>
      <c r="H691" s="131"/>
      <c r="I691" s="131"/>
      <c r="J691" s="131"/>
      <c r="K691" s="131"/>
      <c r="L691" s="131"/>
    </row>
    <row r="692" spans="2:12">
      <c r="B692" s="132"/>
      <c r="C692" s="132"/>
      <c r="D692" s="132"/>
      <c r="E692" s="132"/>
      <c r="G692" s="131"/>
      <c r="H692" s="131"/>
      <c r="I692" s="131"/>
      <c r="J692" s="131"/>
      <c r="K692" s="131"/>
      <c r="L692" s="131"/>
    </row>
    <row r="693" spans="2:12">
      <c r="B693" s="132"/>
      <c r="C693" s="132"/>
      <c r="D693" s="132"/>
      <c r="E693" s="132"/>
      <c r="G693" s="131"/>
      <c r="H693" s="131"/>
      <c r="I693" s="131"/>
      <c r="J693" s="131"/>
      <c r="K693" s="131"/>
      <c r="L693" s="131"/>
    </row>
    <row r="694" spans="2:12">
      <c r="B694" s="132"/>
      <c r="C694" s="132"/>
      <c r="D694" s="132"/>
      <c r="E694" s="132"/>
      <c r="G694" s="131"/>
      <c r="H694" s="131"/>
      <c r="I694" s="131"/>
      <c r="J694" s="131"/>
      <c r="K694" s="131"/>
      <c r="L694" s="131"/>
    </row>
    <row r="695" spans="2:12">
      <c r="B695" s="132"/>
      <c r="C695" s="132"/>
      <c r="D695" s="132"/>
      <c r="E695" s="132"/>
      <c r="G695" s="131"/>
      <c r="H695" s="131"/>
      <c r="I695" s="131"/>
      <c r="J695" s="131"/>
      <c r="K695" s="131"/>
      <c r="L695" s="131"/>
    </row>
    <row r="696" spans="2:12">
      <c r="B696" s="132"/>
      <c r="C696" s="132"/>
      <c r="D696" s="132"/>
      <c r="E696" s="132"/>
      <c r="G696" s="131"/>
      <c r="H696" s="131"/>
      <c r="I696" s="131"/>
      <c r="J696" s="131"/>
      <c r="K696" s="131"/>
      <c r="L696" s="131"/>
    </row>
    <row r="697" spans="2:12">
      <c r="B697" s="132"/>
      <c r="C697" s="132"/>
      <c r="D697" s="132"/>
      <c r="E697" s="132"/>
      <c r="G697" s="131"/>
      <c r="H697" s="131"/>
      <c r="I697" s="131"/>
      <c r="J697" s="131"/>
      <c r="K697" s="131"/>
      <c r="L697" s="131"/>
    </row>
    <row r="698" spans="2:12">
      <c r="B698" s="132"/>
      <c r="C698" s="132"/>
      <c r="D698" s="132"/>
      <c r="E698" s="132"/>
      <c r="G698" s="131"/>
      <c r="H698" s="131"/>
      <c r="I698" s="131"/>
      <c r="J698" s="131"/>
      <c r="K698" s="131"/>
      <c r="L698" s="131"/>
    </row>
    <row r="699" spans="2:12">
      <c r="B699" s="132"/>
      <c r="C699" s="132"/>
      <c r="D699" s="132"/>
      <c r="E699" s="132"/>
      <c r="G699" s="131"/>
      <c r="H699" s="131"/>
      <c r="I699" s="131"/>
      <c r="J699" s="131"/>
      <c r="K699" s="131"/>
      <c r="L699" s="131"/>
    </row>
    <row r="700" spans="2:12">
      <c r="B700" s="132"/>
      <c r="C700" s="132"/>
      <c r="D700" s="132"/>
      <c r="E700" s="132"/>
      <c r="G700" s="131"/>
      <c r="H700" s="131"/>
      <c r="I700" s="131"/>
      <c r="J700" s="131"/>
      <c r="K700" s="131"/>
      <c r="L700" s="131"/>
    </row>
    <row r="701" spans="2:12">
      <c r="B701" s="132"/>
      <c r="C701" s="132"/>
      <c r="D701" s="132"/>
      <c r="E701" s="132"/>
      <c r="G701" s="131"/>
      <c r="H701" s="131"/>
      <c r="I701" s="131"/>
      <c r="J701" s="131"/>
      <c r="K701" s="131"/>
      <c r="L701" s="131"/>
    </row>
    <row r="702" spans="2:12">
      <c r="B702" s="132"/>
      <c r="C702" s="132"/>
      <c r="D702" s="132"/>
      <c r="E702" s="132"/>
      <c r="G702" s="131"/>
      <c r="H702" s="131"/>
      <c r="I702" s="131"/>
      <c r="J702" s="131"/>
      <c r="K702" s="131"/>
      <c r="L702" s="131"/>
    </row>
    <row r="703" spans="2:12">
      <c r="B703" s="132"/>
      <c r="C703" s="132"/>
      <c r="D703" s="132"/>
      <c r="E703" s="132"/>
      <c r="G703" s="131"/>
      <c r="H703" s="131"/>
      <c r="I703" s="131"/>
      <c r="J703" s="131"/>
      <c r="K703" s="131"/>
      <c r="L703" s="131"/>
    </row>
    <row r="704" spans="2:12">
      <c r="B704" s="132"/>
      <c r="C704" s="132"/>
      <c r="D704" s="132"/>
      <c r="E704" s="132"/>
      <c r="G704" s="131"/>
      <c r="H704" s="131"/>
      <c r="I704" s="131"/>
      <c r="J704" s="131"/>
      <c r="K704" s="131"/>
      <c r="L704" s="131"/>
    </row>
    <row r="705" spans="2:12">
      <c r="B705" s="132"/>
      <c r="C705" s="132"/>
      <c r="D705" s="132"/>
      <c r="E705" s="132"/>
      <c r="G705" s="131"/>
      <c r="H705" s="131"/>
      <c r="I705" s="131"/>
      <c r="J705" s="131"/>
      <c r="K705" s="131"/>
      <c r="L705" s="131"/>
    </row>
    <row r="706" spans="2:12">
      <c r="B706" s="132"/>
      <c r="C706" s="132"/>
      <c r="D706" s="132"/>
      <c r="E706" s="132"/>
      <c r="G706" s="131"/>
      <c r="H706" s="131"/>
      <c r="I706" s="131"/>
      <c r="J706" s="131"/>
      <c r="K706" s="131"/>
      <c r="L706" s="131"/>
    </row>
    <row r="707" spans="2:12">
      <c r="B707" s="132"/>
      <c r="C707" s="132"/>
      <c r="D707" s="132"/>
      <c r="E707" s="132"/>
      <c r="G707" s="131"/>
      <c r="H707" s="131"/>
      <c r="I707" s="131"/>
      <c r="J707" s="131"/>
      <c r="K707" s="131"/>
      <c r="L707" s="131"/>
    </row>
    <row r="708" spans="2:12">
      <c r="B708" s="132"/>
      <c r="C708" s="132"/>
      <c r="D708" s="132"/>
      <c r="E708" s="132"/>
      <c r="G708" s="131"/>
      <c r="H708" s="131"/>
      <c r="I708" s="131"/>
      <c r="J708" s="131"/>
      <c r="K708" s="131"/>
      <c r="L708" s="131"/>
    </row>
    <row r="709" spans="2:12">
      <c r="B709" s="132"/>
      <c r="C709" s="132"/>
      <c r="D709" s="132"/>
      <c r="E709" s="132"/>
      <c r="G709" s="131"/>
      <c r="H709" s="131"/>
      <c r="I709" s="131"/>
      <c r="J709" s="131"/>
      <c r="K709" s="131"/>
      <c r="L709" s="131"/>
    </row>
    <row r="710" spans="2:12">
      <c r="B710" s="132"/>
      <c r="C710" s="132"/>
      <c r="D710" s="132"/>
      <c r="E710" s="132"/>
      <c r="G710" s="131"/>
      <c r="H710" s="131"/>
      <c r="I710" s="131"/>
      <c r="J710" s="131"/>
      <c r="K710" s="131"/>
      <c r="L710" s="131"/>
    </row>
    <row r="711" spans="2:12">
      <c r="B711" s="132"/>
      <c r="C711" s="132"/>
      <c r="D711" s="132"/>
      <c r="E711" s="132"/>
      <c r="G711" s="131"/>
      <c r="H711" s="131"/>
      <c r="I711" s="131"/>
      <c r="J711" s="131"/>
      <c r="K711" s="131"/>
      <c r="L711" s="131"/>
    </row>
    <row r="712" spans="2:12">
      <c r="B712" s="132"/>
      <c r="C712" s="132"/>
      <c r="D712" s="132"/>
      <c r="E712" s="132"/>
      <c r="G712" s="131"/>
      <c r="H712" s="131"/>
      <c r="I712" s="131"/>
      <c r="J712" s="131"/>
      <c r="K712" s="131"/>
      <c r="L712" s="131"/>
    </row>
    <row r="713" spans="2:12">
      <c r="B713" s="132"/>
      <c r="C713" s="132"/>
      <c r="D713" s="132"/>
      <c r="E713" s="132"/>
      <c r="G713" s="131"/>
      <c r="H713" s="131"/>
      <c r="I713" s="131"/>
      <c r="J713" s="131"/>
      <c r="K713" s="131"/>
      <c r="L713" s="131"/>
    </row>
    <row r="714" spans="2:12">
      <c r="B714" s="132"/>
      <c r="C714" s="132"/>
      <c r="D714" s="132"/>
      <c r="E714" s="132"/>
      <c r="G714" s="131"/>
      <c r="H714" s="131"/>
      <c r="I714" s="131"/>
      <c r="J714" s="131"/>
      <c r="K714" s="131"/>
      <c r="L714" s="131"/>
    </row>
    <row r="715" spans="2:12">
      <c r="B715" s="132"/>
      <c r="C715" s="132"/>
      <c r="D715" s="132"/>
      <c r="E715" s="132"/>
      <c r="G715" s="131"/>
      <c r="H715" s="131"/>
      <c r="I715" s="131"/>
      <c r="J715" s="131"/>
      <c r="K715" s="131"/>
      <c r="L715" s="131"/>
    </row>
    <row r="716" spans="2:12">
      <c r="B716" s="132"/>
      <c r="C716" s="132"/>
      <c r="D716" s="132"/>
      <c r="E716" s="132"/>
      <c r="G716" s="131"/>
      <c r="H716" s="131"/>
      <c r="I716" s="131"/>
      <c r="J716" s="131"/>
      <c r="K716" s="131"/>
      <c r="L716" s="131"/>
    </row>
    <row r="717" spans="2:12">
      <c r="B717" s="132"/>
      <c r="C717" s="132"/>
      <c r="D717" s="132"/>
      <c r="E717" s="132"/>
      <c r="G717" s="131"/>
      <c r="H717" s="131"/>
      <c r="I717" s="131"/>
      <c r="J717" s="131"/>
      <c r="K717" s="131"/>
      <c r="L717" s="131"/>
    </row>
    <row r="718" spans="2:12">
      <c r="B718" s="132"/>
      <c r="C718" s="132"/>
      <c r="D718" s="132"/>
      <c r="E718" s="132"/>
      <c r="G718" s="131"/>
      <c r="H718" s="131"/>
      <c r="I718" s="131"/>
      <c r="J718" s="131"/>
      <c r="K718" s="131"/>
      <c r="L718" s="131"/>
    </row>
    <row r="719" spans="2:12">
      <c r="B719" s="132"/>
      <c r="C719" s="132"/>
      <c r="D719" s="132"/>
      <c r="E719" s="132"/>
      <c r="G719" s="131"/>
      <c r="H719" s="131"/>
      <c r="I719" s="131"/>
      <c r="J719" s="131"/>
      <c r="K719" s="131"/>
      <c r="L719" s="131"/>
    </row>
    <row r="720" spans="2:12">
      <c r="B720" s="132"/>
      <c r="C720" s="132"/>
      <c r="D720" s="132"/>
      <c r="E720" s="132"/>
      <c r="G720" s="131"/>
      <c r="H720" s="131"/>
      <c r="I720" s="131"/>
      <c r="J720" s="131"/>
      <c r="K720" s="131"/>
      <c r="L720" s="131"/>
    </row>
    <row r="721" spans="2:12">
      <c r="B721" s="132"/>
      <c r="C721" s="132"/>
      <c r="D721" s="132"/>
      <c r="E721" s="132"/>
      <c r="G721" s="131"/>
      <c r="H721" s="131"/>
      <c r="I721" s="131"/>
      <c r="J721" s="131"/>
      <c r="K721" s="131"/>
      <c r="L721" s="131"/>
    </row>
    <row r="722" spans="2:12">
      <c r="B722" s="132"/>
      <c r="C722" s="132"/>
      <c r="D722" s="132"/>
      <c r="E722" s="132"/>
      <c r="G722" s="131"/>
      <c r="H722" s="131"/>
      <c r="I722" s="131"/>
      <c r="J722" s="131"/>
      <c r="K722" s="131"/>
      <c r="L722" s="131"/>
    </row>
    <row r="723" spans="2:12">
      <c r="B723" s="132"/>
      <c r="C723" s="132"/>
      <c r="D723" s="132"/>
      <c r="E723" s="132"/>
      <c r="G723" s="131"/>
      <c r="H723" s="131"/>
      <c r="I723" s="131"/>
      <c r="J723" s="131"/>
      <c r="K723" s="131"/>
      <c r="L723" s="131"/>
    </row>
    <row r="724" spans="2:12">
      <c r="B724" s="132"/>
      <c r="C724" s="132"/>
      <c r="D724" s="132"/>
      <c r="E724" s="132"/>
      <c r="G724" s="131"/>
      <c r="H724" s="131"/>
      <c r="I724" s="131"/>
      <c r="J724" s="131"/>
      <c r="K724" s="131"/>
      <c r="L724" s="131"/>
    </row>
    <row r="725" spans="2:12">
      <c r="B725" s="132"/>
      <c r="C725" s="132"/>
      <c r="D725" s="132"/>
      <c r="E725" s="132"/>
      <c r="G725" s="131"/>
      <c r="H725" s="131"/>
      <c r="I725" s="131"/>
      <c r="J725" s="131"/>
      <c r="K725" s="131"/>
      <c r="L725" s="131"/>
    </row>
    <row r="726" spans="2:12">
      <c r="B726" s="132"/>
      <c r="C726" s="132"/>
      <c r="D726" s="132"/>
      <c r="E726" s="132"/>
      <c r="G726" s="131"/>
      <c r="H726" s="131"/>
      <c r="I726" s="131"/>
      <c r="J726" s="131"/>
      <c r="K726" s="131"/>
      <c r="L726" s="131"/>
    </row>
    <row r="727" spans="2:12">
      <c r="B727" s="132"/>
      <c r="C727" s="132"/>
      <c r="D727" s="132"/>
      <c r="E727" s="132"/>
      <c r="G727" s="131"/>
      <c r="H727" s="131"/>
      <c r="I727" s="131"/>
      <c r="J727" s="131"/>
      <c r="K727" s="131"/>
      <c r="L727" s="131"/>
    </row>
    <row r="728" spans="2:12">
      <c r="B728" s="132"/>
      <c r="C728" s="132"/>
      <c r="D728" s="132"/>
      <c r="E728" s="132"/>
      <c r="G728" s="131"/>
      <c r="H728" s="131"/>
      <c r="I728" s="131"/>
      <c r="J728" s="131"/>
      <c r="K728" s="131"/>
      <c r="L728" s="131"/>
    </row>
    <row r="729" spans="2:12">
      <c r="B729" s="132"/>
      <c r="C729" s="132"/>
      <c r="D729" s="132"/>
      <c r="E729" s="132"/>
      <c r="G729" s="131"/>
      <c r="H729" s="131"/>
      <c r="I729" s="131"/>
      <c r="J729" s="131"/>
      <c r="K729" s="131"/>
      <c r="L729" s="131"/>
    </row>
    <row r="730" spans="2:12">
      <c r="B730" s="132"/>
      <c r="C730" s="132"/>
      <c r="D730" s="132"/>
      <c r="E730" s="132"/>
      <c r="G730" s="131"/>
      <c r="H730" s="131"/>
      <c r="I730" s="131"/>
      <c r="J730" s="131"/>
      <c r="K730" s="131"/>
      <c r="L730" s="131"/>
    </row>
    <row r="731" spans="2:12">
      <c r="B731" s="132"/>
      <c r="C731" s="132"/>
      <c r="D731" s="132"/>
      <c r="E731" s="132"/>
      <c r="G731" s="131"/>
      <c r="H731" s="131"/>
      <c r="I731" s="131"/>
      <c r="J731" s="131"/>
      <c r="K731" s="131"/>
      <c r="L731" s="131"/>
    </row>
    <row r="732" spans="2:12">
      <c r="B732" s="132"/>
      <c r="C732" s="132"/>
      <c r="D732" s="132"/>
      <c r="E732" s="132"/>
      <c r="G732" s="131"/>
      <c r="H732" s="131"/>
      <c r="I732" s="131"/>
      <c r="J732" s="131"/>
      <c r="K732" s="131"/>
      <c r="L732" s="131"/>
    </row>
    <row r="733" spans="2:12">
      <c r="B733" s="132"/>
      <c r="C733" s="132"/>
      <c r="D733" s="132"/>
      <c r="E733" s="132"/>
      <c r="G733" s="131"/>
      <c r="H733" s="131"/>
      <c r="I733" s="131"/>
      <c r="J733" s="131"/>
      <c r="K733" s="131"/>
      <c r="L733" s="131"/>
    </row>
    <row r="734" spans="2:12">
      <c r="B734" s="132"/>
      <c r="C734" s="132"/>
      <c r="D734" s="132"/>
      <c r="E734" s="132"/>
      <c r="G734" s="131"/>
      <c r="H734" s="131"/>
      <c r="I734" s="131"/>
      <c r="J734" s="131"/>
      <c r="K734" s="131"/>
      <c r="L734" s="131"/>
    </row>
    <row r="735" spans="2:12">
      <c r="B735" s="132"/>
      <c r="C735" s="132"/>
      <c r="D735" s="132"/>
      <c r="E735" s="132"/>
      <c r="G735" s="131"/>
      <c r="H735" s="131"/>
      <c r="I735" s="131"/>
      <c r="J735" s="131"/>
      <c r="K735" s="131"/>
      <c r="L735" s="131"/>
    </row>
    <row r="736" spans="2:12">
      <c r="B736" s="132"/>
      <c r="C736" s="132"/>
      <c r="D736" s="132"/>
      <c r="E736" s="132"/>
      <c r="G736" s="131"/>
      <c r="H736" s="131"/>
      <c r="I736" s="131"/>
      <c r="J736" s="131"/>
      <c r="K736" s="131"/>
      <c r="L736" s="131"/>
    </row>
    <row r="737" spans="2:12">
      <c r="B737" s="132"/>
      <c r="C737" s="132"/>
      <c r="D737" s="132"/>
      <c r="E737" s="132"/>
      <c r="G737" s="131"/>
      <c r="H737" s="131"/>
      <c r="I737" s="131"/>
      <c r="J737" s="131"/>
      <c r="K737" s="131"/>
      <c r="L737" s="131"/>
    </row>
    <row r="738" spans="2:12">
      <c r="B738" s="132"/>
      <c r="C738" s="132"/>
      <c r="D738" s="132"/>
      <c r="E738" s="132"/>
      <c r="G738" s="131"/>
      <c r="H738" s="131"/>
      <c r="I738" s="131"/>
      <c r="J738" s="131"/>
      <c r="K738" s="131"/>
      <c r="L738" s="131"/>
    </row>
    <row r="739" spans="2:12">
      <c r="B739" s="132"/>
      <c r="C739" s="132"/>
      <c r="D739" s="132"/>
      <c r="E739" s="132"/>
      <c r="G739" s="131"/>
      <c r="H739" s="131"/>
      <c r="I739" s="131"/>
      <c r="J739" s="131"/>
      <c r="K739" s="131"/>
      <c r="L739" s="131"/>
    </row>
    <row r="740" spans="2:12">
      <c r="B740" s="132"/>
      <c r="C740" s="132"/>
      <c r="D740" s="132"/>
      <c r="E740" s="132"/>
      <c r="G740" s="131"/>
      <c r="H740" s="131"/>
      <c r="I740" s="131"/>
      <c r="J740" s="131"/>
      <c r="K740" s="131"/>
      <c r="L740" s="131"/>
    </row>
    <row r="741" spans="2:12">
      <c r="B741" s="132"/>
      <c r="C741" s="132"/>
      <c r="D741" s="132"/>
      <c r="E741" s="132"/>
      <c r="G741" s="131"/>
      <c r="H741" s="131"/>
      <c r="I741" s="131"/>
      <c r="J741" s="131"/>
      <c r="K741" s="131"/>
      <c r="L741" s="131"/>
    </row>
    <row r="742" spans="2:12">
      <c r="B742" s="132"/>
      <c r="C742" s="132"/>
      <c r="D742" s="132"/>
      <c r="E742" s="132"/>
      <c r="G742" s="131"/>
      <c r="H742" s="131"/>
      <c r="I742" s="131"/>
      <c r="J742" s="131"/>
      <c r="K742" s="131"/>
      <c r="L742" s="131"/>
    </row>
    <row r="743" spans="2:12">
      <c r="B743" s="132"/>
      <c r="C743" s="132"/>
      <c r="D743" s="132"/>
      <c r="E743" s="132"/>
      <c r="G743" s="131"/>
      <c r="H743" s="131"/>
      <c r="I743" s="131"/>
      <c r="J743" s="131"/>
      <c r="K743" s="131"/>
      <c r="L743" s="131"/>
    </row>
    <row r="744" spans="2:12">
      <c r="B744" s="132"/>
      <c r="C744" s="132"/>
      <c r="D744" s="132"/>
      <c r="E744" s="132"/>
      <c r="G744" s="131"/>
      <c r="H744" s="131"/>
      <c r="I744" s="131"/>
      <c r="J744" s="131"/>
      <c r="K744" s="131"/>
      <c r="L744" s="131"/>
    </row>
    <row r="745" spans="2:12">
      <c r="B745" s="132"/>
      <c r="C745" s="132"/>
      <c r="D745" s="132"/>
      <c r="E745" s="132"/>
      <c r="G745" s="131"/>
      <c r="H745" s="131"/>
      <c r="I745" s="131"/>
      <c r="J745" s="131"/>
      <c r="K745" s="131"/>
      <c r="L745" s="131"/>
    </row>
    <row r="746" spans="2:12">
      <c r="B746" s="132"/>
      <c r="C746" s="132"/>
      <c r="D746" s="132"/>
      <c r="E746" s="132"/>
      <c r="G746" s="131"/>
      <c r="H746" s="131"/>
      <c r="I746" s="131"/>
      <c r="J746" s="131"/>
      <c r="K746" s="131"/>
      <c r="L746" s="131"/>
    </row>
    <row r="747" spans="2:12">
      <c r="B747" s="132"/>
      <c r="C747" s="132"/>
      <c r="D747" s="132"/>
      <c r="E747" s="132"/>
      <c r="G747" s="131"/>
      <c r="H747" s="131"/>
      <c r="I747" s="131"/>
      <c r="J747" s="131"/>
      <c r="K747" s="131"/>
      <c r="L747" s="131"/>
    </row>
    <row r="748" spans="2:12">
      <c r="B748" s="132"/>
      <c r="C748" s="132"/>
      <c r="D748" s="132"/>
      <c r="E748" s="132"/>
      <c r="G748" s="131"/>
      <c r="H748" s="131"/>
      <c r="I748" s="131"/>
      <c r="J748" s="131"/>
      <c r="K748" s="131"/>
      <c r="L748" s="131"/>
    </row>
    <row r="749" spans="2:12">
      <c r="B749" s="132"/>
      <c r="C749" s="132"/>
      <c r="D749" s="132"/>
      <c r="E749" s="132"/>
      <c r="G749" s="131"/>
      <c r="H749" s="131"/>
      <c r="I749" s="131"/>
      <c r="J749" s="131"/>
      <c r="K749" s="131"/>
      <c r="L749" s="131"/>
    </row>
    <row r="750" spans="2:12">
      <c r="B750" s="132"/>
      <c r="C750" s="132"/>
      <c r="D750" s="132"/>
      <c r="E750" s="132"/>
      <c r="G750" s="131"/>
      <c r="H750" s="131"/>
      <c r="I750" s="131"/>
      <c r="J750" s="131"/>
      <c r="K750" s="131"/>
      <c r="L750" s="131"/>
    </row>
    <row r="751" spans="2:12">
      <c r="B751" s="132"/>
      <c r="C751" s="132"/>
      <c r="D751" s="132"/>
      <c r="E751" s="132"/>
      <c r="G751" s="131"/>
      <c r="H751" s="131"/>
      <c r="I751" s="131"/>
      <c r="J751" s="131"/>
      <c r="K751" s="131"/>
      <c r="L751" s="131"/>
    </row>
    <row r="752" spans="2:12">
      <c r="B752" s="132"/>
      <c r="C752" s="132"/>
      <c r="D752" s="132"/>
      <c r="E752" s="132"/>
      <c r="G752" s="131"/>
      <c r="H752" s="131"/>
      <c r="I752" s="131"/>
      <c r="J752" s="131"/>
      <c r="K752" s="131"/>
      <c r="L752" s="131"/>
    </row>
    <row r="753" spans="2:12">
      <c r="B753" s="132"/>
      <c r="C753" s="132"/>
      <c r="D753" s="132"/>
      <c r="E753" s="132"/>
      <c r="G753" s="131"/>
      <c r="H753" s="131"/>
      <c r="I753" s="131"/>
      <c r="J753" s="131"/>
      <c r="K753" s="131"/>
      <c r="L753" s="131"/>
    </row>
    <row r="754" spans="2:12">
      <c r="B754" s="132"/>
      <c r="C754" s="132"/>
      <c r="D754" s="132"/>
      <c r="E754" s="132"/>
      <c r="G754" s="131"/>
      <c r="H754" s="131"/>
      <c r="I754" s="131"/>
      <c r="J754" s="131"/>
      <c r="K754" s="131"/>
      <c r="L754" s="131"/>
    </row>
    <row r="755" spans="2:12">
      <c r="B755" s="132"/>
      <c r="C755" s="132"/>
      <c r="D755" s="132"/>
      <c r="E755" s="132"/>
      <c r="G755" s="131"/>
      <c r="H755" s="131"/>
      <c r="I755" s="131"/>
      <c r="J755" s="131"/>
      <c r="K755" s="131"/>
      <c r="L755" s="131"/>
    </row>
    <row r="756" spans="2:12">
      <c r="B756" s="132"/>
      <c r="C756" s="132"/>
      <c r="D756" s="132"/>
      <c r="E756" s="132"/>
      <c r="G756" s="131"/>
      <c r="H756" s="131"/>
      <c r="I756" s="131"/>
      <c r="J756" s="131"/>
      <c r="K756" s="131"/>
      <c r="L756" s="131"/>
    </row>
    <row r="757" spans="2:12">
      <c r="B757" s="132"/>
      <c r="C757" s="132"/>
      <c r="D757" s="132"/>
      <c r="E757" s="132"/>
      <c r="G757" s="131"/>
      <c r="H757" s="131"/>
      <c r="I757" s="131"/>
      <c r="J757" s="131"/>
      <c r="K757" s="131"/>
      <c r="L757" s="131"/>
    </row>
    <row r="758" spans="2:12">
      <c r="B758" s="132"/>
      <c r="C758" s="132"/>
      <c r="D758" s="132"/>
      <c r="E758" s="132"/>
      <c r="G758" s="131"/>
      <c r="H758" s="131"/>
      <c r="I758" s="131"/>
      <c r="J758" s="131"/>
      <c r="K758" s="131"/>
      <c r="L758" s="131"/>
    </row>
    <row r="759" spans="2:12">
      <c r="B759" s="132"/>
      <c r="C759" s="132"/>
      <c r="D759" s="132"/>
      <c r="E759" s="132"/>
      <c r="G759" s="131"/>
      <c r="H759" s="131"/>
      <c r="I759" s="131"/>
      <c r="J759" s="131"/>
      <c r="K759" s="131"/>
      <c r="L759" s="131"/>
    </row>
    <row r="760" spans="2:12">
      <c r="B760" s="132"/>
      <c r="C760" s="132"/>
      <c r="D760" s="132"/>
      <c r="E760" s="132"/>
      <c r="G760" s="131"/>
      <c r="H760" s="131"/>
      <c r="I760" s="131"/>
      <c r="J760" s="131"/>
      <c r="K760" s="131"/>
      <c r="L760" s="131"/>
    </row>
    <row r="761" spans="2:12">
      <c r="B761" s="132"/>
      <c r="C761" s="132"/>
      <c r="D761" s="132"/>
      <c r="E761" s="132"/>
      <c r="G761" s="131"/>
      <c r="H761" s="131"/>
      <c r="I761" s="131"/>
      <c r="J761" s="131"/>
      <c r="K761" s="131"/>
      <c r="L761" s="131"/>
    </row>
    <row r="762" spans="2:12">
      <c r="B762" s="132"/>
      <c r="C762" s="132"/>
      <c r="D762" s="132"/>
      <c r="E762" s="132"/>
      <c r="G762" s="131"/>
      <c r="H762" s="131"/>
      <c r="I762" s="131"/>
      <c r="J762" s="131"/>
      <c r="K762" s="131"/>
      <c r="L762" s="131"/>
    </row>
    <row r="763" spans="2:12">
      <c r="B763" s="132"/>
      <c r="C763" s="132"/>
      <c r="D763" s="132"/>
      <c r="E763" s="132"/>
      <c r="G763" s="131"/>
      <c r="H763" s="131"/>
      <c r="I763" s="131"/>
      <c r="J763" s="131"/>
      <c r="K763" s="131"/>
      <c r="L763" s="131"/>
    </row>
    <row r="764" spans="2:12">
      <c r="B764" s="132"/>
      <c r="C764" s="132"/>
      <c r="D764" s="132"/>
      <c r="E764" s="132"/>
      <c r="G764" s="131"/>
      <c r="H764" s="131"/>
      <c r="I764" s="131"/>
      <c r="J764" s="131"/>
      <c r="K764" s="131"/>
      <c r="L764" s="131"/>
    </row>
    <row r="765" spans="2:12">
      <c r="B765" s="132"/>
      <c r="C765" s="132"/>
      <c r="D765" s="132"/>
      <c r="E765" s="132"/>
      <c r="G765" s="131"/>
      <c r="H765" s="131"/>
      <c r="I765" s="131"/>
      <c r="J765" s="131"/>
      <c r="K765" s="131"/>
      <c r="L765" s="131"/>
    </row>
    <row r="766" spans="2:12">
      <c r="B766" s="132"/>
      <c r="C766" s="132"/>
      <c r="D766" s="132"/>
      <c r="E766" s="132"/>
      <c r="G766" s="131"/>
      <c r="H766" s="131"/>
      <c r="I766" s="131"/>
      <c r="J766" s="131"/>
      <c r="K766" s="131"/>
      <c r="L766" s="131"/>
    </row>
    <row r="767" spans="2:12">
      <c r="B767" s="132"/>
      <c r="C767" s="132"/>
      <c r="D767" s="132"/>
      <c r="E767" s="132"/>
      <c r="G767" s="131"/>
      <c r="H767" s="131"/>
      <c r="I767" s="131"/>
      <c r="J767" s="131"/>
      <c r="K767" s="131"/>
      <c r="L767" s="131"/>
    </row>
    <row r="768" spans="2:12">
      <c r="B768" s="132"/>
      <c r="C768" s="132"/>
      <c r="D768" s="132"/>
      <c r="E768" s="132"/>
      <c r="G768" s="131"/>
      <c r="H768" s="131"/>
      <c r="I768" s="131"/>
      <c r="J768" s="131"/>
      <c r="K768" s="131"/>
      <c r="L768" s="131"/>
    </row>
    <row r="769" spans="2:12">
      <c r="B769" s="132"/>
      <c r="C769" s="132"/>
      <c r="D769" s="132"/>
      <c r="E769" s="132"/>
      <c r="G769" s="131"/>
      <c r="H769" s="131"/>
      <c r="I769" s="131"/>
      <c r="J769" s="131"/>
      <c r="K769" s="131"/>
      <c r="L769" s="131"/>
    </row>
    <row r="770" spans="2:12">
      <c r="B770" s="132"/>
      <c r="C770" s="132"/>
      <c r="D770" s="132"/>
      <c r="E770" s="132"/>
      <c r="G770" s="131"/>
      <c r="H770" s="131"/>
      <c r="I770" s="131"/>
      <c r="J770" s="131"/>
      <c r="K770" s="131"/>
      <c r="L770" s="131"/>
    </row>
    <row r="771" spans="2:12">
      <c r="B771" s="132"/>
      <c r="C771" s="132"/>
      <c r="D771" s="132"/>
      <c r="E771" s="132"/>
      <c r="G771" s="131"/>
      <c r="H771" s="131"/>
      <c r="I771" s="131"/>
      <c r="J771" s="131"/>
      <c r="K771" s="131"/>
      <c r="L771" s="131"/>
    </row>
    <row r="772" spans="2:12">
      <c r="B772" s="132"/>
      <c r="C772" s="132"/>
      <c r="D772" s="132"/>
      <c r="E772" s="132"/>
      <c r="G772" s="131"/>
      <c r="H772" s="131"/>
      <c r="I772" s="131"/>
      <c r="J772" s="131"/>
      <c r="K772" s="131"/>
      <c r="L772" s="131"/>
    </row>
    <row r="773" spans="2:12">
      <c r="B773" s="132"/>
      <c r="C773" s="132"/>
      <c r="D773" s="132"/>
      <c r="E773" s="132"/>
      <c r="G773" s="131"/>
      <c r="H773" s="131"/>
      <c r="I773" s="131"/>
      <c r="J773" s="131"/>
      <c r="K773" s="131"/>
      <c r="L773" s="131"/>
    </row>
    <row r="774" spans="2:12">
      <c r="B774" s="132"/>
      <c r="C774" s="132"/>
      <c r="D774" s="132"/>
      <c r="E774" s="132"/>
      <c r="G774" s="131"/>
      <c r="H774" s="131"/>
      <c r="I774" s="131"/>
      <c r="J774" s="131"/>
      <c r="K774" s="131"/>
      <c r="L774" s="131"/>
    </row>
    <row r="775" spans="2:12">
      <c r="B775" s="132"/>
      <c r="C775" s="132"/>
      <c r="D775" s="132"/>
      <c r="E775" s="132"/>
      <c r="G775" s="131"/>
      <c r="H775" s="131"/>
      <c r="I775" s="131"/>
      <c r="J775" s="131"/>
      <c r="K775" s="131"/>
      <c r="L775" s="131"/>
    </row>
    <row r="776" spans="2:12">
      <c r="B776" s="132"/>
      <c r="C776" s="132"/>
      <c r="D776" s="132"/>
      <c r="E776" s="132"/>
      <c r="G776" s="131"/>
      <c r="H776" s="131"/>
      <c r="I776" s="131"/>
      <c r="J776" s="131"/>
      <c r="K776" s="131"/>
      <c r="L776" s="131"/>
    </row>
    <row r="777" spans="2:12">
      <c r="B777" s="132"/>
      <c r="C777" s="132"/>
      <c r="D777" s="132"/>
      <c r="E777" s="132"/>
      <c r="G777" s="131"/>
      <c r="H777" s="131"/>
      <c r="I777" s="131"/>
      <c r="J777" s="131"/>
      <c r="K777" s="131"/>
      <c r="L777" s="131"/>
    </row>
    <row r="778" spans="2:12">
      <c r="B778" s="132"/>
      <c r="C778" s="132"/>
      <c r="D778" s="132"/>
      <c r="E778" s="132"/>
      <c r="G778" s="131"/>
      <c r="H778" s="131"/>
      <c r="I778" s="131"/>
      <c r="J778" s="131"/>
      <c r="K778" s="131"/>
      <c r="L778" s="131"/>
    </row>
    <row r="779" spans="2:12">
      <c r="B779" s="132"/>
      <c r="C779" s="132"/>
      <c r="D779" s="132"/>
      <c r="E779" s="132"/>
      <c r="G779" s="131"/>
      <c r="H779" s="131"/>
      <c r="I779" s="131"/>
      <c r="J779" s="131"/>
      <c r="K779" s="131"/>
      <c r="L779" s="131"/>
    </row>
    <row r="780" spans="2:12">
      <c r="B780" s="132"/>
      <c r="C780" s="132"/>
      <c r="D780" s="132"/>
      <c r="E780" s="132"/>
      <c r="G780" s="131"/>
      <c r="H780" s="131"/>
      <c r="I780" s="131"/>
      <c r="J780" s="131"/>
      <c r="K780" s="131"/>
      <c r="L780" s="131"/>
    </row>
    <row r="781" spans="2:12">
      <c r="B781" s="132"/>
      <c r="C781" s="132"/>
      <c r="D781" s="132"/>
      <c r="E781" s="132"/>
      <c r="G781" s="131"/>
      <c r="H781" s="131"/>
      <c r="I781" s="131"/>
      <c r="J781" s="131"/>
      <c r="K781" s="131"/>
      <c r="L781" s="131"/>
    </row>
    <row r="782" spans="2:12">
      <c r="B782" s="132"/>
      <c r="C782" s="132"/>
      <c r="D782" s="132"/>
      <c r="E782" s="132"/>
      <c r="G782" s="131"/>
      <c r="H782" s="131"/>
      <c r="I782" s="131"/>
      <c r="J782" s="131"/>
      <c r="K782" s="131"/>
      <c r="L782" s="131"/>
    </row>
    <row r="783" spans="2:12">
      <c r="B783" s="132"/>
      <c r="C783" s="132"/>
      <c r="D783" s="132"/>
      <c r="E783" s="132"/>
      <c r="G783" s="131"/>
      <c r="H783" s="131"/>
      <c r="I783" s="131"/>
      <c r="J783" s="131"/>
      <c r="K783" s="131"/>
      <c r="L783" s="131"/>
    </row>
    <row r="784" spans="2:12">
      <c r="B784" s="132"/>
      <c r="C784" s="132"/>
      <c r="D784" s="132"/>
      <c r="E784" s="132"/>
      <c r="G784" s="131"/>
      <c r="H784" s="131"/>
      <c r="I784" s="131"/>
      <c r="J784" s="131"/>
      <c r="K784" s="131"/>
      <c r="L784" s="131"/>
    </row>
    <row r="785" spans="2:12">
      <c r="B785" s="132"/>
      <c r="C785" s="132"/>
      <c r="D785" s="132"/>
      <c r="E785" s="132"/>
      <c r="G785" s="131"/>
      <c r="H785" s="131"/>
      <c r="I785" s="131"/>
      <c r="J785" s="131"/>
      <c r="K785" s="131"/>
      <c r="L785" s="131"/>
    </row>
    <row r="786" spans="2:12">
      <c r="B786" s="132"/>
      <c r="C786" s="132"/>
      <c r="D786" s="132"/>
      <c r="E786" s="132"/>
      <c r="G786" s="131"/>
      <c r="H786" s="131"/>
      <c r="I786" s="131"/>
      <c r="J786" s="131"/>
      <c r="K786" s="131"/>
      <c r="L786" s="131"/>
    </row>
    <row r="787" spans="2:12">
      <c r="B787" s="132"/>
      <c r="C787" s="132"/>
      <c r="D787" s="132"/>
      <c r="E787" s="132"/>
      <c r="G787" s="131"/>
      <c r="H787" s="131"/>
      <c r="I787" s="131"/>
      <c r="J787" s="131"/>
      <c r="K787" s="131"/>
      <c r="L787" s="131"/>
    </row>
    <row r="788" spans="2:12">
      <c r="B788" s="132"/>
      <c r="C788" s="132"/>
      <c r="D788" s="132"/>
      <c r="E788" s="132"/>
      <c r="G788" s="131"/>
      <c r="H788" s="131"/>
      <c r="I788" s="131"/>
      <c r="J788" s="131"/>
      <c r="K788" s="131"/>
      <c r="L788" s="131"/>
    </row>
    <row r="789" spans="2:12">
      <c r="B789" s="132"/>
      <c r="C789" s="132"/>
      <c r="D789" s="132"/>
      <c r="E789" s="132"/>
      <c r="G789" s="131"/>
      <c r="H789" s="131"/>
      <c r="I789" s="131"/>
      <c r="J789" s="131"/>
      <c r="K789" s="131"/>
      <c r="L789" s="131"/>
    </row>
    <row r="790" spans="2:12">
      <c r="B790" s="132"/>
      <c r="C790" s="132"/>
      <c r="D790" s="132"/>
      <c r="E790" s="132"/>
      <c r="G790" s="131"/>
      <c r="H790" s="131"/>
      <c r="I790" s="131"/>
      <c r="J790" s="131"/>
      <c r="K790" s="131"/>
      <c r="L790" s="131"/>
    </row>
    <row r="791" spans="2:12">
      <c r="B791" s="132"/>
      <c r="C791" s="132"/>
      <c r="D791" s="132"/>
      <c r="E791" s="132"/>
      <c r="G791" s="131"/>
      <c r="H791" s="131"/>
      <c r="I791" s="131"/>
      <c r="J791" s="131"/>
      <c r="K791" s="131"/>
      <c r="L791" s="131"/>
    </row>
    <row r="792" spans="2:12">
      <c r="B792" s="132"/>
      <c r="C792" s="132"/>
      <c r="D792" s="132"/>
      <c r="E792" s="132"/>
      <c r="G792" s="131"/>
      <c r="H792" s="131"/>
      <c r="I792" s="131"/>
      <c r="J792" s="131"/>
      <c r="K792" s="131"/>
      <c r="L792" s="131"/>
    </row>
    <row r="793" spans="2:12">
      <c r="B793" s="132"/>
      <c r="C793" s="132"/>
      <c r="D793" s="132"/>
      <c r="E793" s="132"/>
      <c r="G793" s="131"/>
      <c r="H793" s="131"/>
      <c r="I793" s="131"/>
      <c r="J793" s="131"/>
      <c r="K793" s="131"/>
      <c r="L793" s="131"/>
    </row>
    <row r="794" spans="2:12">
      <c r="B794" s="132"/>
      <c r="C794" s="132"/>
      <c r="D794" s="132"/>
      <c r="E794" s="132"/>
      <c r="G794" s="131"/>
      <c r="H794" s="131"/>
      <c r="I794" s="131"/>
      <c r="J794" s="131"/>
      <c r="K794" s="131"/>
      <c r="L794" s="131"/>
    </row>
    <row r="795" spans="2:12">
      <c r="B795" s="132"/>
      <c r="C795" s="132"/>
      <c r="D795" s="132"/>
      <c r="E795" s="132"/>
      <c r="G795" s="131"/>
      <c r="H795" s="131"/>
      <c r="I795" s="131"/>
      <c r="J795" s="131"/>
      <c r="K795" s="131"/>
      <c r="L795" s="131"/>
    </row>
    <row r="796" spans="2:12">
      <c r="B796" s="132"/>
      <c r="C796" s="132"/>
      <c r="D796" s="132"/>
      <c r="E796" s="132"/>
      <c r="G796" s="131"/>
      <c r="H796" s="131"/>
      <c r="I796" s="131"/>
      <c r="J796" s="131"/>
      <c r="K796" s="131"/>
      <c r="L796" s="131"/>
    </row>
    <row r="797" spans="2:12">
      <c r="B797" s="132"/>
      <c r="C797" s="132"/>
      <c r="D797" s="132"/>
      <c r="E797" s="132"/>
      <c r="G797" s="131"/>
      <c r="H797" s="131"/>
      <c r="I797" s="131"/>
      <c r="J797" s="131"/>
      <c r="K797" s="131"/>
      <c r="L797" s="131"/>
    </row>
    <row r="798" spans="2:12">
      <c r="B798" s="132"/>
      <c r="C798" s="132"/>
      <c r="D798" s="132"/>
      <c r="E798" s="132"/>
      <c r="G798" s="131"/>
      <c r="H798" s="131"/>
      <c r="I798" s="131"/>
      <c r="J798" s="131"/>
      <c r="K798" s="131"/>
      <c r="L798" s="131"/>
    </row>
    <row r="799" spans="2:12">
      <c r="B799" s="132"/>
      <c r="C799" s="132"/>
      <c r="D799" s="132"/>
      <c r="E799" s="132"/>
      <c r="G799" s="131"/>
      <c r="H799" s="131"/>
      <c r="I799" s="131"/>
      <c r="J799" s="131"/>
      <c r="K799" s="131"/>
      <c r="L799" s="131"/>
    </row>
    <row r="800" spans="2:12">
      <c r="B800" s="132"/>
      <c r="C800" s="132"/>
      <c r="D800" s="132"/>
      <c r="E800" s="132"/>
      <c r="G800" s="131"/>
      <c r="H800" s="131"/>
      <c r="I800" s="131"/>
      <c r="J800" s="131"/>
      <c r="K800" s="131"/>
      <c r="L800" s="131"/>
    </row>
    <row r="801" spans="2:12">
      <c r="B801" s="132"/>
      <c r="C801" s="132"/>
      <c r="D801" s="132"/>
      <c r="E801" s="132"/>
      <c r="G801" s="131"/>
      <c r="H801" s="131"/>
      <c r="I801" s="131"/>
      <c r="J801" s="131"/>
      <c r="K801" s="131"/>
      <c r="L801" s="131"/>
    </row>
    <row r="802" spans="2:12">
      <c r="B802" s="132"/>
      <c r="C802" s="132"/>
      <c r="D802" s="132"/>
      <c r="E802" s="132"/>
      <c r="G802" s="131"/>
      <c r="H802" s="131"/>
      <c r="I802" s="131"/>
      <c r="J802" s="131"/>
      <c r="K802" s="131"/>
      <c r="L802" s="131"/>
    </row>
    <row r="803" spans="2:12">
      <c r="B803" s="132"/>
      <c r="C803" s="132"/>
      <c r="D803" s="132"/>
      <c r="E803" s="132"/>
      <c r="G803" s="131"/>
      <c r="H803" s="131"/>
      <c r="I803" s="131"/>
      <c r="J803" s="131"/>
      <c r="K803" s="131"/>
      <c r="L803" s="131"/>
    </row>
    <row r="804" spans="2:12">
      <c r="B804" s="132"/>
      <c r="C804" s="132"/>
      <c r="D804" s="132"/>
      <c r="E804" s="132"/>
      <c r="G804" s="131"/>
      <c r="H804" s="131"/>
      <c r="I804" s="131"/>
      <c r="J804" s="131"/>
      <c r="K804" s="131"/>
      <c r="L804" s="131"/>
    </row>
    <row r="805" spans="2:12">
      <c r="B805" s="132"/>
      <c r="C805" s="132"/>
      <c r="D805" s="132"/>
      <c r="E805" s="132"/>
      <c r="G805" s="131"/>
      <c r="H805" s="131"/>
      <c r="I805" s="131"/>
      <c r="J805" s="131"/>
      <c r="K805" s="131"/>
      <c r="L805" s="131"/>
    </row>
    <row r="806" spans="2:12">
      <c r="B806" s="132"/>
      <c r="C806" s="132"/>
      <c r="D806" s="132"/>
      <c r="E806" s="132"/>
      <c r="G806" s="131"/>
      <c r="H806" s="131"/>
      <c r="I806" s="131"/>
      <c r="J806" s="131"/>
      <c r="K806" s="131"/>
      <c r="L806" s="131"/>
    </row>
    <row r="807" spans="2:12">
      <c r="B807" s="132"/>
      <c r="C807" s="132"/>
      <c r="D807" s="132"/>
      <c r="E807" s="132"/>
      <c r="G807" s="131"/>
      <c r="H807" s="131"/>
      <c r="I807" s="131"/>
      <c r="J807" s="131"/>
      <c r="K807" s="131"/>
      <c r="L807" s="131"/>
    </row>
    <row r="808" spans="2:12">
      <c r="B808" s="132"/>
      <c r="C808" s="132"/>
      <c r="D808" s="132"/>
      <c r="E808" s="132"/>
      <c r="G808" s="131"/>
      <c r="H808" s="131"/>
      <c r="I808" s="131"/>
      <c r="J808" s="131"/>
      <c r="K808" s="131"/>
      <c r="L808" s="131"/>
    </row>
    <row r="809" spans="2:12">
      <c r="B809" s="132"/>
      <c r="C809" s="132"/>
      <c r="D809" s="132"/>
      <c r="E809" s="132"/>
      <c r="G809" s="131"/>
      <c r="H809" s="131"/>
      <c r="I809" s="131"/>
      <c r="J809" s="131"/>
      <c r="K809" s="131"/>
      <c r="L809" s="131"/>
    </row>
    <row r="810" spans="2:12">
      <c r="B810" s="132"/>
      <c r="C810" s="132"/>
      <c r="D810" s="132"/>
      <c r="E810" s="132"/>
      <c r="G810" s="131"/>
      <c r="H810" s="131"/>
      <c r="I810" s="131"/>
      <c r="J810" s="131"/>
      <c r="K810" s="131"/>
      <c r="L810" s="131"/>
    </row>
    <row r="811" spans="2:12">
      <c r="B811" s="132"/>
      <c r="C811" s="132"/>
      <c r="D811" s="132"/>
      <c r="E811" s="132"/>
      <c r="G811" s="131"/>
      <c r="H811" s="131"/>
      <c r="I811" s="131"/>
      <c r="J811" s="131"/>
      <c r="K811" s="131"/>
      <c r="L811" s="131"/>
    </row>
    <row r="812" spans="2:12">
      <c r="B812" s="132"/>
      <c r="C812" s="132"/>
      <c r="D812" s="132"/>
      <c r="E812" s="132"/>
      <c r="G812" s="131"/>
      <c r="H812" s="131"/>
      <c r="I812" s="131"/>
      <c r="J812" s="131"/>
      <c r="K812" s="131"/>
      <c r="L812" s="131"/>
    </row>
    <row r="813" spans="2:12">
      <c r="B813" s="132"/>
      <c r="C813" s="132"/>
      <c r="D813" s="132"/>
      <c r="E813" s="132"/>
      <c r="G813" s="131"/>
      <c r="H813" s="131"/>
      <c r="I813" s="131"/>
      <c r="J813" s="131"/>
      <c r="K813" s="131"/>
      <c r="L813" s="131"/>
    </row>
    <row r="814" spans="2:12">
      <c r="B814" s="132"/>
      <c r="C814" s="132"/>
      <c r="D814" s="132"/>
      <c r="E814" s="132"/>
      <c r="G814" s="131"/>
      <c r="H814" s="131"/>
      <c r="I814" s="131"/>
      <c r="J814" s="131"/>
      <c r="K814" s="131"/>
      <c r="L814" s="131"/>
    </row>
    <row r="815" spans="2:12">
      <c r="B815" s="132"/>
      <c r="C815" s="132"/>
      <c r="D815" s="132"/>
      <c r="E815" s="132"/>
      <c r="G815" s="131"/>
      <c r="H815" s="131"/>
      <c r="I815" s="131"/>
      <c r="J815" s="131"/>
      <c r="K815" s="131"/>
      <c r="L815" s="131"/>
    </row>
    <row r="816" spans="2:12">
      <c r="B816" s="132"/>
      <c r="C816" s="132"/>
      <c r="D816" s="132"/>
      <c r="E816" s="132"/>
      <c r="G816" s="131"/>
      <c r="H816" s="131"/>
      <c r="I816" s="131"/>
      <c r="J816" s="131"/>
      <c r="K816" s="131"/>
      <c r="L816" s="131"/>
    </row>
    <row r="817" spans="2:12">
      <c r="B817" s="132"/>
      <c r="C817" s="132"/>
      <c r="D817" s="132"/>
      <c r="E817" s="132"/>
      <c r="G817" s="131"/>
      <c r="H817" s="131"/>
      <c r="I817" s="131"/>
      <c r="J817" s="131"/>
      <c r="K817" s="131"/>
      <c r="L817" s="131"/>
    </row>
    <row r="818" spans="2:12">
      <c r="B818" s="132"/>
      <c r="C818" s="132"/>
      <c r="D818" s="132"/>
      <c r="E818" s="132"/>
      <c r="G818" s="131"/>
      <c r="H818" s="131"/>
      <c r="I818" s="131"/>
      <c r="J818" s="131"/>
      <c r="K818" s="131"/>
      <c r="L818" s="131"/>
    </row>
    <row r="819" spans="2:12">
      <c r="B819" s="132"/>
      <c r="C819" s="132"/>
      <c r="D819" s="132"/>
      <c r="E819" s="132"/>
      <c r="G819" s="131"/>
      <c r="H819" s="131"/>
      <c r="I819" s="131"/>
      <c r="J819" s="131"/>
      <c r="K819" s="131"/>
      <c r="L819" s="131"/>
    </row>
    <row r="820" spans="2:12">
      <c r="B820" s="132"/>
      <c r="C820" s="132"/>
      <c r="D820" s="132"/>
      <c r="E820" s="132"/>
      <c r="G820" s="131"/>
      <c r="H820" s="131"/>
      <c r="I820" s="131"/>
      <c r="J820" s="131"/>
      <c r="K820" s="131"/>
      <c r="L820" s="131"/>
    </row>
    <row r="821" spans="2:12">
      <c r="B821" s="132"/>
      <c r="C821" s="132"/>
      <c r="D821" s="132"/>
      <c r="E821" s="132"/>
      <c r="G821" s="131"/>
      <c r="H821" s="131"/>
      <c r="I821" s="131"/>
      <c r="J821" s="131"/>
      <c r="K821" s="131"/>
      <c r="L821" s="131"/>
    </row>
    <row r="822" spans="2:12">
      <c r="B822" s="132"/>
      <c r="C822" s="132"/>
      <c r="D822" s="132"/>
      <c r="E822" s="132"/>
      <c r="G822" s="131"/>
      <c r="H822" s="131"/>
      <c r="I822" s="131"/>
      <c r="J822" s="131"/>
      <c r="K822" s="131"/>
      <c r="L822" s="131"/>
    </row>
    <row r="823" spans="2:12">
      <c r="G823" s="131"/>
      <c r="H823" s="131"/>
      <c r="I823" s="131"/>
      <c r="J823" s="131"/>
      <c r="K823" s="131"/>
      <c r="L823" s="131"/>
    </row>
    <row r="824" spans="2:12">
      <c r="G824" s="131"/>
      <c r="H824" s="131"/>
      <c r="I824" s="131"/>
      <c r="J824" s="131"/>
      <c r="K824" s="131"/>
      <c r="L824" s="131"/>
    </row>
    <row r="825" spans="2:12">
      <c r="G825" s="131"/>
      <c r="H825" s="131"/>
      <c r="I825" s="131"/>
      <c r="J825" s="131"/>
      <c r="K825" s="131"/>
      <c r="L825" s="131"/>
    </row>
    <row r="826" spans="2:12">
      <c r="G826" s="131"/>
      <c r="H826" s="131"/>
      <c r="I826" s="131"/>
      <c r="J826" s="131"/>
      <c r="K826" s="131"/>
      <c r="L826" s="131"/>
    </row>
    <row r="827" spans="2:12">
      <c r="G827" s="131"/>
      <c r="H827" s="131"/>
      <c r="I827" s="131"/>
      <c r="J827" s="131"/>
      <c r="K827" s="131"/>
      <c r="L827" s="131"/>
    </row>
    <row r="828" spans="2:12">
      <c r="G828" s="131"/>
      <c r="H828" s="131"/>
      <c r="I828" s="131"/>
      <c r="J828" s="131"/>
      <c r="K828" s="131"/>
      <c r="L828" s="131"/>
    </row>
    <row r="829" spans="2:12">
      <c r="G829" s="131"/>
      <c r="H829" s="131"/>
      <c r="I829" s="131"/>
      <c r="J829" s="131"/>
      <c r="K829" s="131"/>
      <c r="L829" s="131"/>
    </row>
    <row r="830" spans="2:12">
      <c r="G830" s="131"/>
      <c r="H830" s="131"/>
      <c r="I830" s="131"/>
      <c r="J830" s="131"/>
      <c r="K830" s="131"/>
      <c r="L830" s="131"/>
    </row>
  </sheetData>
  <mergeCells count="534">
    <mergeCell ref="B1:E1"/>
    <mergeCell ref="G1:L1"/>
    <mergeCell ref="B2:E2"/>
    <mergeCell ref="I2:L2"/>
    <mergeCell ref="I3:K4"/>
    <mergeCell ref="D4:D5"/>
    <mergeCell ref="E4:E5"/>
    <mergeCell ref="H5:L5"/>
    <mergeCell ref="D6:D7"/>
    <mergeCell ref="E6:E7"/>
    <mergeCell ref="G7:L7"/>
    <mergeCell ref="D8:D9"/>
    <mergeCell ref="E8:E9"/>
    <mergeCell ref="C10:C11"/>
    <mergeCell ref="D10:D11"/>
    <mergeCell ref="E10:E11"/>
    <mergeCell ref="I10:I15"/>
    <mergeCell ref="D12:D13"/>
    <mergeCell ref="E12:E13"/>
    <mergeCell ref="D14:D15"/>
    <mergeCell ref="E14:E15"/>
    <mergeCell ref="D16:D17"/>
    <mergeCell ref="E16:E17"/>
    <mergeCell ref="I17:I20"/>
    <mergeCell ref="D18:D19"/>
    <mergeCell ref="E18:E19"/>
    <mergeCell ref="D20:D21"/>
    <mergeCell ref="E20:E21"/>
    <mergeCell ref="D22:D23"/>
    <mergeCell ref="E22:E23"/>
    <mergeCell ref="I22:I31"/>
    <mergeCell ref="J23:J29"/>
    <mergeCell ref="D24:D25"/>
    <mergeCell ref="E24:E25"/>
    <mergeCell ref="D26:D27"/>
    <mergeCell ref="E26:E27"/>
    <mergeCell ref="D28:D29"/>
    <mergeCell ref="E28:E29"/>
    <mergeCell ref="E30:E31"/>
    <mergeCell ref="E32:E33"/>
    <mergeCell ref="I33:I42"/>
    <mergeCell ref="D34:D35"/>
    <mergeCell ref="E34:E35"/>
    <mergeCell ref="D36:D37"/>
    <mergeCell ref="E36:E37"/>
    <mergeCell ref="D38:D39"/>
    <mergeCell ref="E38:E39"/>
    <mergeCell ref="D40:D41"/>
    <mergeCell ref="J49:J51"/>
    <mergeCell ref="D50:D51"/>
    <mergeCell ref="E50:E51"/>
    <mergeCell ref="D52:D53"/>
    <mergeCell ref="E52:E53"/>
    <mergeCell ref="J52:J55"/>
    <mergeCell ref="D54:D55"/>
    <mergeCell ref="E54:E55"/>
    <mergeCell ref="E40:E41"/>
    <mergeCell ref="D42:D43"/>
    <mergeCell ref="E42:E43"/>
    <mergeCell ref="D44:D45"/>
    <mergeCell ref="E44:E45"/>
    <mergeCell ref="I44:I57"/>
    <mergeCell ref="D46:D47"/>
    <mergeCell ref="E46:E47"/>
    <mergeCell ref="D48:D49"/>
    <mergeCell ref="E48:E49"/>
    <mergeCell ref="D64:D65"/>
    <mergeCell ref="E64:E65"/>
    <mergeCell ref="J64:J73"/>
    <mergeCell ref="E66:E67"/>
    <mergeCell ref="E68:E69"/>
    <mergeCell ref="E70:E71"/>
    <mergeCell ref="E72:E73"/>
    <mergeCell ref="D56:D57"/>
    <mergeCell ref="E56:E57"/>
    <mergeCell ref="D58:D59"/>
    <mergeCell ref="E58:E59"/>
    <mergeCell ref="I59:I87"/>
    <mergeCell ref="J59:J63"/>
    <mergeCell ref="D60:D61"/>
    <mergeCell ref="E60:E61"/>
    <mergeCell ref="D62:D63"/>
    <mergeCell ref="E62:E63"/>
    <mergeCell ref="E74:E75"/>
    <mergeCell ref="J74:J84"/>
    <mergeCell ref="E76:E77"/>
    <mergeCell ref="E78:E79"/>
    <mergeCell ref="E80:E81"/>
    <mergeCell ref="E82:E83"/>
    <mergeCell ref="E84:E85"/>
    <mergeCell ref="E114:E115"/>
    <mergeCell ref="J85:J87"/>
    <mergeCell ref="E86:E87"/>
    <mergeCell ref="D100:D101"/>
    <mergeCell ref="E100:E101"/>
    <mergeCell ref="D102:D103"/>
    <mergeCell ref="E102:E103"/>
    <mergeCell ref="D104:D105"/>
    <mergeCell ref="E104:E105"/>
    <mergeCell ref="E88:E89"/>
    <mergeCell ref="I89:I102"/>
    <mergeCell ref="E90:E91"/>
    <mergeCell ref="E92:E93"/>
    <mergeCell ref="D94:D95"/>
    <mergeCell ref="E94:E95"/>
    <mergeCell ref="D96:D97"/>
    <mergeCell ref="E96:E97"/>
    <mergeCell ref="D98:D99"/>
    <mergeCell ref="E98:E99"/>
    <mergeCell ref="J104:J107"/>
    <mergeCell ref="D106:D107"/>
    <mergeCell ref="E106:E107"/>
    <mergeCell ref="D116:D120"/>
    <mergeCell ref="E116:E120"/>
    <mergeCell ref="I117:I137"/>
    <mergeCell ref="D129:D130"/>
    <mergeCell ref="E129:E130"/>
    <mergeCell ref="I104:I115"/>
    <mergeCell ref="J117:J122"/>
    <mergeCell ref="D121:D122"/>
    <mergeCell ref="E121:E122"/>
    <mergeCell ref="D123:D124"/>
    <mergeCell ref="E123:E124"/>
    <mergeCell ref="J123:J129"/>
    <mergeCell ref="D125:D126"/>
    <mergeCell ref="E125:E126"/>
    <mergeCell ref="D127:D128"/>
    <mergeCell ref="E127:E128"/>
    <mergeCell ref="D108:D109"/>
    <mergeCell ref="E108:E109"/>
    <mergeCell ref="J108:J113"/>
    <mergeCell ref="D110:D111"/>
    <mergeCell ref="E110:E111"/>
    <mergeCell ref="D112:D113"/>
    <mergeCell ref="E112:E113"/>
    <mergeCell ref="D114:D115"/>
    <mergeCell ref="E139:E140"/>
    <mergeCell ref="I139:I156"/>
    <mergeCell ref="E141:E142"/>
    <mergeCell ref="J141:J147"/>
    <mergeCell ref="E143:E144"/>
    <mergeCell ref="E145:E146"/>
    <mergeCell ref="J130:J137"/>
    <mergeCell ref="D131:D132"/>
    <mergeCell ref="E131:E132"/>
    <mergeCell ref="D133:D134"/>
    <mergeCell ref="E133:E134"/>
    <mergeCell ref="D135:D136"/>
    <mergeCell ref="E135:E136"/>
    <mergeCell ref="E137:E138"/>
    <mergeCell ref="D154:D155"/>
    <mergeCell ref="E154:E155"/>
    <mergeCell ref="D156:D157"/>
    <mergeCell ref="E156:E157"/>
    <mergeCell ref="D158:D159"/>
    <mergeCell ref="E158:E159"/>
    <mergeCell ref="D147:D149"/>
    <mergeCell ref="E147:E149"/>
    <mergeCell ref="D150:D151"/>
    <mergeCell ref="E150:E151"/>
    <mergeCell ref="D152:D153"/>
    <mergeCell ref="E152:E153"/>
    <mergeCell ref="J167:J174"/>
    <mergeCell ref="D168:D169"/>
    <mergeCell ref="E168:E169"/>
    <mergeCell ref="D170:D171"/>
    <mergeCell ref="E170:E171"/>
    <mergeCell ref="D172:D173"/>
    <mergeCell ref="E172:E173"/>
    <mergeCell ref="D174:D175"/>
    <mergeCell ref="E174:E175"/>
    <mergeCell ref="I158:I215"/>
    <mergeCell ref="J159:J165"/>
    <mergeCell ref="D160:D161"/>
    <mergeCell ref="E160:E161"/>
    <mergeCell ref="D162:D163"/>
    <mergeCell ref="E162:E163"/>
    <mergeCell ref="D164:D165"/>
    <mergeCell ref="E164:E165"/>
    <mergeCell ref="D166:D167"/>
    <mergeCell ref="E166:E167"/>
    <mergeCell ref="D176:D177"/>
    <mergeCell ref="E176:E177"/>
    <mergeCell ref="J176:J185"/>
    <mergeCell ref="D178:D179"/>
    <mergeCell ref="E178:E179"/>
    <mergeCell ref="D180:D181"/>
    <mergeCell ref="E180:E181"/>
    <mergeCell ref="D182:D183"/>
    <mergeCell ref="E182:E183"/>
    <mergeCell ref="D184:D185"/>
    <mergeCell ref="E196:E197"/>
    <mergeCell ref="E198:E199"/>
    <mergeCell ref="J198:J207"/>
    <mergeCell ref="K199:L199"/>
    <mergeCell ref="E200:E201"/>
    <mergeCell ref="E202:E203"/>
    <mergeCell ref="E184:E185"/>
    <mergeCell ref="D186:D187"/>
    <mergeCell ref="E186:E187"/>
    <mergeCell ref="J187:J197"/>
    <mergeCell ref="D188:D189"/>
    <mergeCell ref="E188:E189"/>
    <mergeCell ref="D190:D191"/>
    <mergeCell ref="E190:E191"/>
    <mergeCell ref="D192:D193"/>
    <mergeCell ref="E192:E193"/>
    <mergeCell ref="J208:J214"/>
    <mergeCell ref="D210:D211"/>
    <mergeCell ref="E210:E211"/>
    <mergeCell ref="D212:D213"/>
    <mergeCell ref="E212:E213"/>
    <mergeCell ref="D214:D215"/>
    <mergeCell ref="E214:E215"/>
    <mergeCell ref="D204:D205"/>
    <mergeCell ref="E204:E205"/>
    <mergeCell ref="D206:D207"/>
    <mergeCell ref="E206:E207"/>
    <mergeCell ref="D208:D209"/>
    <mergeCell ref="E208:E209"/>
    <mergeCell ref="D216:D217"/>
    <mergeCell ref="E216:E217"/>
    <mergeCell ref="I217:I246"/>
    <mergeCell ref="J217:J224"/>
    <mergeCell ref="D218:D219"/>
    <mergeCell ref="E218:E219"/>
    <mergeCell ref="D220:D221"/>
    <mergeCell ref="E220:E221"/>
    <mergeCell ref="D222:D223"/>
    <mergeCell ref="E222:E223"/>
    <mergeCell ref="E232:E233"/>
    <mergeCell ref="J232:J238"/>
    <mergeCell ref="E234:E235"/>
    <mergeCell ref="E236:E237"/>
    <mergeCell ref="D238:D239"/>
    <mergeCell ref="E238:E239"/>
    <mergeCell ref="D224:D225"/>
    <mergeCell ref="E224:E225"/>
    <mergeCell ref="J225:J231"/>
    <mergeCell ref="D226:D227"/>
    <mergeCell ref="E226:E227"/>
    <mergeCell ref="D228:D229"/>
    <mergeCell ref="E228:E229"/>
    <mergeCell ref="E230:E231"/>
    <mergeCell ref="D246:D247"/>
    <mergeCell ref="E246:E247"/>
    <mergeCell ref="D248:D249"/>
    <mergeCell ref="E248:E249"/>
    <mergeCell ref="D250:D251"/>
    <mergeCell ref="E250:E251"/>
    <mergeCell ref="D240:D241"/>
    <mergeCell ref="E240:E241"/>
    <mergeCell ref="J241:J243"/>
    <mergeCell ref="D242:D243"/>
    <mergeCell ref="E242:E243"/>
    <mergeCell ref="D244:D245"/>
    <mergeCell ref="E244:E245"/>
    <mergeCell ref="D258:D259"/>
    <mergeCell ref="E258:E259"/>
    <mergeCell ref="D260:D261"/>
    <mergeCell ref="E260:E261"/>
    <mergeCell ref="D262:D263"/>
    <mergeCell ref="E262:E263"/>
    <mergeCell ref="D252:D253"/>
    <mergeCell ref="E252:E253"/>
    <mergeCell ref="D254:D255"/>
    <mergeCell ref="E254:E255"/>
    <mergeCell ref="D256:D257"/>
    <mergeCell ref="E256:E257"/>
    <mergeCell ref="D270:D271"/>
    <mergeCell ref="E270:E271"/>
    <mergeCell ref="D272:D273"/>
    <mergeCell ref="E272:E273"/>
    <mergeCell ref="D274:D275"/>
    <mergeCell ref="E274:E275"/>
    <mergeCell ref="D264:D265"/>
    <mergeCell ref="E264:E265"/>
    <mergeCell ref="D266:D267"/>
    <mergeCell ref="E266:E267"/>
    <mergeCell ref="D268:D269"/>
    <mergeCell ref="E268:E269"/>
    <mergeCell ref="D282:D283"/>
    <mergeCell ref="E282:E283"/>
    <mergeCell ref="D284:D285"/>
    <mergeCell ref="E284:E285"/>
    <mergeCell ref="D286:D287"/>
    <mergeCell ref="E286:E287"/>
    <mergeCell ref="D276:D277"/>
    <mergeCell ref="E276:E277"/>
    <mergeCell ref="D278:D279"/>
    <mergeCell ref="E278:E279"/>
    <mergeCell ref="D280:D281"/>
    <mergeCell ref="E280:E281"/>
    <mergeCell ref="E294:E314"/>
    <mergeCell ref="E315:E316"/>
    <mergeCell ref="E317:E318"/>
    <mergeCell ref="E319:E320"/>
    <mergeCell ref="D321:D322"/>
    <mergeCell ref="E321:E322"/>
    <mergeCell ref="D288:D289"/>
    <mergeCell ref="E288:E289"/>
    <mergeCell ref="C290:C291"/>
    <mergeCell ref="D290:D291"/>
    <mergeCell ref="E290:E291"/>
    <mergeCell ref="B293:E293"/>
    <mergeCell ref="E329:E331"/>
    <mergeCell ref="E332:E333"/>
    <mergeCell ref="E334:E335"/>
    <mergeCell ref="E336:E337"/>
    <mergeCell ref="E338:E339"/>
    <mergeCell ref="E340:E341"/>
    <mergeCell ref="D323:D324"/>
    <mergeCell ref="E323:E324"/>
    <mergeCell ref="D325:D326"/>
    <mergeCell ref="E325:E326"/>
    <mergeCell ref="D327:D328"/>
    <mergeCell ref="E327:E328"/>
    <mergeCell ref="E350:E351"/>
    <mergeCell ref="E352:E353"/>
    <mergeCell ref="E354:E355"/>
    <mergeCell ref="E356:E357"/>
    <mergeCell ref="E358:E359"/>
    <mergeCell ref="E360:E361"/>
    <mergeCell ref="E342:E343"/>
    <mergeCell ref="E344:E345"/>
    <mergeCell ref="D346:D347"/>
    <mergeCell ref="E346:E347"/>
    <mergeCell ref="D348:D349"/>
    <mergeCell ref="E348:E349"/>
    <mergeCell ref="D374:D375"/>
    <mergeCell ref="E374:E375"/>
    <mergeCell ref="D376:D377"/>
    <mergeCell ref="E376:E377"/>
    <mergeCell ref="D378:D379"/>
    <mergeCell ref="E378:E379"/>
    <mergeCell ref="E362:E363"/>
    <mergeCell ref="E364:E365"/>
    <mergeCell ref="E366:E367"/>
    <mergeCell ref="E368:E369"/>
    <mergeCell ref="E370:E371"/>
    <mergeCell ref="E372:E373"/>
    <mergeCell ref="E388:E389"/>
    <mergeCell ref="D390:D392"/>
    <mergeCell ref="E390:E392"/>
    <mergeCell ref="D393:D395"/>
    <mergeCell ref="E393:E395"/>
    <mergeCell ref="D396:D397"/>
    <mergeCell ref="E396:E397"/>
    <mergeCell ref="D380:D381"/>
    <mergeCell ref="E380:E381"/>
    <mergeCell ref="D382:D383"/>
    <mergeCell ref="E382:E383"/>
    <mergeCell ref="E384:E385"/>
    <mergeCell ref="E386:E387"/>
    <mergeCell ref="D404:D405"/>
    <mergeCell ref="E404:E405"/>
    <mergeCell ref="D406:D407"/>
    <mergeCell ref="E406:E407"/>
    <mergeCell ref="D408:D409"/>
    <mergeCell ref="E408:E409"/>
    <mergeCell ref="D398:D399"/>
    <mergeCell ref="E398:E399"/>
    <mergeCell ref="D400:D401"/>
    <mergeCell ref="E400:E401"/>
    <mergeCell ref="D402:D403"/>
    <mergeCell ref="E402:E403"/>
    <mergeCell ref="D416:D417"/>
    <mergeCell ref="E416:E417"/>
    <mergeCell ref="D418:D419"/>
    <mergeCell ref="E418:E419"/>
    <mergeCell ref="D420:D421"/>
    <mergeCell ref="E420:E421"/>
    <mergeCell ref="D410:D411"/>
    <mergeCell ref="E410:E411"/>
    <mergeCell ref="D412:D413"/>
    <mergeCell ref="E412:E413"/>
    <mergeCell ref="D414:D415"/>
    <mergeCell ref="E414:E415"/>
    <mergeCell ref="D428:D429"/>
    <mergeCell ref="E428:E429"/>
    <mergeCell ref="D430:D431"/>
    <mergeCell ref="E430:E431"/>
    <mergeCell ref="D432:D433"/>
    <mergeCell ref="E432:E433"/>
    <mergeCell ref="D422:D423"/>
    <mergeCell ref="E422:E423"/>
    <mergeCell ref="D424:D425"/>
    <mergeCell ref="E424:E425"/>
    <mergeCell ref="D426:D427"/>
    <mergeCell ref="E426:E427"/>
    <mergeCell ref="D440:D441"/>
    <mergeCell ref="E440:E441"/>
    <mergeCell ref="D442:D443"/>
    <mergeCell ref="E442:E443"/>
    <mergeCell ref="D444:D445"/>
    <mergeCell ref="E444:E445"/>
    <mergeCell ref="D434:D435"/>
    <mergeCell ref="E434:E435"/>
    <mergeCell ref="D436:D437"/>
    <mergeCell ref="E436:E437"/>
    <mergeCell ref="D438:D439"/>
    <mergeCell ref="E438:E439"/>
    <mergeCell ref="D452:D461"/>
    <mergeCell ref="E452:E461"/>
    <mergeCell ref="D462:D463"/>
    <mergeCell ref="E462:E463"/>
    <mergeCell ref="D464:D465"/>
    <mergeCell ref="E464:E465"/>
    <mergeCell ref="D446:D447"/>
    <mergeCell ref="E446:E447"/>
    <mergeCell ref="D448:D449"/>
    <mergeCell ref="E448:E449"/>
    <mergeCell ref="D450:D451"/>
    <mergeCell ref="E450:E451"/>
    <mergeCell ref="D472:D473"/>
    <mergeCell ref="E472:E473"/>
    <mergeCell ref="D474:D475"/>
    <mergeCell ref="E474:E475"/>
    <mergeCell ref="C476:C477"/>
    <mergeCell ref="D476:D477"/>
    <mergeCell ref="E476:E477"/>
    <mergeCell ref="D466:D467"/>
    <mergeCell ref="E466:E467"/>
    <mergeCell ref="D468:D469"/>
    <mergeCell ref="E468:E469"/>
    <mergeCell ref="D470:D471"/>
    <mergeCell ref="E470:E471"/>
    <mergeCell ref="C484:C485"/>
    <mergeCell ref="D484:D485"/>
    <mergeCell ref="E484:E485"/>
    <mergeCell ref="D486:D487"/>
    <mergeCell ref="E486:E487"/>
    <mergeCell ref="D488:D489"/>
    <mergeCell ref="E488:E489"/>
    <mergeCell ref="C478:C479"/>
    <mergeCell ref="D478:D479"/>
    <mergeCell ref="E478:E479"/>
    <mergeCell ref="B481:E481"/>
    <mergeCell ref="C482:C483"/>
    <mergeCell ref="D482:D483"/>
    <mergeCell ref="E482:E483"/>
    <mergeCell ref="D496:D497"/>
    <mergeCell ref="E496:E497"/>
    <mergeCell ref="D498:D499"/>
    <mergeCell ref="E498:E499"/>
    <mergeCell ref="D500:D501"/>
    <mergeCell ref="E500:E501"/>
    <mergeCell ref="D490:D491"/>
    <mergeCell ref="E490:E491"/>
    <mergeCell ref="D492:D493"/>
    <mergeCell ref="E492:E493"/>
    <mergeCell ref="D494:D495"/>
    <mergeCell ref="E494:E495"/>
    <mergeCell ref="D508:D509"/>
    <mergeCell ref="E508:E509"/>
    <mergeCell ref="D510:D511"/>
    <mergeCell ref="E510:E511"/>
    <mergeCell ref="D512:D513"/>
    <mergeCell ref="E512:E513"/>
    <mergeCell ref="D502:D503"/>
    <mergeCell ref="E502:E503"/>
    <mergeCell ref="D504:D505"/>
    <mergeCell ref="E504:E505"/>
    <mergeCell ref="D506:D507"/>
    <mergeCell ref="E506:E507"/>
    <mergeCell ref="D520:D521"/>
    <mergeCell ref="E520:E521"/>
    <mergeCell ref="D522:D523"/>
    <mergeCell ref="E522:E523"/>
    <mergeCell ref="D524:D525"/>
    <mergeCell ref="E524:E525"/>
    <mergeCell ref="D514:D515"/>
    <mergeCell ref="E514:E515"/>
    <mergeCell ref="D516:D517"/>
    <mergeCell ref="E516:E517"/>
    <mergeCell ref="D518:D519"/>
    <mergeCell ref="E518:E519"/>
    <mergeCell ref="D532:D533"/>
    <mergeCell ref="E532:E533"/>
    <mergeCell ref="E534:E535"/>
    <mergeCell ref="D536:D537"/>
    <mergeCell ref="E536:E537"/>
    <mergeCell ref="E538:E539"/>
    <mergeCell ref="D526:D527"/>
    <mergeCell ref="E526:E527"/>
    <mergeCell ref="D528:D529"/>
    <mergeCell ref="E528:E529"/>
    <mergeCell ref="D530:D531"/>
    <mergeCell ref="E530:E531"/>
    <mergeCell ref="D552:D553"/>
    <mergeCell ref="E552:E553"/>
    <mergeCell ref="D554:D555"/>
    <mergeCell ref="E554:E555"/>
    <mergeCell ref="D556:D557"/>
    <mergeCell ref="E556:E557"/>
    <mergeCell ref="E540:E541"/>
    <mergeCell ref="E542:E543"/>
    <mergeCell ref="E544:E545"/>
    <mergeCell ref="E546:E547"/>
    <mergeCell ref="E548:E549"/>
    <mergeCell ref="E550:E551"/>
    <mergeCell ref="D564:D565"/>
    <mergeCell ref="E564:E565"/>
    <mergeCell ref="D566:D567"/>
    <mergeCell ref="E566:E567"/>
    <mergeCell ref="D568:D569"/>
    <mergeCell ref="E568:E569"/>
    <mergeCell ref="D558:D559"/>
    <mergeCell ref="E558:E559"/>
    <mergeCell ref="D560:D561"/>
    <mergeCell ref="E560:E561"/>
    <mergeCell ref="D562:D563"/>
    <mergeCell ref="E562:E563"/>
    <mergeCell ref="D576:D577"/>
    <mergeCell ref="E576:E577"/>
    <mergeCell ref="D578:D579"/>
    <mergeCell ref="E578:E579"/>
    <mergeCell ref="D580:D581"/>
    <mergeCell ref="E580:E581"/>
    <mergeCell ref="D570:D571"/>
    <mergeCell ref="E570:E571"/>
    <mergeCell ref="D572:D573"/>
    <mergeCell ref="E572:E573"/>
    <mergeCell ref="D574:D575"/>
    <mergeCell ref="E574:E575"/>
    <mergeCell ref="C590:C591"/>
    <mergeCell ref="D590:D591"/>
    <mergeCell ref="E590:E591"/>
    <mergeCell ref="E582:E583"/>
    <mergeCell ref="E584:E585"/>
    <mergeCell ref="D586:D587"/>
    <mergeCell ref="E586:E587"/>
    <mergeCell ref="D588:D589"/>
    <mergeCell ref="E588:E589"/>
  </mergeCells>
  <hyperlinks>
    <hyperlink ref="C111" r:id="rId1" display="http://unstats.un.org/unsd/cr/registry/regcs.asp?Cl=16&amp;Lg=1&amp;Co=3811" xr:uid="{72575A6E-4768-494E-9B53-FF5EFFBE6849}"/>
    <hyperlink ref="C112" r:id="rId2" display="http://unstats.un.org/unsd/cr/registry/regcs.asp?Cl=16&amp;Lg=1&amp;Co=3812" xr:uid="{602A7632-2276-4DCB-9441-994FF0E1C1AE}"/>
    <hyperlink ref="C113" r:id="rId3" display="http://unstats.un.org/unsd/cr/registry/regcs.asp?Cl=16&amp;Lg=1&amp;Co=3813" xr:uid="{16DB1AC9-38C2-4298-91B3-FE693756A24A}"/>
    <hyperlink ref="C115" r:id="rId4" display="http://unstats.un.org/unsd/cr/registry/regcs.asp?Cl=16&amp;Lg=1&amp;Co=3814" xr:uid="{27DA3CF4-78E8-475F-94EC-5F57DA8F0B18}"/>
    <hyperlink ref="C116" r:id="rId5" display="http://unstats.un.org/unsd/cr/registry/regcs.asp?Cl=16&amp;Lg=1&amp;Co=3816" xr:uid="{B1468C45-476C-4E48-9605-B8E72AEDC132}"/>
    <hyperlink ref="D111" r:id="rId6" display="http://unstats.un.org/unsd/cr/registry/regcs.asp?Cl=16&amp;Lg=1&amp;Co=38112" xr:uid="{156FFD93-ED88-458D-ABDE-DBDCE73EF37A}"/>
    <hyperlink ref="B35" r:id="rId7" display="http://unstats.un.org/unsd/cr/registry/regcs.asp?Cl=16&amp;Lg=1&amp;Co=312" xr:uid="{3669898E-8906-453E-9B51-85CE55119F18}"/>
    <hyperlink ref="B48" r:id="rId8" display="http://unstats.un.org/unsd/cr/registry/regcs.asp?Cl=16&amp;Lg=1&amp;Co=316" xr:uid="{EA0AB8C5-B071-475F-9236-36E70C8F519A}"/>
    <hyperlink ref="B55" r:id="rId9" display="http://unstats.un.org/unsd/cr/registry/regcs.asp?Cl=16&amp;Lg=1&amp;Co=317" xr:uid="{EC0A9599-19B1-4CB8-898F-B822AC0D4F6D}"/>
    <hyperlink ref="D22" r:id="rId10" display="http://unstats.un.org/unsd/cr/registry/regcs.asp?Cl=16&amp;Lg=1&amp;Co=31100" xr:uid="{2B8914EE-D6D1-4E4B-B818-DCBDB44FB1BE}"/>
    <hyperlink ref="B21" r:id="rId11" display="http://unstats.un.org/unsd/cr/registry/regcs.asp?Cl=16&amp;Lg=1&amp;Co=311" xr:uid="{AA40004F-0919-4E93-95D7-24740001D420}"/>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6B457-1D47-48FF-B487-35D0FF7F3C73}">
  <dimension ref="A1:M24"/>
  <sheetViews>
    <sheetView zoomScaleNormal="100" workbookViewId="0">
      <selection activeCell="C19" sqref="C19"/>
    </sheetView>
  </sheetViews>
  <sheetFormatPr defaultRowHeight="14.1"/>
  <cols>
    <col min="1" max="1" width="4.140625" style="303" customWidth="1"/>
  </cols>
  <sheetData>
    <row r="1" spans="1:13" ht="14.45">
      <c r="A1" s="304" t="s">
        <v>3539</v>
      </c>
      <c r="B1" s="199"/>
      <c r="C1" s="199"/>
      <c r="D1" s="199"/>
      <c r="E1" s="199"/>
      <c r="F1" s="199"/>
      <c r="G1" s="199"/>
      <c r="H1" s="200"/>
      <c r="I1" s="200"/>
      <c r="J1" s="200"/>
      <c r="K1" s="200"/>
      <c r="L1" s="200"/>
      <c r="M1" s="200"/>
    </row>
    <row r="2" spans="1:13" ht="14.45">
      <c r="A2" s="302">
        <v>1</v>
      </c>
      <c r="B2" s="200" t="s">
        <v>3540</v>
      </c>
      <c r="C2" s="200"/>
      <c r="D2" s="200"/>
      <c r="E2" s="200"/>
      <c r="F2" s="200"/>
      <c r="G2" s="200"/>
      <c r="H2" s="200"/>
      <c r="I2" s="200"/>
      <c r="J2" s="200"/>
      <c r="K2" s="200"/>
      <c r="L2" s="200"/>
      <c r="M2" s="200"/>
    </row>
    <row r="3" spans="1:13" ht="14.45">
      <c r="A3" s="302">
        <v>2</v>
      </c>
      <c r="B3" s="200" t="s">
        <v>3541</v>
      </c>
      <c r="C3" s="200"/>
      <c r="D3" s="200"/>
      <c r="E3" s="200"/>
      <c r="F3" s="200"/>
      <c r="G3" s="200"/>
      <c r="H3" s="200"/>
      <c r="I3" s="200"/>
      <c r="J3" s="200"/>
      <c r="K3" s="200"/>
      <c r="L3" s="200"/>
      <c r="M3" s="200"/>
    </row>
    <row r="4" spans="1:13" ht="14.45">
      <c r="A4" s="302">
        <v>3</v>
      </c>
      <c r="B4" s="200" t="s">
        <v>3542</v>
      </c>
      <c r="C4" s="200"/>
      <c r="D4" s="200"/>
      <c r="E4" s="200"/>
      <c r="F4" s="200"/>
      <c r="G4" s="200"/>
      <c r="H4" s="200"/>
      <c r="I4" s="200"/>
      <c r="J4" s="200"/>
      <c r="K4" s="200"/>
      <c r="L4" s="200"/>
      <c r="M4" s="200"/>
    </row>
    <row r="5" spans="1:13" ht="14.45">
      <c r="A5" s="302">
        <v>4</v>
      </c>
      <c r="B5" s="200" t="s">
        <v>3543</v>
      </c>
      <c r="C5" s="200"/>
      <c r="D5" s="200"/>
      <c r="E5" s="200"/>
      <c r="F5" s="200"/>
      <c r="G5" s="200"/>
      <c r="H5" s="200"/>
      <c r="I5" s="200"/>
      <c r="J5" s="200"/>
      <c r="K5" s="200"/>
      <c r="L5" s="200"/>
      <c r="M5" s="200"/>
    </row>
    <row r="6" spans="1:13" ht="14.45">
      <c r="A6" s="302">
        <v>5</v>
      </c>
      <c r="B6" s="200" t="s">
        <v>3544</v>
      </c>
      <c r="C6" s="200"/>
      <c r="D6" s="200"/>
      <c r="E6" s="200"/>
      <c r="F6" s="200"/>
      <c r="G6" s="200"/>
      <c r="H6" s="200"/>
      <c r="I6" s="200"/>
      <c r="J6" s="200"/>
      <c r="K6" s="200"/>
      <c r="L6" s="200"/>
      <c r="M6" s="200"/>
    </row>
    <row r="7" spans="1:13" ht="14.45">
      <c r="A7" s="302">
        <v>6</v>
      </c>
      <c r="B7" s="200" t="s">
        <v>3545</v>
      </c>
      <c r="C7" s="200"/>
      <c r="D7" s="200"/>
      <c r="E7" s="200"/>
      <c r="F7" s="200"/>
      <c r="G7" s="200"/>
      <c r="H7" s="200"/>
      <c r="I7" s="200"/>
      <c r="J7" s="200"/>
      <c r="K7" s="200"/>
      <c r="L7" s="200"/>
      <c r="M7" s="200"/>
    </row>
    <row r="8" spans="1:13" ht="14.45">
      <c r="A8" s="302">
        <v>7</v>
      </c>
      <c r="B8" s="200" t="s">
        <v>3546</v>
      </c>
      <c r="C8" s="200"/>
      <c r="D8" s="200"/>
      <c r="E8" s="200"/>
      <c r="F8" s="200"/>
      <c r="G8" s="200"/>
      <c r="H8" s="200"/>
      <c r="I8" s="200"/>
      <c r="J8" s="200"/>
      <c r="K8" s="200"/>
      <c r="L8" s="200"/>
      <c r="M8" s="200"/>
    </row>
    <row r="9" spans="1:13" ht="14.45">
      <c r="A9" s="302">
        <v>8</v>
      </c>
      <c r="B9" s="200" t="s">
        <v>3547</v>
      </c>
      <c r="C9" s="200"/>
      <c r="D9" s="200"/>
      <c r="E9" s="200"/>
      <c r="F9" s="200"/>
      <c r="G9" s="200"/>
      <c r="H9" s="200"/>
      <c r="I9" s="200"/>
      <c r="J9" s="200"/>
      <c r="K9" s="200"/>
      <c r="L9" s="200"/>
      <c r="M9" s="200"/>
    </row>
    <row r="10" spans="1:13" ht="14.45">
      <c r="A10" s="302">
        <v>9</v>
      </c>
      <c r="B10" s="200" t="s">
        <v>3548</v>
      </c>
      <c r="C10" s="200"/>
      <c r="D10" s="200"/>
      <c r="E10" s="200"/>
      <c r="F10" s="200"/>
      <c r="G10" s="200"/>
      <c r="H10" s="200"/>
      <c r="I10" s="200"/>
      <c r="J10" s="200"/>
      <c r="K10" s="200"/>
      <c r="L10" s="200"/>
      <c r="M10" s="200"/>
    </row>
    <row r="11" spans="1:13" ht="14.45">
      <c r="A11" s="302">
        <v>10</v>
      </c>
      <c r="B11" s="200" t="s">
        <v>3549</v>
      </c>
      <c r="C11" s="200"/>
      <c r="D11" s="200"/>
      <c r="E11" s="200"/>
      <c r="F11" s="200"/>
      <c r="G11" s="200"/>
      <c r="H11" s="200"/>
      <c r="I11" s="200"/>
      <c r="J11" s="200"/>
      <c r="K11" s="200"/>
      <c r="L11" s="200"/>
      <c r="M11" s="200"/>
    </row>
    <row r="12" spans="1:13" ht="14.45">
      <c r="A12" s="302">
        <v>11</v>
      </c>
      <c r="B12" s="200" t="s">
        <v>3550</v>
      </c>
      <c r="C12" s="200"/>
      <c r="D12" s="200"/>
      <c r="E12" s="200"/>
      <c r="F12" s="200"/>
      <c r="G12" s="200"/>
      <c r="H12" s="200"/>
      <c r="I12" s="200"/>
      <c r="J12" s="200"/>
      <c r="K12" s="200"/>
      <c r="L12" s="200"/>
      <c r="M12" s="200"/>
    </row>
    <row r="13" spans="1:13" ht="14.45">
      <c r="A13" s="302">
        <v>12</v>
      </c>
      <c r="B13" s="200" t="s">
        <v>3551</v>
      </c>
      <c r="C13" s="200"/>
      <c r="D13" s="200"/>
      <c r="E13" s="200"/>
      <c r="F13" s="200"/>
      <c r="G13" s="200"/>
      <c r="H13" s="200"/>
      <c r="I13" s="200"/>
      <c r="J13" s="200"/>
      <c r="K13" s="200"/>
      <c r="L13" s="200"/>
      <c r="M13" s="200"/>
    </row>
    <row r="14" spans="1:13" ht="14.45">
      <c r="A14" s="302">
        <v>13</v>
      </c>
      <c r="B14" s="200" t="s">
        <v>3552</v>
      </c>
      <c r="C14" s="200"/>
      <c r="D14" s="200"/>
      <c r="E14" s="200"/>
      <c r="F14" s="200"/>
      <c r="G14" s="200"/>
      <c r="H14" s="200"/>
      <c r="I14" s="200"/>
      <c r="J14" s="200"/>
      <c r="K14" s="200"/>
      <c r="L14" s="200"/>
      <c r="M14" s="200"/>
    </row>
    <row r="15" spans="1:13" ht="14.45">
      <c r="A15" s="302">
        <v>14</v>
      </c>
      <c r="B15" s="200" t="s">
        <v>3553</v>
      </c>
      <c r="C15" s="200"/>
      <c r="D15" s="200"/>
      <c r="E15" s="200"/>
      <c r="F15" s="200"/>
      <c r="G15" s="200"/>
      <c r="H15" s="200"/>
      <c r="I15" s="200"/>
      <c r="J15" s="200"/>
      <c r="K15" s="200"/>
      <c r="L15" s="200"/>
      <c r="M15" s="200"/>
    </row>
    <row r="16" spans="1:13" ht="14.45">
      <c r="A16" s="302">
        <v>15</v>
      </c>
      <c r="B16" s="200" t="s">
        <v>3554</v>
      </c>
      <c r="C16" s="200"/>
      <c r="D16" s="200"/>
      <c r="E16" s="200"/>
      <c r="F16" s="200"/>
      <c r="G16" s="200"/>
      <c r="H16" s="200"/>
      <c r="I16" s="200"/>
      <c r="J16" s="200"/>
      <c r="K16" s="200"/>
      <c r="L16" s="200"/>
      <c r="M16" s="200"/>
    </row>
    <row r="17" spans="1:13" ht="14.45">
      <c r="A17" s="302"/>
      <c r="B17" s="200"/>
      <c r="C17" s="200"/>
      <c r="D17" s="200"/>
      <c r="E17" s="200"/>
      <c r="F17" s="200"/>
      <c r="G17" s="200"/>
      <c r="H17" s="200"/>
      <c r="I17" s="200"/>
      <c r="J17" s="200"/>
      <c r="K17" s="200"/>
      <c r="L17" s="200"/>
      <c r="M17" s="200"/>
    </row>
    <row r="18" spans="1:13" ht="14.45">
      <c r="A18" s="304" t="s">
        <v>3555</v>
      </c>
      <c r="B18" s="199"/>
      <c r="C18" s="199"/>
      <c r="D18" s="199"/>
      <c r="E18" s="199"/>
      <c r="F18" s="199"/>
      <c r="G18" s="199"/>
      <c r="H18" s="200"/>
      <c r="I18" s="200"/>
      <c r="J18" s="200"/>
      <c r="K18" s="200"/>
      <c r="L18" s="200"/>
      <c r="M18" s="200"/>
    </row>
    <row r="19" spans="1:13" ht="14.45">
      <c r="A19" s="302">
        <v>1</v>
      </c>
      <c r="B19" s="200" t="s">
        <v>3556</v>
      </c>
      <c r="C19" s="200"/>
      <c r="D19" s="200"/>
      <c r="E19" s="200"/>
      <c r="F19" s="200"/>
      <c r="G19" s="200"/>
      <c r="H19" s="200"/>
      <c r="I19" s="200"/>
      <c r="J19" s="200"/>
      <c r="K19" s="200"/>
      <c r="L19" s="200"/>
      <c r="M19" s="200"/>
    </row>
    <row r="20" spans="1:13" ht="14.45">
      <c r="A20" s="302">
        <v>2</v>
      </c>
      <c r="B20" s="200" t="s">
        <v>3557</v>
      </c>
      <c r="C20" s="200"/>
      <c r="D20" s="200"/>
      <c r="E20" s="200"/>
      <c r="F20" s="200"/>
      <c r="G20" s="200"/>
      <c r="H20" s="200"/>
      <c r="I20" s="200"/>
      <c r="J20" s="200"/>
      <c r="K20" s="200"/>
      <c r="L20" s="200"/>
      <c r="M20" s="200"/>
    </row>
    <row r="21" spans="1:13" ht="14.45">
      <c r="A21" s="302">
        <v>3</v>
      </c>
      <c r="B21" s="200" t="s">
        <v>3558</v>
      </c>
      <c r="C21" s="200"/>
      <c r="D21" s="200"/>
      <c r="E21" s="200"/>
      <c r="F21" s="200"/>
      <c r="G21" s="200"/>
      <c r="H21" s="200"/>
      <c r="I21" s="200"/>
      <c r="J21" s="200"/>
      <c r="K21" s="200"/>
      <c r="L21" s="200"/>
      <c r="M21" s="200"/>
    </row>
    <row r="22" spans="1:13" ht="14.45">
      <c r="A22" s="302">
        <v>4</v>
      </c>
      <c r="B22" s="200" t="s">
        <v>3559</v>
      </c>
      <c r="C22" s="200"/>
      <c r="D22" s="200"/>
      <c r="E22" s="200"/>
      <c r="F22" s="200"/>
      <c r="G22" s="200"/>
      <c r="H22" s="200"/>
      <c r="I22" s="200"/>
      <c r="J22" s="200"/>
      <c r="K22" s="200"/>
      <c r="L22" s="200"/>
      <c r="M22" s="200"/>
    </row>
    <row r="23" spans="1:13" ht="14.45">
      <c r="A23" s="302">
        <v>5</v>
      </c>
      <c r="B23" s="200" t="s">
        <v>3560</v>
      </c>
      <c r="C23" s="200"/>
      <c r="D23" s="200"/>
      <c r="E23" s="200"/>
      <c r="F23" s="200"/>
      <c r="G23" s="200"/>
      <c r="H23" s="200"/>
      <c r="I23" s="200"/>
      <c r="J23" s="200"/>
      <c r="K23" s="200"/>
      <c r="L23" s="200"/>
      <c r="M23" s="200"/>
    </row>
    <row r="24" spans="1:13" ht="14.45">
      <c r="A24" s="302">
        <v>6</v>
      </c>
      <c r="B24" s="200" t="s">
        <v>3553</v>
      </c>
      <c r="C24" s="200"/>
      <c r="D24" s="200"/>
      <c r="E24" s="200"/>
      <c r="F24" s="200"/>
      <c r="G24" s="200"/>
      <c r="H24" s="200"/>
      <c r="I24" s="200"/>
      <c r="J24" s="200"/>
      <c r="K24" s="200"/>
      <c r="L24" s="200"/>
      <c r="M24" s="20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22511-B036-4B16-A8C2-9F4861CF7346}">
  <dimension ref="A1:K69"/>
  <sheetViews>
    <sheetView zoomScaleNormal="100" workbookViewId="0">
      <selection activeCell="C14" sqref="C14"/>
    </sheetView>
  </sheetViews>
  <sheetFormatPr defaultColWidth="8.85546875" defaultRowHeight="14.45"/>
  <cols>
    <col min="1" max="1" width="7.42578125" style="200" customWidth="1"/>
    <col min="2" max="2" width="30.5703125" style="200" customWidth="1"/>
    <col min="3" max="3" width="36.85546875" style="117" customWidth="1"/>
    <col min="4" max="4" width="30.5703125" style="200" customWidth="1"/>
    <col min="5" max="5" width="7.42578125" style="200" customWidth="1"/>
    <col min="6" max="8" width="30.5703125" style="200" customWidth="1"/>
    <col min="9" max="10" width="9" style="200" customWidth="1"/>
    <col min="11" max="11" width="9" style="200" hidden="1" customWidth="1"/>
    <col min="12" max="16384" width="8.85546875" style="200"/>
  </cols>
  <sheetData>
    <row r="1" spans="1:11" ht="15" thickBot="1">
      <c r="A1" s="201">
        <v>1</v>
      </c>
      <c r="B1" s="202" t="s">
        <v>49</v>
      </c>
      <c r="C1" s="395"/>
      <c r="D1" s="204"/>
      <c r="E1" s="201">
        <v>1</v>
      </c>
      <c r="F1" s="202" t="s">
        <v>49</v>
      </c>
      <c r="G1" s="203"/>
      <c r="H1" s="204"/>
      <c r="I1" s="205"/>
      <c r="J1" s="205"/>
      <c r="K1" s="205" t="s">
        <v>50</v>
      </c>
    </row>
    <row r="2" spans="1:11">
      <c r="A2" s="206">
        <v>1.1000000000000001</v>
      </c>
      <c r="B2" s="207" t="s">
        <v>51</v>
      </c>
      <c r="C2" s="396" t="s">
        <v>52</v>
      </c>
      <c r="D2" s="208" t="s">
        <v>53</v>
      </c>
      <c r="E2" s="206">
        <v>1.1000000000000001</v>
      </c>
      <c r="F2" s="207" t="s">
        <v>54</v>
      </c>
      <c r="G2" s="207" t="s">
        <v>55</v>
      </c>
      <c r="H2" s="208"/>
      <c r="I2" s="205"/>
      <c r="J2" s="205"/>
      <c r="K2" s="205" t="s">
        <v>50</v>
      </c>
    </row>
    <row r="3" spans="1:11" ht="24">
      <c r="A3" s="209" t="s">
        <v>56</v>
      </c>
      <c r="B3" s="210" t="s">
        <v>57</v>
      </c>
      <c r="C3" s="28" t="s">
        <v>10</v>
      </c>
      <c r="D3" s="212" t="s">
        <v>58</v>
      </c>
      <c r="E3" s="209" t="s">
        <v>56</v>
      </c>
      <c r="F3" s="210" t="s">
        <v>59</v>
      </c>
      <c r="G3" s="211" t="s">
        <v>10</v>
      </c>
      <c r="H3" s="212"/>
      <c r="I3" s="205"/>
      <c r="J3" s="205"/>
      <c r="K3" s="205" t="s">
        <v>50</v>
      </c>
    </row>
    <row r="4" spans="1:11">
      <c r="A4" s="209" t="s">
        <v>60</v>
      </c>
      <c r="B4" s="213" t="s">
        <v>61</v>
      </c>
      <c r="C4" s="28" t="s">
        <v>62</v>
      </c>
      <c r="D4" s="230"/>
      <c r="E4" s="209" t="s">
        <v>60</v>
      </c>
      <c r="F4" s="213" t="s">
        <v>63</v>
      </c>
      <c r="G4" s="214" t="s">
        <v>64</v>
      </c>
      <c r="H4" s="230"/>
      <c r="I4" s="205"/>
      <c r="J4" s="205"/>
      <c r="K4" s="205" t="s">
        <v>50</v>
      </c>
    </row>
    <row r="5" spans="1:11" ht="51.95">
      <c r="A5" s="215" t="s">
        <v>65</v>
      </c>
      <c r="B5" s="216" t="s">
        <v>66</v>
      </c>
      <c r="C5" s="28" t="s">
        <v>67</v>
      </c>
      <c r="D5" s="217" t="s">
        <v>68</v>
      </c>
      <c r="E5" s="215" t="s">
        <v>65</v>
      </c>
      <c r="F5" s="216" t="s">
        <v>66</v>
      </c>
      <c r="G5" s="28" t="s">
        <v>69</v>
      </c>
      <c r="H5" s="217"/>
      <c r="I5" s="39"/>
      <c r="J5" s="39"/>
      <c r="K5" s="39" t="s">
        <v>62</v>
      </c>
    </row>
    <row r="6" spans="1:11" ht="51.95" hidden="1">
      <c r="A6" s="215" t="s">
        <v>70</v>
      </c>
      <c r="B6" s="216" t="s">
        <v>71</v>
      </c>
      <c r="C6" s="28"/>
      <c r="D6" s="217" t="s">
        <v>68</v>
      </c>
      <c r="E6" s="215" t="s">
        <v>70</v>
      </c>
      <c r="F6" s="216"/>
      <c r="G6" s="28"/>
      <c r="H6" s="217"/>
      <c r="I6" s="39"/>
      <c r="J6" s="39"/>
      <c r="K6" s="39" t="s">
        <v>62</v>
      </c>
    </row>
    <row r="7" spans="1:11" ht="60" hidden="1">
      <c r="A7" s="218" t="s">
        <v>72</v>
      </c>
      <c r="B7" s="219" t="s">
        <v>73</v>
      </c>
      <c r="C7" s="28"/>
      <c r="D7" s="220" t="s">
        <v>74</v>
      </c>
      <c r="E7" s="218" t="s">
        <v>72</v>
      </c>
      <c r="F7" s="219"/>
      <c r="G7" s="28"/>
      <c r="H7" s="220"/>
      <c r="K7" s="200" t="s">
        <v>62</v>
      </c>
    </row>
    <row r="8" spans="1:11">
      <c r="A8" s="221"/>
      <c r="B8" s="259"/>
      <c r="C8" s="28"/>
      <c r="D8" s="223"/>
      <c r="E8" s="221"/>
      <c r="F8" s="259"/>
      <c r="G8" s="222"/>
      <c r="H8" s="402"/>
      <c r="I8" s="205"/>
      <c r="J8" s="205"/>
      <c r="K8" s="205" t="s">
        <v>50</v>
      </c>
    </row>
    <row r="9" spans="1:11" ht="15" thickBot="1">
      <c r="A9" s="206">
        <v>1.2</v>
      </c>
      <c r="B9" s="224" t="s">
        <v>75</v>
      </c>
      <c r="C9" s="399"/>
      <c r="D9" s="225"/>
      <c r="E9" s="206">
        <v>1.2</v>
      </c>
      <c r="F9" s="224" t="s">
        <v>76</v>
      </c>
      <c r="G9" s="224"/>
      <c r="H9" s="225"/>
      <c r="I9" s="205"/>
      <c r="J9" s="205"/>
      <c r="K9" s="205" t="s">
        <v>50</v>
      </c>
    </row>
    <row r="10" spans="1:11" ht="15" thickBot="1">
      <c r="A10" s="226" t="s">
        <v>77</v>
      </c>
      <c r="B10" s="227" t="s">
        <v>78</v>
      </c>
      <c r="C10" s="28" t="s">
        <v>2</v>
      </c>
      <c r="D10" s="228"/>
      <c r="E10" s="226" t="s">
        <v>77</v>
      </c>
      <c r="F10" s="227" t="s">
        <v>79</v>
      </c>
      <c r="G10" s="214" t="s">
        <v>2</v>
      </c>
      <c r="H10" s="228"/>
      <c r="I10" s="205"/>
      <c r="J10" s="205"/>
      <c r="K10" s="205" t="s">
        <v>50</v>
      </c>
    </row>
    <row r="11" spans="1:11" ht="26.45" thickBot="1">
      <c r="A11" s="226" t="s">
        <v>80</v>
      </c>
      <c r="B11" s="227" t="s">
        <v>81</v>
      </c>
      <c r="C11" s="28" t="s">
        <v>2</v>
      </c>
      <c r="D11" s="228"/>
      <c r="E11" s="226" t="s">
        <v>80</v>
      </c>
      <c r="F11" s="227" t="s">
        <v>82</v>
      </c>
      <c r="G11" s="214" t="s">
        <v>2</v>
      </c>
      <c r="H11" s="228"/>
      <c r="I11" s="205"/>
      <c r="J11" s="205"/>
      <c r="K11" s="205" t="s">
        <v>50</v>
      </c>
    </row>
    <row r="12" spans="1:11" ht="15" thickBot="1">
      <c r="A12" s="226" t="s">
        <v>83</v>
      </c>
      <c r="B12" s="222" t="s">
        <v>84</v>
      </c>
      <c r="C12" s="28" t="s">
        <v>85</v>
      </c>
      <c r="D12" s="228"/>
      <c r="E12" s="226" t="s">
        <v>83</v>
      </c>
      <c r="F12" s="222" t="s">
        <v>86</v>
      </c>
      <c r="G12" s="214" t="s">
        <v>85</v>
      </c>
      <c r="H12" s="228"/>
      <c r="I12" s="205"/>
      <c r="J12" s="205"/>
      <c r="K12" s="205" t="s">
        <v>50</v>
      </c>
    </row>
    <row r="13" spans="1:11" ht="15" thickBot="1">
      <c r="A13" s="226" t="s">
        <v>87</v>
      </c>
      <c r="B13" s="227" t="s">
        <v>88</v>
      </c>
      <c r="C13" s="28" t="s">
        <v>89</v>
      </c>
      <c r="D13" s="228"/>
      <c r="E13" s="226" t="s">
        <v>87</v>
      </c>
      <c r="F13" s="227" t="s">
        <v>90</v>
      </c>
      <c r="G13" s="214" t="s">
        <v>89</v>
      </c>
      <c r="H13" s="228"/>
      <c r="I13" s="205"/>
      <c r="J13" s="205"/>
      <c r="K13" s="205" t="s">
        <v>50</v>
      </c>
    </row>
    <row r="14" spans="1:11" ht="78.599999999999994" thickBot="1">
      <c r="A14" s="226" t="s">
        <v>91</v>
      </c>
      <c r="B14" s="227" t="s">
        <v>92</v>
      </c>
      <c r="C14" s="433" t="s">
        <v>93</v>
      </c>
      <c r="D14" s="229" t="s">
        <v>94</v>
      </c>
      <c r="E14" s="226" t="s">
        <v>91</v>
      </c>
      <c r="F14" s="227" t="s">
        <v>95</v>
      </c>
      <c r="G14" s="214" t="str">
        <f>C14</f>
        <v>c/o Ludvig &amp; Co. 
Box 1632
70116 Örebro. 
Reg. address: 
Franzéngatan 6 
SE-112 51 Stockholm</v>
      </c>
      <c r="H14" s="229"/>
      <c r="I14" s="205"/>
      <c r="J14" s="205"/>
      <c r="K14" s="205" t="s">
        <v>50</v>
      </c>
    </row>
    <row r="15" spans="1:11" ht="15" thickBot="1">
      <c r="A15" s="226" t="s">
        <v>96</v>
      </c>
      <c r="B15" s="227" t="s">
        <v>97</v>
      </c>
      <c r="C15" s="28" t="s">
        <v>6</v>
      </c>
      <c r="D15" s="228"/>
      <c r="E15" s="226" t="s">
        <v>96</v>
      </c>
      <c r="F15" s="227" t="s">
        <v>98</v>
      </c>
      <c r="G15" s="214" t="s">
        <v>99</v>
      </c>
      <c r="H15" s="228"/>
      <c r="I15" s="205"/>
      <c r="J15" s="205"/>
      <c r="K15" s="205" t="s">
        <v>50</v>
      </c>
    </row>
    <row r="16" spans="1:11" ht="15" thickBot="1">
      <c r="A16" s="226" t="s">
        <v>100</v>
      </c>
      <c r="B16" s="227" t="s">
        <v>101</v>
      </c>
      <c r="C16" s="28" t="s">
        <v>102</v>
      </c>
      <c r="D16" s="228"/>
      <c r="E16" s="226" t="s">
        <v>100</v>
      </c>
      <c r="F16" s="227" t="s">
        <v>103</v>
      </c>
      <c r="G16" s="214" t="s">
        <v>102</v>
      </c>
      <c r="H16" s="228"/>
      <c r="I16" s="205"/>
      <c r="J16" s="205"/>
      <c r="K16" s="205" t="s">
        <v>50</v>
      </c>
    </row>
    <row r="17" spans="1:11" ht="15" thickBot="1">
      <c r="A17" s="226" t="s">
        <v>104</v>
      </c>
      <c r="B17" s="227" t="s">
        <v>105</v>
      </c>
      <c r="C17" s="28" t="s">
        <v>106</v>
      </c>
      <c r="D17" s="228"/>
      <c r="E17" s="226" t="s">
        <v>104</v>
      </c>
      <c r="F17" s="227" t="s">
        <v>105</v>
      </c>
      <c r="G17" s="214" t="s">
        <v>106</v>
      </c>
      <c r="H17" s="228"/>
      <c r="I17" s="205"/>
      <c r="J17" s="205"/>
      <c r="K17" s="205" t="s">
        <v>50</v>
      </c>
    </row>
    <row r="18" spans="1:11" ht="15" thickBot="1">
      <c r="A18" s="226" t="s">
        <v>107</v>
      </c>
      <c r="B18" s="227" t="s">
        <v>108</v>
      </c>
      <c r="C18" s="28" t="s">
        <v>109</v>
      </c>
      <c r="D18" s="228"/>
      <c r="E18" s="226" t="s">
        <v>107</v>
      </c>
      <c r="F18" s="227" t="s">
        <v>110</v>
      </c>
      <c r="G18" s="214" t="s">
        <v>109</v>
      </c>
      <c r="H18" s="228"/>
      <c r="I18" s="205"/>
      <c r="J18" s="205"/>
      <c r="K18" s="205" t="s">
        <v>50</v>
      </c>
    </row>
    <row r="19" spans="1:11" ht="15" thickBot="1">
      <c r="A19" s="226" t="s">
        <v>111</v>
      </c>
      <c r="B19" s="227" t="s">
        <v>112</v>
      </c>
      <c r="C19" s="28" t="s">
        <v>113</v>
      </c>
      <c r="D19" s="228"/>
      <c r="E19" s="226" t="s">
        <v>111</v>
      </c>
      <c r="F19" s="227" t="s">
        <v>114</v>
      </c>
      <c r="G19" s="214" t="s">
        <v>113</v>
      </c>
      <c r="H19" s="228"/>
      <c r="I19" s="205"/>
      <c r="J19" s="205"/>
      <c r="K19" s="205" t="s">
        <v>50</v>
      </c>
    </row>
    <row r="20" spans="1:11" ht="26.1">
      <c r="A20" s="226" t="s">
        <v>115</v>
      </c>
      <c r="B20" s="222" t="s">
        <v>116</v>
      </c>
      <c r="C20" s="28" t="s">
        <v>89</v>
      </c>
      <c r="D20" s="230" t="s">
        <v>117</v>
      </c>
      <c r="E20" s="226" t="s">
        <v>115</v>
      </c>
      <c r="F20" s="222" t="s">
        <v>118</v>
      </c>
      <c r="G20" s="214" t="s">
        <v>89</v>
      </c>
      <c r="H20" s="230"/>
      <c r="I20" s="205"/>
      <c r="J20" s="205"/>
      <c r="K20" s="205" t="s">
        <v>50</v>
      </c>
    </row>
    <row r="21" spans="1:11" ht="39">
      <c r="A21" s="226" t="s">
        <v>119</v>
      </c>
      <c r="B21" s="222" t="s">
        <v>120</v>
      </c>
      <c r="C21" s="28" t="s">
        <v>121</v>
      </c>
      <c r="D21" s="230"/>
      <c r="E21" s="226" t="s">
        <v>119</v>
      </c>
      <c r="F21" s="222" t="s">
        <v>122</v>
      </c>
      <c r="G21" s="214" t="s">
        <v>123</v>
      </c>
      <c r="H21" s="230"/>
      <c r="I21" s="205"/>
      <c r="J21" s="205"/>
      <c r="K21" s="205" t="s">
        <v>50</v>
      </c>
    </row>
    <row r="22" spans="1:11">
      <c r="A22" s="226"/>
      <c r="B22" s="222"/>
      <c r="D22" s="228"/>
      <c r="E22" s="226"/>
      <c r="F22" s="222"/>
      <c r="G22" s="214"/>
      <c r="H22" s="228"/>
      <c r="I22" s="205"/>
      <c r="J22" s="205"/>
      <c r="K22" s="205" t="s">
        <v>50</v>
      </c>
    </row>
    <row r="23" spans="1:11" ht="15" thickBot="1">
      <c r="A23" s="206">
        <v>1.3</v>
      </c>
      <c r="B23" s="231" t="s">
        <v>124</v>
      </c>
      <c r="C23" s="399"/>
      <c r="D23" s="225"/>
      <c r="E23" s="206">
        <v>1.3</v>
      </c>
      <c r="F23" s="231" t="s">
        <v>125</v>
      </c>
      <c r="G23" s="232"/>
      <c r="H23" s="225"/>
      <c r="I23" s="205"/>
      <c r="J23" s="205"/>
      <c r="K23" s="205" t="s">
        <v>50</v>
      </c>
    </row>
    <row r="24" spans="1:11" ht="15" thickBot="1">
      <c r="A24" s="226" t="s">
        <v>126</v>
      </c>
      <c r="B24" s="227" t="s">
        <v>127</v>
      </c>
      <c r="C24" s="28" t="s">
        <v>128</v>
      </c>
      <c r="D24" s="229" t="s">
        <v>129</v>
      </c>
      <c r="E24" s="226" t="s">
        <v>126</v>
      </c>
      <c r="F24" s="227" t="s">
        <v>130</v>
      </c>
      <c r="G24" s="205" t="s">
        <v>131</v>
      </c>
      <c r="H24" s="229"/>
      <c r="I24" s="205"/>
      <c r="J24" s="205"/>
      <c r="K24" s="205" t="s">
        <v>50</v>
      </c>
    </row>
    <row r="25" spans="1:11" ht="24">
      <c r="A25" s="226" t="s">
        <v>132</v>
      </c>
      <c r="B25" s="222" t="s">
        <v>133</v>
      </c>
      <c r="C25" s="28" t="s">
        <v>134</v>
      </c>
      <c r="D25" s="230" t="s">
        <v>135</v>
      </c>
      <c r="E25" s="226" t="s">
        <v>132</v>
      </c>
      <c r="F25" s="222" t="s">
        <v>136</v>
      </c>
      <c r="G25" s="205" t="s">
        <v>137</v>
      </c>
      <c r="H25" s="230"/>
      <c r="I25" s="205"/>
      <c r="J25" s="205"/>
      <c r="K25" s="205" t="s">
        <v>50</v>
      </c>
    </row>
    <row r="26" spans="1:11" ht="60">
      <c r="A26" s="226" t="s">
        <v>138</v>
      </c>
      <c r="B26" s="222" t="s">
        <v>133</v>
      </c>
      <c r="C26" s="28" t="s">
        <v>139</v>
      </c>
      <c r="D26" s="230" t="s">
        <v>140</v>
      </c>
      <c r="E26" s="226" t="s">
        <v>138</v>
      </c>
      <c r="F26" s="222" t="s">
        <v>136</v>
      </c>
      <c r="G26" s="205" t="s">
        <v>141</v>
      </c>
      <c r="H26" s="230"/>
      <c r="I26" s="205"/>
      <c r="J26" s="205"/>
      <c r="K26" s="205" t="s">
        <v>62</v>
      </c>
    </row>
    <row r="27" spans="1:11" ht="26.45" thickBot="1">
      <c r="A27" s="226" t="s">
        <v>142</v>
      </c>
      <c r="B27" s="222" t="s">
        <v>143</v>
      </c>
      <c r="C27" s="28" t="s">
        <v>144</v>
      </c>
      <c r="D27" s="230" t="s">
        <v>145</v>
      </c>
      <c r="E27" s="226" t="s">
        <v>142</v>
      </c>
      <c r="F27" s="222" t="s">
        <v>146</v>
      </c>
      <c r="G27" s="205" t="s">
        <v>147</v>
      </c>
      <c r="H27" s="230"/>
      <c r="I27" s="205"/>
      <c r="J27" s="205"/>
      <c r="K27" s="205" t="s">
        <v>50</v>
      </c>
    </row>
    <row r="28" spans="1:11" ht="15" thickBot="1">
      <c r="A28" s="226" t="s">
        <v>148</v>
      </c>
      <c r="B28" s="227" t="s">
        <v>149</v>
      </c>
      <c r="C28" s="49">
        <v>30</v>
      </c>
      <c r="D28" s="230" t="s">
        <v>150</v>
      </c>
      <c r="E28" s="226" t="s">
        <v>148</v>
      </c>
      <c r="F28" s="227" t="s">
        <v>151</v>
      </c>
      <c r="G28" s="403">
        <f>C28</f>
        <v>30</v>
      </c>
      <c r="H28" s="230"/>
      <c r="I28" s="205"/>
      <c r="J28" s="205"/>
      <c r="K28" s="205" t="s">
        <v>50</v>
      </c>
    </row>
    <row r="29" spans="1:11" ht="26.1">
      <c r="A29" s="226" t="s">
        <v>152</v>
      </c>
      <c r="B29" s="222" t="s">
        <v>153</v>
      </c>
      <c r="C29" s="49">
        <v>30</v>
      </c>
      <c r="D29" s="230" t="s">
        <v>154</v>
      </c>
      <c r="E29" s="226" t="s">
        <v>152</v>
      </c>
      <c r="F29" s="222" t="s">
        <v>155</v>
      </c>
      <c r="G29" s="403">
        <f>C29</f>
        <v>30</v>
      </c>
      <c r="H29" s="230"/>
      <c r="I29" s="205"/>
      <c r="J29" s="205"/>
      <c r="K29" s="205" t="s">
        <v>50</v>
      </c>
    </row>
    <row r="30" spans="1:11">
      <c r="A30" s="226" t="s">
        <v>156</v>
      </c>
      <c r="B30" s="222" t="s">
        <v>97</v>
      </c>
      <c r="C30" s="28" t="s">
        <v>6</v>
      </c>
      <c r="D30" s="230"/>
      <c r="E30" s="226" t="s">
        <v>156</v>
      </c>
      <c r="F30" s="222" t="s">
        <v>98</v>
      </c>
      <c r="G30" s="205" t="s">
        <v>99</v>
      </c>
      <c r="H30" s="230"/>
      <c r="I30" s="205"/>
      <c r="J30" s="205"/>
      <c r="K30" s="205" t="s">
        <v>50</v>
      </c>
    </row>
    <row r="31" spans="1:11">
      <c r="A31" s="226" t="s">
        <v>157</v>
      </c>
      <c r="B31" s="222" t="s">
        <v>158</v>
      </c>
      <c r="C31" s="28" t="s">
        <v>159</v>
      </c>
      <c r="D31" s="228"/>
      <c r="E31" s="226" t="s">
        <v>157</v>
      </c>
      <c r="F31" s="222" t="s">
        <v>158</v>
      </c>
      <c r="G31" s="205" t="s">
        <v>160</v>
      </c>
      <c r="H31" s="228"/>
      <c r="I31" s="205"/>
      <c r="J31" s="205"/>
      <c r="K31" s="205" t="s">
        <v>50</v>
      </c>
    </row>
    <row r="32" spans="1:11" ht="48">
      <c r="A32" s="226" t="s">
        <v>161</v>
      </c>
      <c r="B32" s="222" t="s">
        <v>162</v>
      </c>
      <c r="C32" s="28" t="s">
        <v>163</v>
      </c>
      <c r="D32" s="230" t="s">
        <v>164</v>
      </c>
      <c r="E32" s="226" t="s">
        <v>161</v>
      </c>
      <c r="F32" s="222" t="s">
        <v>165</v>
      </c>
      <c r="G32" s="205" t="s">
        <v>163</v>
      </c>
      <c r="H32" s="230"/>
      <c r="I32" s="205"/>
      <c r="J32" s="205"/>
      <c r="K32" s="205" t="s">
        <v>50</v>
      </c>
    </row>
    <row r="33" spans="1:11" ht="48">
      <c r="A33" s="226" t="s">
        <v>166</v>
      </c>
      <c r="B33" s="222" t="s">
        <v>167</v>
      </c>
      <c r="C33" s="28" t="s">
        <v>168</v>
      </c>
      <c r="D33" s="230" t="s">
        <v>169</v>
      </c>
      <c r="E33" s="226" t="s">
        <v>166</v>
      </c>
      <c r="F33" s="222" t="s">
        <v>170</v>
      </c>
      <c r="G33" s="205" t="s">
        <v>168</v>
      </c>
      <c r="H33" s="230"/>
      <c r="I33" s="205"/>
      <c r="J33" s="205"/>
      <c r="K33" s="205" t="s">
        <v>50</v>
      </c>
    </row>
    <row r="34" spans="1:11" ht="15" thickBot="1">
      <c r="A34" s="226" t="s">
        <v>171</v>
      </c>
      <c r="B34" s="222" t="s">
        <v>172</v>
      </c>
      <c r="C34" s="28" t="s">
        <v>173</v>
      </c>
      <c r="D34" s="230" t="s">
        <v>174</v>
      </c>
      <c r="E34" s="226" t="s">
        <v>171</v>
      </c>
      <c r="F34" s="222" t="s">
        <v>175</v>
      </c>
      <c r="G34" s="214" t="s">
        <v>173</v>
      </c>
      <c r="H34" s="230"/>
      <c r="I34" s="205"/>
      <c r="J34" s="205"/>
      <c r="K34" s="205" t="s">
        <v>50</v>
      </c>
    </row>
    <row r="35" spans="1:11" ht="15" thickBot="1">
      <c r="A35" s="226" t="s">
        <v>176</v>
      </c>
      <c r="B35" s="227" t="s">
        <v>177</v>
      </c>
      <c r="C35" s="28" t="s">
        <v>178</v>
      </c>
      <c r="D35" s="230" t="s">
        <v>179</v>
      </c>
      <c r="E35" s="226" t="s">
        <v>176</v>
      </c>
      <c r="F35" s="227" t="s">
        <v>180</v>
      </c>
      <c r="G35" s="214" t="s">
        <v>178</v>
      </c>
      <c r="H35" s="230"/>
      <c r="I35" s="205"/>
      <c r="J35" s="205"/>
      <c r="K35" s="233" t="s">
        <v>50</v>
      </c>
    </row>
    <row r="36" spans="1:11">
      <c r="A36" s="226"/>
      <c r="B36" s="222"/>
      <c r="C36" s="28"/>
      <c r="D36" s="228"/>
      <c r="E36" s="226"/>
      <c r="F36" s="222"/>
      <c r="G36" s="214"/>
      <c r="H36" s="228"/>
      <c r="I36" s="205"/>
      <c r="J36" s="205"/>
      <c r="K36" s="233" t="s">
        <v>50</v>
      </c>
    </row>
    <row r="37" spans="1:11">
      <c r="A37" s="234" t="s">
        <v>181</v>
      </c>
      <c r="B37" s="235" t="s">
        <v>182</v>
      </c>
      <c r="C37" s="73" t="s">
        <v>183</v>
      </c>
      <c r="D37" s="236"/>
      <c r="E37" s="234" t="s">
        <v>181</v>
      </c>
      <c r="F37" s="235" t="s">
        <v>184</v>
      </c>
      <c r="G37" s="73" t="s">
        <v>185</v>
      </c>
      <c r="H37" s="236"/>
      <c r="K37" s="200" t="s">
        <v>62</v>
      </c>
    </row>
    <row r="38" spans="1:11">
      <c r="A38" s="226"/>
      <c r="B38" s="210"/>
      <c r="D38" s="238"/>
      <c r="E38" s="226"/>
      <c r="F38" s="210"/>
      <c r="G38" s="237"/>
      <c r="H38" s="238"/>
      <c r="I38" s="205"/>
      <c r="J38" s="205"/>
      <c r="K38" s="205" t="s">
        <v>50</v>
      </c>
    </row>
    <row r="39" spans="1:11">
      <c r="A39" s="206">
        <v>1.4</v>
      </c>
      <c r="B39" s="231" t="s">
        <v>186</v>
      </c>
      <c r="C39" s="397"/>
      <c r="D39" s="239" t="s">
        <v>187</v>
      </c>
      <c r="E39" s="206">
        <v>1.4</v>
      </c>
      <c r="F39" s="231" t="s">
        <v>188</v>
      </c>
      <c r="G39" s="232"/>
      <c r="H39" s="239"/>
      <c r="I39" s="205"/>
      <c r="J39" s="205"/>
      <c r="K39" s="205" t="s">
        <v>50</v>
      </c>
    </row>
    <row r="40" spans="1:11" ht="36.6" thickBot="1">
      <c r="A40" s="209" t="s">
        <v>189</v>
      </c>
      <c r="B40" s="210" t="s">
        <v>190</v>
      </c>
      <c r="C40" s="28" t="s">
        <v>128</v>
      </c>
      <c r="D40" s="212" t="s">
        <v>191</v>
      </c>
      <c r="E40" s="209" t="s">
        <v>189</v>
      </c>
      <c r="F40" s="210" t="s">
        <v>192</v>
      </c>
      <c r="G40" s="211" t="s">
        <v>131</v>
      </c>
      <c r="H40" s="212"/>
      <c r="I40" s="205"/>
      <c r="J40" s="205"/>
      <c r="K40" s="205" t="s">
        <v>50</v>
      </c>
    </row>
    <row r="41" spans="1:11" ht="36">
      <c r="A41" s="209"/>
      <c r="B41" s="624" t="s">
        <v>193</v>
      </c>
      <c r="C41" s="28" t="s">
        <v>194</v>
      </c>
      <c r="D41" s="229" t="s">
        <v>195</v>
      </c>
      <c r="E41" s="209"/>
      <c r="F41" s="254" t="s">
        <v>196</v>
      </c>
      <c r="G41" s="214" t="s">
        <v>197</v>
      </c>
      <c r="H41" s="229"/>
      <c r="I41" s="205"/>
      <c r="J41" s="205"/>
      <c r="K41" s="205" t="s">
        <v>50</v>
      </c>
    </row>
    <row r="42" spans="1:11" ht="24">
      <c r="A42" s="209"/>
      <c r="B42" s="625"/>
      <c r="C42" s="214" t="s">
        <v>139</v>
      </c>
      <c r="D42" s="230" t="s">
        <v>198</v>
      </c>
      <c r="E42" s="209"/>
      <c r="F42" s="255"/>
      <c r="G42" s="214" t="s">
        <v>199</v>
      </c>
      <c r="H42" s="230"/>
      <c r="I42" s="205"/>
      <c r="J42" s="205"/>
      <c r="K42" s="205" t="s">
        <v>50</v>
      </c>
    </row>
    <row r="43" spans="1:11" ht="15" thickBot="1">
      <c r="A43" s="209"/>
      <c r="B43" s="626"/>
      <c r="C43" s="214" t="s">
        <v>139</v>
      </c>
      <c r="D43" s="240" t="s">
        <v>200</v>
      </c>
      <c r="E43" s="209"/>
      <c r="F43" s="256"/>
      <c r="G43" s="214" t="s">
        <v>199</v>
      </c>
      <c r="H43" s="240"/>
      <c r="I43" s="205"/>
      <c r="J43" s="205"/>
      <c r="K43" s="205" t="s">
        <v>62</v>
      </c>
    </row>
    <row r="44" spans="1:11" ht="24">
      <c r="A44" s="209"/>
      <c r="B44" s="627" t="s">
        <v>201</v>
      </c>
      <c r="C44" s="214" t="s">
        <v>194</v>
      </c>
      <c r="D44" s="229" t="s">
        <v>202</v>
      </c>
      <c r="E44" s="209"/>
      <c r="F44" s="257" t="s">
        <v>203</v>
      </c>
      <c r="G44" s="214" t="s">
        <v>197</v>
      </c>
      <c r="H44" s="229"/>
      <c r="I44" s="205"/>
      <c r="J44" s="205"/>
      <c r="K44" s="205" t="s">
        <v>50</v>
      </c>
    </row>
    <row r="45" spans="1:11" ht="15" thickBot="1">
      <c r="A45" s="209"/>
      <c r="B45" s="628"/>
      <c r="C45" s="214"/>
      <c r="D45" s="230" t="s">
        <v>204</v>
      </c>
      <c r="E45" s="209"/>
      <c r="F45" s="258"/>
      <c r="G45" s="214"/>
      <c r="H45" s="230"/>
      <c r="I45" s="205"/>
      <c r="J45" s="205"/>
      <c r="K45" s="205" t="s">
        <v>50</v>
      </c>
    </row>
    <row r="46" spans="1:11" ht="48">
      <c r="A46" s="234"/>
      <c r="B46" s="241" t="s">
        <v>205</v>
      </c>
      <c r="C46" s="28" t="s">
        <v>206</v>
      </c>
      <c r="D46" s="217" t="s">
        <v>207</v>
      </c>
      <c r="E46" s="234"/>
      <c r="F46" s="241" t="s">
        <v>208</v>
      </c>
      <c r="G46" s="28" t="s">
        <v>209</v>
      </c>
      <c r="H46" s="217"/>
      <c r="K46" s="200" t="s">
        <v>62</v>
      </c>
    </row>
    <row r="47" spans="1:11">
      <c r="A47" s="209"/>
      <c r="B47" s="213"/>
      <c r="C47" s="214"/>
      <c r="D47" s="230"/>
      <c r="E47" s="209"/>
      <c r="F47" s="213"/>
      <c r="G47" s="214"/>
      <c r="H47" s="230"/>
      <c r="I47" s="205"/>
      <c r="J47" s="205"/>
      <c r="K47" s="205"/>
    </row>
    <row r="48" spans="1:11" ht="15" thickBot="1">
      <c r="A48" s="209" t="s">
        <v>210</v>
      </c>
      <c r="B48" s="213" t="s">
        <v>211</v>
      </c>
      <c r="C48" s="400">
        <f>D68</f>
        <v>64995.700000000004</v>
      </c>
      <c r="D48" s="243"/>
      <c r="E48" s="209" t="s">
        <v>210</v>
      </c>
      <c r="F48" s="213" t="s">
        <v>212</v>
      </c>
      <c r="G48" s="242">
        <f>C48</f>
        <v>64995.700000000004</v>
      </c>
      <c r="H48" s="243"/>
      <c r="I48" s="205"/>
      <c r="J48" s="205"/>
      <c r="K48" s="205" t="s">
        <v>50</v>
      </c>
    </row>
    <row r="49" spans="1:11" ht="24.6" thickBot="1">
      <c r="A49" s="209" t="s">
        <v>213</v>
      </c>
      <c r="B49" s="244" t="s">
        <v>214</v>
      </c>
      <c r="C49" s="242" t="s">
        <v>215</v>
      </c>
      <c r="D49" s="230" t="s">
        <v>216</v>
      </c>
      <c r="E49" s="209" t="s">
        <v>213</v>
      </c>
      <c r="F49" s="244" t="s">
        <v>217</v>
      </c>
      <c r="G49" s="214" t="s">
        <v>218</v>
      </c>
      <c r="H49" s="230"/>
      <c r="I49" s="205"/>
      <c r="J49" s="205"/>
      <c r="K49" s="205" t="s">
        <v>50</v>
      </c>
    </row>
    <row r="50" spans="1:11" ht="24">
      <c r="A50" s="209" t="s">
        <v>219</v>
      </c>
      <c r="B50" s="213" t="s">
        <v>220</v>
      </c>
      <c r="C50" s="242" t="s">
        <v>221</v>
      </c>
      <c r="D50" s="229" t="s">
        <v>222</v>
      </c>
      <c r="E50" s="209" t="s">
        <v>219</v>
      </c>
      <c r="F50" s="213" t="s">
        <v>223</v>
      </c>
      <c r="G50" s="214" t="s">
        <v>224</v>
      </c>
      <c r="H50" s="229"/>
      <c r="I50" s="205"/>
      <c r="J50" s="205"/>
      <c r="K50" s="205" t="s">
        <v>50</v>
      </c>
    </row>
    <row r="51" spans="1:11" ht="90.95">
      <c r="A51" s="209"/>
      <c r="B51" s="241" t="s">
        <v>225</v>
      </c>
      <c r="C51" s="242" t="s">
        <v>226</v>
      </c>
      <c r="D51" s="245" t="s">
        <v>227</v>
      </c>
      <c r="E51" s="209"/>
      <c r="F51" s="241" t="s">
        <v>228</v>
      </c>
      <c r="G51" s="242" t="s">
        <v>229</v>
      </c>
      <c r="H51" s="245"/>
      <c r="I51" s="205"/>
      <c r="J51" s="205"/>
      <c r="K51" s="205" t="s">
        <v>62</v>
      </c>
    </row>
    <row r="52" spans="1:11" ht="24">
      <c r="A52" s="209" t="s">
        <v>230</v>
      </c>
      <c r="B52" s="213" t="s">
        <v>231</v>
      </c>
      <c r="C52" s="214" t="s">
        <v>139</v>
      </c>
      <c r="D52" s="230" t="s">
        <v>232</v>
      </c>
      <c r="E52" s="209" t="s">
        <v>230</v>
      </c>
      <c r="F52" s="213" t="s">
        <v>233</v>
      </c>
      <c r="G52" s="214" t="s">
        <v>139</v>
      </c>
      <c r="H52" s="230"/>
      <c r="I52" s="205"/>
      <c r="J52" s="205"/>
      <c r="K52" s="205" t="s">
        <v>50</v>
      </c>
    </row>
    <row r="53" spans="1:11">
      <c r="A53" s="209" t="s">
        <v>234</v>
      </c>
      <c r="B53" s="213" t="s">
        <v>235</v>
      </c>
      <c r="C53" s="28" t="s">
        <v>236</v>
      </c>
      <c r="D53" s="230" t="s">
        <v>237</v>
      </c>
      <c r="E53" s="209" t="s">
        <v>234</v>
      </c>
      <c r="F53" s="213" t="s">
        <v>238</v>
      </c>
      <c r="G53" s="214" t="s">
        <v>239</v>
      </c>
      <c r="H53" s="230"/>
      <c r="I53" s="205"/>
      <c r="J53" s="205"/>
      <c r="K53" s="205" t="s">
        <v>50</v>
      </c>
    </row>
    <row r="54" spans="1:11" ht="65.099999999999994">
      <c r="A54" s="209" t="s">
        <v>240</v>
      </c>
      <c r="B54" s="213" t="s">
        <v>241</v>
      </c>
      <c r="C54" s="28" t="s">
        <v>242</v>
      </c>
      <c r="D54" s="243"/>
      <c r="E54" s="209" t="s">
        <v>240</v>
      </c>
      <c r="F54" s="213" t="s">
        <v>243</v>
      </c>
      <c r="G54" s="214" t="s">
        <v>244</v>
      </c>
      <c r="H54" s="243"/>
      <c r="I54" s="205"/>
      <c r="J54" s="205"/>
      <c r="K54" s="205" t="s">
        <v>50</v>
      </c>
    </row>
    <row r="55" spans="1:11" ht="65.099999999999994">
      <c r="A55" s="209"/>
      <c r="B55" s="213" t="s">
        <v>245</v>
      </c>
      <c r="C55" s="28" t="s">
        <v>246</v>
      </c>
      <c r="D55" s="243"/>
      <c r="E55" s="209"/>
      <c r="F55" s="213" t="s">
        <v>247</v>
      </c>
      <c r="G55" s="214" t="s">
        <v>248</v>
      </c>
      <c r="H55" s="243"/>
      <c r="I55" s="205"/>
      <c r="J55" s="205"/>
      <c r="K55" s="205" t="s">
        <v>50</v>
      </c>
    </row>
    <row r="56" spans="1:11" ht="36">
      <c r="A56" s="209" t="s">
        <v>249</v>
      </c>
      <c r="B56" s="213" t="s">
        <v>250</v>
      </c>
      <c r="C56" s="28" t="s">
        <v>251</v>
      </c>
      <c r="D56" s="230" t="s">
        <v>252</v>
      </c>
      <c r="E56" s="209" t="s">
        <v>249</v>
      </c>
      <c r="F56" s="213" t="s">
        <v>253</v>
      </c>
      <c r="G56" s="214" t="s">
        <v>254</v>
      </c>
      <c r="H56" s="230"/>
      <c r="I56" s="205"/>
      <c r="J56" s="205"/>
      <c r="K56" s="205" t="s">
        <v>50</v>
      </c>
    </row>
    <row r="57" spans="1:11" ht="15" thickBot="1">
      <c r="A57" s="209" t="s">
        <v>255</v>
      </c>
      <c r="B57" s="213" t="s">
        <v>256</v>
      </c>
      <c r="C57" s="28" t="s">
        <v>257</v>
      </c>
      <c r="D57" s="230" t="s">
        <v>258</v>
      </c>
      <c r="E57" s="209" t="s">
        <v>255</v>
      </c>
      <c r="F57" s="213" t="s">
        <v>259</v>
      </c>
      <c r="G57" s="214" t="s">
        <v>260</v>
      </c>
      <c r="H57" s="230"/>
      <c r="I57" s="205"/>
      <c r="J57" s="205"/>
      <c r="K57" s="205" t="s">
        <v>50</v>
      </c>
    </row>
    <row r="58" spans="1:11" ht="39.6" thickBot="1">
      <c r="A58" s="209" t="s">
        <v>261</v>
      </c>
      <c r="B58" s="244" t="s">
        <v>262</v>
      </c>
      <c r="C58" s="49" t="s">
        <v>263</v>
      </c>
      <c r="D58" s="230" t="s">
        <v>264</v>
      </c>
      <c r="E58" s="209" t="s">
        <v>261</v>
      </c>
      <c r="F58" s="244" t="s">
        <v>265</v>
      </c>
      <c r="G58" s="214" t="s">
        <v>266</v>
      </c>
      <c r="H58" s="230"/>
      <c r="I58" s="205"/>
      <c r="J58" s="205"/>
      <c r="K58" s="205" t="s">
        <v>50</v>
      </c>
    </row>
    <row r="59" spans="1:11">
      <c r="A59" s="209"/>
      <c r="B59" s="260" t="s">
        <v>267</v>
      </c>
      <c r="C59" s="49">
        <v>54</v>
      </c>
      <c r="D59" s="230"/>
      <c r="E59" s="209"/>
      <c r="F59" s="260"/>
      <c r="G59" s="401">
        <v>54</v>
      </c>
      <c r="H59" s="230"/>
      <c r="I59" s="205"/>
      <c r="J59" s="205"/>
      <c r="K59" s="205" t="s">
        <v>50</v>
      </c>
    </row>
    <row r="60" spans="1:11" ht="78">
      <c r="A60" s="209" t="s">
        <v>268</v>
      </c>
      <c r="B60" s="213" t="s">
        <v>269</v>
      </c>
      <c r="C60" s="49" t="s">
        <v>270</v>
      </c>
      <c r="D60" s="230" t="s">
        <v>264</v>
      </c>
      <c r="E60" s="209" t="s">
        <v>268</v>
      </c>
      <c r="F60" s="213" t="s">
        <v>271</v>
      </c>
      <c r="G60" s="214" t="s">
        <v>272</v>
      </c>
      <c r="H60" s="230"/>
      <c r="I60" s="205"/>
      <c r="J60" s="205"/>
      <c r="K60" s="205" t="s">
        <v>50</v>
      </c>
    </row>
    <row r="61" spans="1:11">
      <c r="A61" s="209"/>
      <c r="B61" s="260" t="s">
        <v>267</v>
      </c>
      <c r="C61" s="49" t="s">
        <v>273</v>
      </c>
      <c r="D61" s="230"/>
      <c r="E61" s="209"/>
      <c r="F61" s="260"/>
      <c r="G61" s="214" t="s">
        <v>274</v>
      </c>
      <c r="H61" s="230"/>
      <c r="I61" s="205"/>
      <c r="J61" s="205"/>
      <c r="K61" s="205" t="s">
        <v>50</v>
      </c>
    </row>
    <row r="62" spans="1:11">
      <c r="A62" s="209" t="s">
        <v>275</v>
      </c>
      <c r="B62" s="213" t="s">
        <v>276</v>
      </c>
      <c r="C62" s="28" t="s">
        <v>121</v>
      </c>
      <c r="D62" s="230" t="s">
        <v>277</v>
      </c>
      <c r="E62" s="209" t="s">
        <v>275</v>
      </c>
      <c r="F62" s="213" t="s">
        <v>278</v>
      </c>
      <c r="G62" s="214" t="s">
        <v>123</v>
      </c>
      <c r="H62" s="230"/>
      <c r="I62" s="205"/>
      <c r="J62" s="205"/>
      <c r="K62" s="205" t="s">
        <v>50</v>
      </c>
    </row>
    <row r="63" spans="1:11">
      <c r="A63" s="209"/>
      <c r="B63" s="246"/>
      <c r="C63" s="28"/>
      <c r="D63" s="248"/>
      <c r="E63" s="209"/>
      <c r="F63" s="246"/>
      <c r="G63" s="247"/>
      <c r="H63" s="248"/>
      <c r="I63" s="205"/>
      <c r="J63" s="205"/>
      <c r="K63" s="205" t="s">
        <v>50</v>
      </c>
    </row>
    <row r="64" spans="1:11">
      <c r="A64" s="249" t="s">
        <v>279</v>
      </c>
      <c r="B64" s="250" t="s">
        <v>280</v>
      </c>
      <c r="C64" s="398" t="s">
        <v>281</v>
      </c>
      <c r="D64" s="251" t="s">
        <v>282</v>
      </c>
      <c r="E64" s="249" t="s">
        <v>279</v>
      </c>
      <c r="F64" s="250" t="s">
        <v>283</v>
      </c>
      <c r="G64" s="251" t="s">
        <v>284</v>
      </c>
      <c r="H64" s="251" t="s">
        <v>285</v>
      </c>
      <c r="I64" s="205"/>
      <c r="J64" s="205"/>
      <c r="K64" s="205" t="s">
        <v>50</v>
      </c>
    </row>
    <row r="65" spans="1:11">
      <c r="A65" s="226"/>
      <c r="B65" s="252" t="s">
        <v>286</v>
      </c>
      <c r="C65" s="253">
        <v>13</v>
      </c>
      <c r="D65" s="585">
        <v>6328</v>
      </c>
      <c r="E65" s="226"/>
      <c r="F65" s="252" t="s">
        <v>286</v>
      </c>
      <c r="G65" s="253">
        <f>C65</f>
        <v>13</v>
      </c>
      <c r="H65" s="585">
        <f>D65</f>
        <v>6328</v>
      </c>
      <c r="I65" s="205"/>
      <c r="J65" s="205"/>
      <c r="K65" s="205" t="s">
        <v>50</v>
      </c>
    </row>
    <row r="66" spans="1:11">
      <c r="A66" s="226"/>
      <c r="B66" s="252" t="s">
        <v>287</v>
      </c>
      <c r="C66" s="253">
        <v>17</v>
      </c>
      <c r="D66" s="585">
        <v>58667.700000000004</v>
      </c>
      <c r="E66" s="226"/>
      <c r="F66" s="252" t="s">
        <v>287</v>
      </c>
      <c r="G66" s="253">
        <f t="shared" ref="G66:G67" si="0">C66</f>
        <v>17</v>
      </c>
      <c r="H66" s="585">
        <f t="shared" ref="H66:H67" si="1">D66</f>
        <v>58667.700000000004</v>
      </c>
      <c r="I66" s="205"/>
      <c r="J66" s="205"/>
      <c r="K66" s="205" t="s">
        <v>50</v>
      </c>
    </row>
    <row r="67" spans="1:11">
      <c r="A67" s="226"/>
      <c r="B67" s="252" t="s">
        <v>288</v>
      </c>
      <c r="C67" s="253">
        <v>0</v>
      </c>
      <c r="D67" s="585">
        <v>0</v>
      </c>
      <c r="E67" s="226"/>
      <c r="F67" s="252" t="s">
        <v>288</v>
      </c>
      <c r="G67" s="253">
        <f t="shared" si="0"/>
        <v>0</v>
      </c>
      <c r="H67" s="585">
        <f t="shared" si="1"/>
        <v>0</v>
      </c>
      <c r="I67" s="205"/>
      <c r="J67" s="205"/>
      <c r="K67" s="205" t="s">
        <v>50</v>
      </c>
    </row>
    <row r="68" spans="1:11">
      <c r="A68" s="226"/>
      <c r="B68" s="252" t="s">
        <v>289</v>
      </c>
      <c r="C68" s="253">
        <f>SUM(C65:C67)</f>
        <v>30</v>
      </c>
      <c r="D68" s="585">
        <f>SUM(D65:D67)</f>
        <v>64995.700000000004</v>
      </c>
      <c r="E68" s="226"/>
      <c r="F68" s="252" t="s">
        <v>289</v>
      </c>
      <c r="G68" s="253">
        <f>SUM(G65:G67)</f>
        <v>30</v>
      </c>
      <c r="H68" s="585">
        <f>SUM(H65:H67)</f>
        <v>64995.700000000004</v>
      </c>
      <c r="I68" s="205"/>
      <c r="J68" s="205"/>
      <c r="K68" s="205" t="s">
        <v>50</v>
      </c>
    </row>
    <row r="69" spans="1:11">
      <c r="C69" s="222"/>
    </row>
  </sheetData>
  <mergeCells count="2">
    <mergeCell ref="B41:B43"/>
    <mergeCell ref="B44:B45"/>
  </mergeCells>
  <dataValidations count="5">
    <dataValidation type="list" allowBlank="1" showInputMessage="1" showErrorMessage="1" sqref="G34" xr:uid="{75EA360D-3A94-4FBE-9F52-E003A794D7A4}">
      <formula1>$G$34:$G$35</formula1>
    </dataValidation>
    <dataValidation type="list" allowBlank="1" showInputMessage="1" showErrorMessage="1" sqref="G35" xr:uid="{9EF405A8-60A1-49C8-A81D-2EA5536C67AD}">
      <formula1>$G$36:$G$39</formula1>
    </dataValidation>
    <dataValidation type="list" allowBlank="1" showInputMessage="1" showErrorMessage="1" sqref="G49" xr:uid="{7478B7E4-8F6D-4940-8FE9-C9E0C6E06F46}">
      <formula1>$G$62:$G$64</formula1>
    </dataValidation>
    <dataValidation type="list" allowBlank="1" showInputMessage="1" showErrorMessage="1" sqref="G62" xr:uid="{2E1EC316-6720-422B-92A9-4BE7A439D6F2}">
      <formula1>$AA$108:$AA$109</formula1>
    </dataValidation>
    <dataValidation type="list" allowBlank="1" showInputMessage="1" showErrorMessage="1" sqref="C4 C65540 C131076 C196612 C262148 C327684 C393220 C458756 C524292 C589828 C655364 C720900 C786436 C851972 C917508 C983044 C24:C26 C65560:C65562 C131096:C131098 C196632:C196634 C262168:C262170 C327704:C327706 C393240:C393242 C458776:C458778 C524312:C524314 C589848:C589850 C655384:C655386 C720920:C720922 C786456:C786458 C851992:C851994 C917528:C917530 C983064:C983066 C34:C36 C65570:C65572 C131106:C131108 C196642:C196644 C262178:C262180 C327714:C327716 C393250:C393252 C458786:C458788 C524322:C524324 C589858:C589860 C655394:C655396 C720930:C720932 C786466:C786468 C852002:C852004 C917538:C917540 C983074:C983076" xr:uid="{C6B4C1B2-181E-478B-AC66-C7CFFB48D6C0}"/>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92325-26F5-41D2-864C-A947D0D9D5CB}">
  <sheetPr>
    <tabColor rgb="FFFFFF00"/>
  </sheetPr>
  <dimension ref="A1:O345"/>
  <sheetViews>
    <sheetView zoomScaleNormal="100" zoomScaleSheetLayoutView="90" workbookViewId="0">
      <pane ySplit="5" topLeftCell="A8" activePane="bottomLeft" state="frozen"/>
      <selection pane="bottomLeft" activeCell="C19" sqref="C19"/>
      <selection activeCell="C19" sqref="C19"/>
    </sheetView>
  </sheetViews>
  <sheetFormatPr defaultColWidth="9" defaultRowHeight="14.45"/>
  <cols>
    <col min="1" max="1" width="8" style="125" customWidth="1"/>
    <col min="2" max="2" width="7.140625" style="125" customWidth="1"/>
    <col min="3" max="3" width="39.85546875" style="125" customWidth="1"/>
    <col min="4" max="4" width="11.42578125" style="127" customWidth="1"/>
    <col min="5" max="6" width="43.140625" style="125" customWidth="1"/>
    <col min="7" max="8" width="30.85546875" style="125" customWidth="1"/>
    <col min="9" max="9" width="15.85546875" style="125" customWidth="1"/>
    <col min="10" max="10" width="40.85546875" style="125" customWidth="1"/>
    <col min="11" max="11" width="7.140625" style="125" customWidth="1"/>
    <col min="12" max="12" width="11.140625" style="125" customWidth="1"/>
    <col min="13" max="13" width="3" style="125" customWidth="1"/>
    <col min="14" max="14" width="9" style="81"/>
    <col min="15" max="15" width="9" style="81" customWidth="1"/>
    <col min="16" max="256" width="9" style="81"/>
    <col min="257" max="257" width="8" style="81" customWidth="1"/>
    <col min="258" max="258" width="7.140625" style="81" customWidth="1"/>
    <col min="259" max="259" width="36.85546875" style="81" customWidth="1"/>
    <col min="260" max="260" width="9.85546875" style="81" customWidth="1"/>
    <col min="261" max="262" width="32" style="81" customWidth="1"/>
    <col min="263" max="264" width="30.85546875" style="81" customWidth="1"/>
    <col min="265" max="265" width="12.140625" style="81" customWidth="1"/>
    <col min="266" max="266" width="40.85546875" style="81" customWidth="1"/>
    <col min="267" max="267" width="7.140625" style="81" customWidth="1"/>
    <col min="268" max="268" width="11.140625" style="81" customWidth="1"/>
    <col min="269" max="269" width="3" style="81" customWidth="1"/>
    <col min="270" max="512" width="9" style="81"/>
    <col min="513" max="513" width="8" style="81" customWidth="1"/>
    <col min="514" max="514" width="7.140625" style="81" customWidth="1"/>
    <col min="515" max="515" width="36.85546875" style="81" customWidth="1"/>
    <col min="516" max="516" width="9.85546875" style="81" customWidth="1"/>
    <col min="517" max="518" width="32" style="81" customWidth="1"/>
    <col min="519" max="520" width="30.85546875" style="81" customWidth="1"/>
    <col min="521" max="521" width="12.140625" style="81" customWidth="1"/>
    <col min="522" max="522" width="40.85546875" style="81" customWidth="1"/>
    <col min="523" max="523" width="7.140625" style="81" customWidth="1"/>
    <col min="524" max="524" width="11.140625" style="81" customWidth="1"/>
    <col min="525" max="525" width="3" style="81" customWidth="1"/>
    <col min="526" max="768" width="9" style="81"/>
    <col min="769" max="769" width="8" style="81" customWidth="1"/>
    <col min="770" max="770" width="7.140625" style="81" customWidth="1"/>
    <col min="771" max="771" width="36.85546875" style="81" customWidth="1"/>
    <col min="772" max="772" width="9.85546875" style="81" customWidth="1"/>
    <col min="773" max="774" width="32" style="81" customWidth="1"/>
    <col min="775" max="776" width="30.85546875" style="81" customWidth="1"/>
    <col min="777" max="777" width="12.140625" style="81" customWidth="1"/>
    <col min="778" max="778" width="40.85546875" style="81" customWidth="1"/>
    <col min="779" max="779" width="7.140625" style="81" customWidth="1"/>
    <col min="780" max="780" width="11.140625" style="81" customWidth="1"/>
    <col min="781" max="781" width="3" style="81" customWidth="1"/>
    <col min="782" max="1024" width="9" style="81"/>
    <col min="1025" max="1025" width="8" style="81" customWidth="1"/>
    <col min="1026" max="1026" width="7.140625" style="81" customWidth="1"/>
    <col min="1027" max="1027" width="36.85546875" style="81" customWidth="1"/>
    <col min="1028" max="1028" width="9.85546875" style="81" customWidth="1"/>
    <col min="1029" max="1030" width="32" style="81" customWidth="1"/>
    <col min="1031" max="1032" width="30.85546875" style="81" customWidth="1"/>
    <col min="1033" max="1033" width="12.140625" style="81" customWidth="1"/>
    <col min="1034" max="1034" width="40.85546875" style="81" customWidth="1"/>
    <col min="1035" max="1035" width="7.140625" style="81" customWidth="1"/>
    <col min="1036" max="1036" width="11.140625" style="81" customWidth="1"/>
    <col min="1037" max="1037" width="3" style="81" customWidth="1"/>
    <col min="1038" max="1280" width="9" style="81"/>
    <col min="1281" max="1281" width="8" style="81" customWidth="1"/>
    <col min="1282" max="1282" width="7.140625" style="81" customWidth="1"/>
    <col min="1283" max="1283" width="36.85546875" style="81" customWidth="1"/>
    <col min="1284" max="1284" width="9.85546875" style="81" customWidth="1"/>
    <col min="1285" max="1286" width="32" style="81" customWidth="1"/>
    <col min="1287" max="1288" width="30.85546875" style="81" customWidth="1"/>
    <col min="1289" max="1289" width="12.140625" style="81" customWidth="1"/>
    <col min="1290" max="1290" width="40.85546875" style="81" customWidth="1"/>
    <col min="1291" max="1291" width="7.140625" style="81" customWidth="1"/>
    <col min="1292" max="1292" width="11.140625" style="81" customWidth="1"/>
    <col min="1293" max="1293" width="3" style="81" customWidth="1"/>
    <col min="1294" max="1536" width="9" style="81"/>
    <col min="1537" max="1537" width="8" style="81" customWidth="1"/>
    <col min="1538" max="1538" width="7.140625" style="81" customWidth="1"/>
    <col min="1539" max="1539" width="36.85546875" style="81" customWidth="1"/>
    <col min="1540" max="1540" width="9.85546875" style="81" customWidth="1"/>
    <col min="1541" max="1542" width="32" style="81" customWidth="1"/>
    <col min="1543" max="1544" width="30.85546875" style="81" customWidth="1"/>
    <col min="1545" max="1545" width="12.140625" style="81" customWidth="1"/>
    <col min="1546" max="1546" width="40.85546875" style="81" customWidth="1"/>
    <col min="1547" max="1547" width="7.140625" style="81" customWidth="1"/>
    <col min="1548" max="1548" width="11.140625" style="81" customWidth="1"/>
    <col min="1549" max="1549" width="3" style="81" customWidth="1"/>
    <col min="1550" max="1792" width="9" style="81"/>
    <col min="1793" max="1793" width="8" style="81" customWidth="1"/>
    <col min="1794" max="1794" width="7.140625" style="81" customWidth="1"/>
    <col min="1795" max="1795" width="36.85546875" style="81" customWidth="1"/>
    <col min="1796" max="1796" width="9.85546875" style="81" customWidth="1"/>
    <col min="1797" max="1798" width="32" style="81" customWidth="1"/>
    <col min="1799" max="1800" width="30.85546875" style="81" customWidth="1"/>
    <col min="1801" max="1801" width="12.140625" style="81" customWidth="1"/>
    <col min="1802" max="1802" width="40.85546875" style="81" customWidth="1"/>
    <col min="1803" max="1803" width="7.140625" style="81" customWidth="1"/>
    <col min="1804" max="1804" width="11.140625" style="81" customWidth="1"/>
    <col min="1805" max="1805" width="3" style="81" customWidth="1"/>
    <col min="1806" max="2048" width="9" style="81"/>
    <col min="2049" max="2049" width="8" style="81" customWidth="1"/>
    <col min="2050" max="2050" width="7.140625" style="81" customWidth="1"/>
    <col min="2051" max="2051" width="36.85546875" style="81" customWidth="1"/>
    <col min="2052" max="2052" width="9.85546875" style="81" customWidth="1"/>
    <col min="2053" max="2054" width="32" style="81" customWidth="1"/>
    <col min="2055" max="2056" width="30.85546875" style="81" customWidth="1"/>
    <col min="2057" max="2057" width="12.140625" style="81" customWidth="1"/>
    <col min="2058" max="2058" width="40.85546875" style="81" customWidth="1"/>
    <col min="2059" max="2059" width="7.140625" style="81" customWidth="1"/>
    <col min="2060" max="2060" width="11.140625" style="81" customWidth="1"/>
    <col min="2061" max="2061" width="3" style="81" customWidth="1"/>
    <col min="2062" max="2304" width="9" style="81"/>
    <col min="2305" max="2305" width="8" style="81" customWidth="1"/>
    <col min="2306" max="2306" width="7.140625" style="81" customWidth="1"/>
    <col min="2307" max="2307" width="36.85546875" style="81" customWidth="1"/>
    <col min="2308" max="2308" width="9.85546875" style="81" customWidth="1"/>
    <col min="2309" max="2310" width="32" style="81" customWidth="1"/>
    <col min="2311" max="2312" width="30.85546875" style="81" customWidth="1"/>
    <col min="2313" max="2313" width="12.140625" style="81" customWidth="1"/>
    <col min="2314" max="2314" width="40.85546875" style="81" customWidth="1"/>
    <col min="2315" max="2315" width="7.140625" style="81" customWidth="1"/>
    <col min="2316" max="2316" width="11.140625" style="81" customWidth="1"/>
    <col min="2317" max="2317" width="3" style="81" customWidth="1"/>
    <col min="2318" max="2560" width="9" style="81"/>
    <col min="2561" max="2561" width="8" style="81" customWidth="1"/>
    <col min="2562" max="2562" width="7.140625" style="81" customWidth="1"/>
    <col min="2563" max="2563" width="36.85546875" style="81" customWidth="1"/>
    <col min="2564" max="2564" width="9.85546875" style="81" customWidth="1"/>
    <col min="2565" max="2566" width="32" style="81" customWidth="1"/>
    <col min="2567" max="2568" width="30.85546875" style="81" customWidth="1"/>
    <col min="2569" max="2569" width="12.140625" style="81" customWidth="1"/>
    <col min="2570" max="2570" width="40.85546875" style="81" customWidth="1"/>
    <col min="2571" max="2571" width="7.140625" style="81" customWidth="1"/>
    <col min="2572" max="2572" width="11.140625" style="81" customWidth="1"/>
    <col min="2573" max="2573" width="3" style="81" customWidth="1"/>
    <col min="2574" max="2816" width="9" style="81"/>
    <col min="2817" max="2817" width="8" style="81" customWidth="1"/>
    <col min="2818" max="2818" width="7.140625" style="81" customWidth="1"/>
    <col min="2819" max="2819" width="36.85546875" style="81" customWidth="1"/>
    <col min="2820" max="2820" width="9.85546875" style="81" customWidth="1"/>
    <col min="2821" max="2822" width="32" style="81" customWidth="1"/>
    <col min="2823" max="2824" width="30.85546875" style="81" customWidth="1"/>
    <col min="2825" max="2825" width="12.140625" style="81" customWidth="1"/>
    <col min="2826" max="2826" width="40.85546875" style="81" customWidth="1"/>
    <col min="2827" max="2827" width="7.140625" style="81" customWidth="1"/>
    <col min="2828" max="2828" width="11.140625" style="81" customWidth="1"/>
    <col min="2829" max="2829" width="3" style="81" customWidth="1"/>
    <col min="2830" max="3072" width="9" style="81"/>
    <col min="3073" max="3073" width="8" style="81" customWidth="1"/>
    <col min="3074" max="3074" width="7.140625" style="81" customWidth="1"/>
    <col min="3075" max="3075" width="36.85546875" style="81" customWidth="1"/>
    <col min="3076" max="3076" width="9.85546875" style="81" customWidth="1"/>
    <col min="3077" max="3078" width="32" style="81" customWidth="1"/>
    <col min="3079" max="3080" width="30.85546875" style="81" customWidth="1"/>
    <col min="3081" max="3081" width="12.140625" style="81" customWidth="1"/>
    <col min="3082" max="3082" width="40.85546875" style="81" customWidth="1"/>
    <col min="3083" max="3083" width="7.140625" style="81" customWidth="1"/>
    <col min="3084" max="3084" width="11.140625" style="81" customWidth="1"/>
    <col min="3085" max="3085" width="3" style="81" customWidth="1"/>
    <col min="3086" max="3328" width="9" style="81"/>
    <col min="3329" max="3329" width="8" style="81" customWidth="1"/>
    <col min="3330" max="3330" width="7.140625" style="81" customWidth="1"/>
    <col min="3331" max="3331" width="36.85546875" style="81" customWidth="1"/>
    <col min="3332" max="3332" width="9.85546875" style="81" customWidth="1"/>
    <col min="3333" max="3334" width="32" style="81" customWidth="1"/>
    <col min="3335" max="3336" width="30.85546875" style="81" customWidth="1"/>
    <col min="3337" max="3337" width="12.140625" style="81" customWidth="1"/>
    <col min="3338" max="3338" width="40.85546875" style="81" customWidth="1"/>
    <col min="3339" max="3339" width="7.140625" style="81" customWidth="1"/>
    <col min="3340" max="3340" width="11.140625" style="81" customWidth="1"/>
    <col min="3341" max="3341" width="3" style="81" customWidth="1"/>
    <col min="3342" max="3584" width="9" style="81"/>
    <col min="3585" max="3585" width="8" style="81" customWidth="1"/>
    <col min="3586" max="3586" width="7.140625" style="81" customWidth="1"/>
    <col min="3587" max="3587" width="36.85546875" style="81" customWidth="1"/>
    <col min="3588" max="3588" width="9.85546875" style="81" customWidth="1"/>
    <col min="3589" max="3590" width="32" style="81" customWidth="1"/>
    <col min="3591" max="3592" width="30.85546875" style="81" customWidth="1"/>
    <col min="3593" max="3593" width="12.140625" style="81" customWidth="1"/>
    <col min="3594" max="3594" width="40.85546875" style="81" customWidth="1"/>
    <col min="3595" max="3595" width="7.140625" style="81" customWidth="1"/>
    <col min="3596" max="3596" width="11.140625" style="81" customWidth="1"/>
    <col min="3597" max="3597" width="3" style="81" customWidth="1"/>
    <col min="3598" max="3840" width="9" style="81"/>
    <col min="3841" max="3841" width="8" style="81" customWidth="1"/>
    <col min="3842" max="3842" width="7.140625" style="81" customWidth="1"/>
    <col min="3843" max="3843" width="36.85546875" style="81" customWidth="1"/>
    <col min="3844" max="3844" width="9.85546875" style="81" customWidth="1"/>
    <col min="3845" max="3846" width="32" style="81" customWidth="1"/>
    <col min="3847" max="3848" width="30.85546875" style="81" customWidth="1"/>
    <col min="3849" max="3849" width="12.140625" style="81" customWidth="1"/>
    <col min="3850" max="3850" width="40.85546875" style="81" customWidth="1"/>
    <col min="3851" max="3851" width="7.140625" style="81" customWidth="1"/>
    <col min="3852" max="3852" width="11.140625" style="81" customWidth="1"/>
    <col min="3853" max="3853" width="3" style="81" customWidth="1"/>
    <col min="3854" max="4096" width="9" style="81"/>
    <col min="4097" max="4097" width="8" style="81" customWidth="1"/>
    <col min="4098" max="4098" width="7.140625" style="81" customWidth="1"/>
    <col min="4099" max="4099" width="36.85546875" style="81" customWidth="1"/>
    <col min="4100" max="4100" width="9.85546875" style="81" customWidth="1"/>
    <col min="4101" max="4102" width="32" style="81" customWidth="1"/>
    <col min="4103" max="4104" width="30.85546875" style="81" customWidth="1"/>
    <col min="4105" max="4105" width="12.140625" style="81" customWidth="1"/>
    <col min="4106" max="4106" width="40.85546875" style="81" customWidth="1"/>
    <col min="4107" max="4107" width="7.140625" style="81" customWidth="1"/>
    <col min="4108" max="4108" width="11.140625" style="81" customWidth="1"/>
    <col min="4109" max="4109" width="3" style="81" customWidth="1"/>
    <col min="4110" max="4352" width="9" style="81"/>
    <col min="4353" max="4353" width="8" style="81" customWidth="1"/>
    <col min="4354" max="4354" width="7.140625" style="81" customWidth="1"/>
    <col min="4355" max="4355" width="36.85546875" style="81" customWidth="1"/>
    <col min="4356" max="4356" width="9.85546875" style="81" customWidth="1"/>
    <col min="4357" max="4358" width="32" style="81" customWidth="1"/>
    <col min="4359" max="4360" width="30.85546875" style="81" customWidth="1"/>
    <col min="4361" max="4361" width="12.140625" style="81" customWidth="1"/>
    <col min="4362" max="4362" width="40.85546875" style="81" customWidth="1"/>
    <col min="4363" max="4363" width="7.140625" style="81" customWidth="1"/>
    <col min="4364" max="4364" width="11.140625" style="81" customWidth="1"/>
    <col min="4365" max="4365" width="3" style="81" customWidth="1"/>
    <col min="4366" max="4608" width="9" style="81"/>
    <col min="4609" max="4609" width="8" style="81" customWidth="1"/>
    <col min="4610" max="4610" width="7.140625" style="81" customWidth="1"/>
    <col min="4611" max="4611" width="36.85546875" style="81" customWidth="1"/>
    <col min="4612" max="4612" width="9.85546875" style="81" customWidth="1"/>
    <col min="4613" max="4614" width="32" style="81" customWidth="1"/>
    <col min="4615" max="4616" width="30.85546875" style="81" customWidth="1"/>
    <col min="4617" max="4617" width="12.140625" style="81" customWidth="1"/>
    <col min="4618" max="4618" width="40.85546875" style="81" customWidth="1"/>
    <col min="4619" max="4619" width="7.140625" style="81" customWidth="1"/>
    <col min="4620" max="4620" width="11.140625" style="81" customWidth="1"/>
    <col min="4621" max="4621" width="3" style="81" customWidth="1"/>
    <col min="4622" max="4864" width="9" style="81"/>
    <col min="4865" max="4865" width="8" style="81" customWidth="1"/>
    <col min="4866" max="4866" width="7.140625" style="81" customWidth="1"/>
    <col min="4867" max="4867" width="36.85546875" style="81" customWidth="1"/>
    <col min="4868" max="4868" width="9.85546875" style="81" customWidth="1"/>
    <col min="4869" max="4870" width="32" style="81" customWidth="1"/>
    <col min="4871" max="4872" width="30.85546875" style="81" customWidth="1"/>
    <col min="4873" max="4873" width="12.140625" style="81" customWidth="1"/>
    <col min="4874" max="4874" width="40.85546875" style="81" customWidth="1"/>
    <col min="4875" max="4875" width="7.140625" style="81" customWidth="1"/>
    <col min="4876" max="4876" width="11.140625" style="81" customWidth="1"/>
    <col min="4877" max="4877" width="3" style="81" customWidth="1"/>
    <col min="4878" max="5120" width="9" style="81"/>
    <col min="5121" max="5121" width="8" style="81" customWidth="1"/>
    <col min="5122" max="5122" width="7.140625" style="81" customWidth="1"/>
    <col min="5123" max="5123" width="36.85546875" style="81" customWidth="1"/>
    <col min="5124" max="5124" width="9.85546875" style="81" customWidth="1"/>
    <col min="5125" max="5126" width="32" style="81" customWidth="1"/>
    <col min="5127" max="5128" width="30.85546875" style="81" customWidth="1"/>
    <col min="5129" max="5129" width="12.140625" style="81" customWidth="1"/>
    <col min="5130" max="5130" width="40.85546875" style="81" customWidth="1"/>
    <col min="5131" max="5131" width="7.140625" style="81" customWidth="1"/>
    <col min="5132" max="5132" width="11.140625" style="81" customWidth="1"/>
    <col min="5133" max="5133" width="3" style="81" customWidth="1"/>
    <col min="5134" max="5376" width="9" style="81"/>
    <col min="5377" max="5377" width="8" style="81" customWidth="1"/>
    <col min="5378" max="5378" width="7.140625" style="81" customWidth="1"/>
    <col min="5379" max="5379" width="36.85546875" style="81" customWidth="1"/>
    <col min="5380" max="5380" width="9.85546875" style="81" customWidth="1"/>
    <col min="5381" max="5382" width="32" style="81" customWidth="1"/>
    <col min="5383" max="5384" width="30.85546875" style="81" customWidth="1"/>
    <col min="5385" max="5385" width="12.140625" style="81" customWidth="1"/>
    <col min="5386" max="5386" width="40.85546875" style="81" customWidth="1"/>
    <col min="5387" max="5387" width="7.140625" style="81" customWidth="1"/>
    <col min="5388" max="5388" width="11.140625" style="81" customWidth="1"/>
    <col min="5389" max="5389" width="3" style="81" customWidth="1"/>
    <col min="5390" max="5632" width="9" style="81"/>
    <col min="5633" max="5633" width="8" style="81" customWidth="1"/>
    <col min="5634" max="5634" width="7.140625" style="81" customWidth="1"/>
    <col min="5635" max="5635" width="36.85546875" style="81" customWidth="1"/>
    <col min="5636" max="5636" width="9.85546875" style="81" customWidth="1"/>
    <col min="5637" max="5638" width="32" style="81" customWidth="1"/>
    <col min="5639" max="5640" width="30.85546875" style="81" customWidth="1"/>
    <col min="5641" max="5641" width="12.140625" style="81" customWidth="1"/>
    <col min="5642" max="5642" width="40.85546875" style="81" customWidth="1"/>
    <col min="5643" max="5643" width="7.140625" style="81" customWidth="1"/>
    <col min="5644" max="5644" width="11.140625" style="81" customWidth="1"/>
    <col min="5645" max="5645" width="3" style="81" customWidth="1"/>
    <col min="5646" max="5888" width="9" style="81"/>
    <col min="5889" max="5889" width="8" style="81" customWidth="1"/>
    <col min="5890" max="5890" width="7.140625" style="81" customWidth="1"/>
    <col min="5891" max="5891" width="36.85546875" style="81" customWidth="1"/>
    <col min="5892" max="5892" width="9.85546875" style="81" customWidth="1"/>
    <col min="5893" max="5894" width="32" style="81" customWidth="1"/>
    <col min="5895" max="5896" width="30.85546875" style="81" customWidth="1"/>
    <col min="5897" max="5897" width="12.140625" style="81" customWidth="1"/>
    <col min="5898" max="5898" width="40.85546875" style="81" customWidth="1"/>
    <col min="5899" max="5899" width="7.140625" style="81" customWidth="1"/>
    <col min="5900" max="5900" width="11.140625" style="81" customWidth="1"/>
    <col min="5901" max="5901" width="3" style="81" customWidth="1"/>
    <col min="5902" max="6144" width="9" style="81"/>
    <col min="6145" max="6145" width="8" style="81" customWidth="1"/>
    <col min="6146" max="6146" width="7.140625" style="81" customWidth="1"/>
    <col min="6147" max="6147" width="36.85546875" style="81" customWidth="1"/>
    <col min="6148" max="6148" width="9.85546875" style="81" customWidth="1"/>
    <col min="6149" max="6150" width="32" style="81" customWidth="1"/>
    <col min="6151" max="6152" width="30.85546875" style="81" customWidth="1"/>
    <col min="6153" max="6153" width="12.140625" style="81" customWidth="1"/>
    <col min="6154" max="6154" width="40.85546875" style="81" customWidth="1"/>
    <col min="6155" max="6155" width="7.140625" style="81" customWidth="1"/>
    <col min="6156" max="6156" width="11.140625" style="81" customWidth="1"/>
    <col min="6157" max="6157" width="3" style="81" customWidth="1"/>
    <col min="6158" max="6400" width="9" style="81"/>
    <col min="6401" max="6401" width="8" style="81" customWidth="1"/>
    <col min="6402" max="6402" width="7.140625" style="81" customWidth="1"/>
    <col min="6403" max="6403" width="36.85546875" style="81" customWidth="1"/>
    <col min="6404" max="6404" width="9.85546875" style="81" customWidth="1"/>
    <col min="6405" max="6406" width="32" style="81" customWidth="1"/>
    <col min="6407" max="6408" width="30.85546875" style="81" customWidth="1"/>
    <col min="6409" max="6409" width="12.140625" style="81" customWidth="1"/>
    <col min="6410" max="6410" width="40.85546875" style="81" customWidth="1"/>
    <col min="6411" max="6411" width="7.140625" style="81" customWidth="1"/>
    <col min="6412" max="6412" width="11.140625" style="81" customWidth="1"/>
    <col min="6413" max="6413" width="3" style="81" customWidth="1"/>
    <col min="6414" max="6656" width="9" style="81"/>
    <col min="6657" max="6657" width="8" style="81" customWidth="1"/>
    <col min="6658" max="6658" width="7.140625" style="81" customWidth="1"/>
    <col min="6659" max="6659" width="36.85546875" style="81" customWidth="1"/>
    <col min="6660" max="6660" width="9.85546875" style="81" customWidth="1"/>
    <col min="6661" max="6662" width="32" style="81" customWidth="1"/>
    <col min="6663" max="6664" width="30.85546875" style="81" customWidth="1"/>
    <col min="6665" max="6665" width="12.140625" style="81" customWidth="1"/>
    <col min="6666" max="6666" width="40.85546875" style="81" customWidth="1"/>
    <col min="6667" max="6667" width="7.140625" style="81" customWidth="1"/>
    <col min="6668" max="6668" width="11.140625" style="81" customWidth="1"/>
    <col min="6669" max="6669" width="3" style="81" customWidth="1"/>
    <col min="6670" max="6912" width="9" style="81"/>
    <col min="6913" max="6913" width="8" style="81" customWidth="1"/>
    <col min="6914" max="6914" width="7.140625" style="81" customWidth="1"/>
    <col min="6915" max="6915" width="36.85546875" style="81" customWidth="1"/>
    <col min="6916" max="6916" width="9.85546875" style="81" customWidth="1"/>
    <col min="6917" max="6918" width="32" style="81" customWidth="1"/>
    <col min="6919" max="6920" width="30.85546875" style="81" customWidth="1"/>
    <col min="6921" max="6921" width="12.140625" style="81" customWidth="1"/>
    <col min="6922" max="6922" width="40.85546875" style="81" customWidth="1"/>
    <col min="6923" max="6923" width="7.140625" style="81" customWidth="1"/>
    <col min="6924" max="6924" width="11.140625" style="81" customWidth="1"/>
    <col min="6925" max="6925" width="3" style="81" customWidth="1"/>
    <col min="6926" max="7168" width="9" style="81"/>
    <col min="7169" max="7169" width="8" style="81" customWidth="1"/>
    <col min="7170" max="7170" width="7.140625" style="81" customWidth="1"/>
    <col min="7171" max="7171" width="36.85546875" style="81" customWidth="1"/>
    <col min="7172" max="7172" width="9.85546875" style="81" customWidth="1"/>
    <col min="7173" max="7174" width="32" style="81" customWidth="1"/>
    <col min="7175" max="7176" width="30.85546875" style="81" customWidth="1"/>
    <col min="7177" max="7177" width="12.140625" style="81" customWidth="1"/>
    <col min="7178" max="7178" width="40.85546875" style="81" customWidth="1"/>
    <col min="7179" max="7179" width="7.140625" style="81" customWidth="1"/>
    <col min="7180" max="7180" width="11.140625" style="81" customWidth="1"/>
    <col min="7181" max="7181" width="3" style="81" customWidth="1"/>
    <col min="7182" max="7424" width="9" style="81"/>
    <col min="7425" max="7425" width="8" style="81" customWidth="1"/>
    <col min="7426" max="7426" width="7.140625" style="81" customWidth="1"/>
    <col min="7427" max="7427" width="36.85546875" style="81" customWidth="1"/>
    <col min="7428" max="7428" width="9.85546875" style="81" customWidth="1"/>
    <col min="7429" max="7430" width="32" style="81" customWidth="1"/>
    <col min="7431" max="7432" width="30.85546875" style="81" customWidth="1"/>
    <col min="7433" max="7433" width="12.140625" style="81" customWidth="1"/>
    <col min="7434" max="7434" width="40.85546875" style="81" customWidth="1"/>
    <col min="7435" max="7435" width="7.140625" style="81" customWidth="1"/>
    <col min="7436" max="7436" width="11.140625" style="81" customWidth="1"/>
    <col min="7437" max="7437" width="3" style="81" customWidth="1"/>
    <col min="7438" max="7680" width="9" style="81"/>
    <col min="7681" max="7681" width="8" style="81" customWidth="1"/>
    <col min="7682" max="7682" width="7.140625" style="81" customWidth="1"/>
    <col min="7683" max="7683" width="36.85546875" style="81" customWidth="1"/>
    <col min="7684" max="7684" width="9.85546875" style="81" customWidth="1"/>
    <col min="7685" max="7686" width="32" style="81" customWidth="1"/>
    <col min="7687" max="7688" width="30.85546875" style="81" customWidth="1"/>
    <col min="7689" max="7689" width="12.140625" style="81" customWidth="1"/>
    <col min="7690" max="7690" width="40.85546875" style="81" customWidth="1"/>
    <col min="7691" max="7691" width="7.140625" style="81" customWidth="1"/>
    <col min="7692" max="7692" width="11.140625" style="81" customWidth="1"/>
    <col min="7693" max="7693" width="3" style="81" customWidth="1"/>
    <col min="7694" max="7936" width="9" style="81"/>
    <col min="7937" max="7937" width="8" style="81" customWidth="1"/>
    <col min="7938" max="7938" width="7.140625" style="81" customWidth="1"/>
    <col min="7939" max="7939" width="36.85546875" style="81" customWidth="1"/>
    <col min="7940" max="7940" width="9.85546875" style="81" customWidth="1"/>
    <col min="7941" max="7942" width="32" style="81" customWidth="1"/>
    <col min="7943" max="7944" width="30.85546875" style="81" customWidth="1"/>
    <col min="7945" max="7945" width="12.140625" style="81" customWidth="1"/>
    <col min="7946" max="7946" width="40.85546875" style="81" customWidth="1"/>
    <col min="7947" max="7947" width="7.140625" style="81" customWidth="1"/>
    <col min="7948" max="7948" width="11.140625" style="81" customWidth="1"/>
    <col min="7949" max="7949" width="3" style="81" customWidth="1"/>
    <col min="7950" max="8192" width="9" style="81"/>
    <col min="8193" max="8193" width="8" style="81" customWidth="1"/>
    <col min="8194" max="8194" width="7.140625" style="81" customWidth="1"/>
    <col min="8195" max="8195" width="36.85546875" style="81" customWidth="1"/>
    <col min="8196" max="8196" width="9.85546875" style="81" customWidth="1"/>
    <col min="8197" max="8198" width="32" style="81" customWidth="1"/>
    <col min="8199" max="8200" width="30.85546875" style="81" customWidth="1"/>
    <col min="8201" max="8201" width="12.140625" style="81" customWidth="1"/>
    <col min="8202" max="8202" width="40.85546875" style="81" customWidth="1"/>
    <col min="8203" max="8203" width="7.140625" style="81" customWidth="1"/>
    <col min="8204" max="8204" width="11.140625" style="81" customWidth="1"/>
    <col min="8205" max="8205" width="3" style="81" customWidth="1"/>
    <col min="8206" max="8448" width="9" style="81"/>
    <col min="8449" max="8449" width="8" style="81" customWidth="1"/>
    <col min="8450" max="8450" width="7.140625" style="81" customWidth="1"/>
    <col min="8451" max="8451" width="36.85546875" style="81" customWidth="1"/>
    <col min="8452" max="8452" width="9.85546875" style="81" customWidth="1"/>
    <col min="8453" max="8454" width="32" style="81" customWidth="1"/>
    <col min="8455" max="8456" width="30.85546875" style="81" customWidth="1"/>
    <col min="8457" max="8457" width="12.140625" style="81" customWidth="1"/>
    <col min="8458" max="8458" width="40.85546875" style="81" customWidth="1"/>
    <col min="8459" max="8459" width="7.140625" style="81" customWidth="1"/>
    <col min="8460" max="8460" width="11.140625" style="81" customWidth="1"/>
    <col min="8461" max="8461" width="3" style="81" customWidth="1"/>
    <col min="8462" max="8704" width="9" style="81"/>
    <col min="8705" max="8705" width="8" style="81" customWidth="1"/>
    <col min="8706" max="8706" width="7.140625" style="81" customWidth="1"/>
    <col min="8707" max="8707" width="36.85546875" style="81" customWidth="1"/>
    <col min="8708" max="8708" width="9.85546875" style="81" customWidth="1"/>
    <col min="8709" max="8710" width="32" style="81" customWidth="1"/>
    <col min="8711" max="8712" width="30.85546875" style="81" customWidth="1"/>
    <col min="8713" max="8713" width="12.140625" style="81" customWidth="1"/>
    <col min="8714" max="8714" width="40.85546875" style="81" customWidth="1"/>
    <col min="8715" max="8715" width="7.140625" style="81" customWidth="1"/>
    <col min="8716" max="8716" width="11.140625" style="81" customWidth="1"/>
    <col min="8717" max="8717" width="3" style="81" customWidth="1"/>
    <col min="8718" max="8960" width="9" style="81"/>
    <col min="8961" max="8961" width="8" style="81" customWidth="1"/>
    <col min="8962" max="8962" width="7.140625" style="81" customWidth="1"/>
    <col min="8963" max="8963" width="36.85546875" style="81" customWidth="1"/>
    <col min="8964" max="8964" width="9.85546875" style="81" customWidth="1"/>
    <col min="8965" max="8966" width="32" style="81" customWidth="1"/>
    <col min="8967" max="8968" width="30.85546875" style="81" customWidth="1"/>
    <col min="8969" max="8969" width="12.140625" style="81" customWidth="1"/>
    <col min="8970" max="8970" width="40.85546875" style="81" customWidth="1"/>
    <col min="8971" max="8971" width="7.140625" style="81" customWidth="1"/>
    <col min="8972" max="8972" width="11.140625" style="81" customWidth="1"/>
    <col min="8973" max="8973" width="3" style="81" customWidth="1"/>
    <col min="8974" max="9216" width="9" style="81"/>
    <col min="9217" max="9217" width="8" style="81" customWidth="1"/>
    <col min="9218" max="9218" width="7.140625" style="81" customWidth="1"/>
    <col min="9219" max="9219" width="36.85546875" style="81" customWidth="1"/>
    <col min="9220" max="9220" width="9.85546875" style="81" customWidth="1"/>
    <col min="9221" max="9222" width="32" style="81" customWidth="1"/>
    <col min="9223" max="9224" width="30.85546875" style="81" customWidth="1"/>
    <col min="9225" max="9225" width="12.140625" style="81" customWidth="1"/>
    <col min="9226" max="9226" width="40.85546875" style="81" customWidth="1"/>
    <col min="9227" max="9227" width="7.140625" style="81" customWidth="1"/>
    <col min="9228" max="9228" width="11.140625" style="81" customWidth="1"/>
    <col min="9229" max="9229" width="3" style="81" customWidth="1"/>
    <col min="9230" max="9472" width="9" style="81"/>
    <col min="9473" max="9473" width="8" style="81" customWidth="1"/>
    <col min="9474" max="9474" width="7.140625" style="81" customWidth="1"/>
    <col min="9475" max="9475" width="36.85546875" style="81" customWidth="1"/>
    <col min="9476" max="9476" width="9.85546875" style="81" customWidth="1"/>
    <col min="9477" max="9478" width="32" style="81" customWidth="1"/>
    <col min="9479" max="9480" width="30.85546875" style="81" customWidth="1"/>
    <col min="9481" max="9481" width="12.140625" style="81" customWidth="1"/>
    <col min="9482" max="9482" width="40.85546875" style="81" customWidth="1"/>
    <col min="9483" max="9483" width="7.140625" style="81" customWidth="1"/>
    <col min="9484" max="9484" width="11.140625" style="81" customWidth="1"/>
    <col min="9485" max="9485" width="3" style="81" customWidth="1"/>
    <col min="9486" max="9728" width="9" style="81"/>
    <col min="9729" max="9729" width="8" style="81" customWidth="1"/>
    <col min="9730" max="9730" width="7.140625" style="81" customWidth="1"/>
    <col min="9731" max="9731" width="36.85546875" style="81" customWidth="1"/>
    <col min="9732" max="9732" width="9.85546875" style="81" customWidth="1"/>
    <col min="9733" max="9734" width="32" style="81" customWidth="1"/>
    <col min="9735" max="9736" width="30.85546875" style="81" customWidth="1"/>
    <col min="9737" max="9737" width="12.140625" style="81" customWidth="1"/>
    <col min="9738" max="9738" width="40.85546875" style="81" customWidth="1"/>
    <col min="9739" max="9739" width="7.140625" style="81" customWidth="1"/>
    <col min="9740" max="9740" width="11.140625" style="81" customWidth="1"/>
    <col min="9741" max="9741" width="3" style="81" customWidth="1"/>
    <col min="9742" max="9984" width="9" style="81"/>
    <col min="9985" max="9985" width="8" style="81" customWidth="1"/>
    <col min="9986" max="9986" width="7.140625" style="81" customWidth="1"/>
    <col min="9987" max="9987" width="36.85546875" style="81" customWidth="1"/>
    <col min="9988" max="9988" width="9.85546875" style="81" customWidth="1"/>
    <col min="9989" max="9990" width="32" style="81" customWidth="1"/>
    <col min="9991" max="9992" width="30.85546875" style="81" customWidth="1"/>
    <col min="9993" max="9993" width="12.140625" style="81" customWidth="1"/>
    <col min="9994" max="9994" width="40.85546875" style="81" customWidth="1"/>
    <col min="9995" max="9995" width="7.140625" style="81" customWidth="1"/>
    <col min="9996" max="9996" width="11.140625" style="81" customWidth="1"/>
    <col min="9997" max="9997" width="3" style="81" customWidth="1"/>
    <col min="9998" max="10240" width="9" style="81"/>
    <col min="10241" max="10241" width="8" style="81" customWidth="1"/>
    <col min="10242" max="10242" width="7.140625" style="81" customWidth="1"/>
    <col min="10243" max="10243" width="36.85546875" style="81" customWidth="1"/>
    <col min="10244" max="10244" width="9.85546875" style="81" customWidth="1"/>
    <col min="10245" max="10246" width="32" style="81" customWidth="1"/>
    <col min="10247" max="10248" width="30.85546875" style="81" customWidth="1"/>
    <col min="10249" max="10249" width="12.140625" style="81" customWidth="1"/>
    <col min="10250" max="10250" width="40.85546875" style="81" customWidth="1"/>
    <col min="10251" max="10251" width="7.140625" style="81" customWidth="1"/>
    <col min="10252" max="10252" width="11.140625" style="81" customWidth="1"/>
    <col min="10253" max="10253" width="3" style="81" customWidth="1"/>
    <col min="10254" max="10496" width="9" style="81"/>
    <col min="10497" max="10497" width="8" style="81" customWidth="1"/>
    <col min="10498" max="10498" width="7.140625" style="81" customWidth="1"/>
    <col min="10499" max="10499" width="36.85546875" style="81" customWidth="1"/>
    <col min="10500" max="10500" width="9.85546875" style="81" customWidth="1"/>
    <col min="10501" max="10502" width="32" style="81" customWidth="1"/>
    <col min="10503" max="10504" width="30.85546875" style="81" customWidth="1"/>
    <col min="10505" max="10505" width="12.140625" style="81" customWidth="1"/>
    <col min="10506" max="10506" width="40.85546875" style="81" customWidth="1"/>
    <col min="10507" max="10507" width="7.140625" style="81" customWidth="1"/>
    <col min="10508" max="10508" width="11.140625" style="81" customWidth="1"/>
    <col min="10509" max="10509" width="3" style="81" customWidth="1"/>
    <col min="10510" max="10752" width="9" style="81"/>
    <col min="10753" max="10753" width="8" style="81" customWidth="1"/>
    <col min="10754" max="10754" width="7.140625" style="81" customWidth="1"/>
    <col min="10755" max="10755" width="36.85546875" style="81" customWidth="1"/>
    <col min="10756" max="10756" width="9.85546875" style="81" customWidth="1"/>
    <col min="10757" max="10758" width="32" style="81" customWidth="1"/>
    <col min="10759" max="10760" width="30.85546875" style="81" customWidth="1"/>
    <col min="10761" max="10761" width="12.140625" style="81" customWidth="1"/>
    <col min="10762" max="10762" width="40.85546875" style="81" customWidth="1"/>
    <col min="10763" max="10763" width="7.140625" style="81" customWidth="1"/>
    <col min="10764" max="10764" width="11.140625" style="81" customWidth="1"/>
    <col min="10765" max="10765" width="3" style="81" customWidth="1"/>
    <col min="10766" max="11008" width="9" style="81"/>
    <col min="11009" max="11009" width="8" style="81" customWidth="1"/>
    <col min="11010" max="11010" width="7.140625" style="81" customWidth="1"/>
    <col min="11011" max="11011" width="36.85546875" style="81" customWidth="1"/>
    <col min="11012" max="11012" width="9.85546875" style="81" customWidth="1"/>
    <col min="11013" max="11014" width="32" style="81" customWidth="1"/>
    <col min="11015" max="11016" width="30.85546875" style="81" customWidth="1"/>
    <col min="11017" max="11017" width="12.140625" style="81" customWidth="1"/>
    <col min="11018" max="11018" width="40.85546875" style="81" customWidth="1"/>
    <col min="11019" max="11019" width="7.140625" style="81" customWidth="1"/>
    <col min="11020" max="11020" width="11.140625" style="81" customWidth="1"/>
    <col min="11021" max="11021" width="3" style="81" customWidth="1"/>
    <col min="11022" max="11264" width="9" style="81"/>
    <col min="11265" max="11265" width="8" style="81" customWidth="1"/>
    <col min="11266" max="11266" width="7.140625" style="81" customWidth="1"/>
    <col min="11267" max="11267" width="36.85546875" style="81" customWidth="1"/>
    <col min="11268" max="11268" width="9.85546875" style="81" customWidth="1"/>
    <col min="11269" max="11270" width="32" style="81" customWidth="1"/>
    <col min="11271" max="11272" width="30.85546875" style="81" customWidth="1"/>
    <col min="11273" max="11273" width="12.140625" style="81" customWidth="1"/>
    <col min="11274" max="11274" width="40.85546875" style="81" customWidth="1"/>
    <col min="11275" max="11275" width="7.140625" style="81" customWidth="1"/>
    <col min="11276" max="11276" width="11.140625" style="81" customWidth="1"/>
    <col min="11277" max="11277" width="3" style="81" customWidth="1"/>
    <col min="11278" max="11520" width="9" style="81"/>
    <col min="11521" max="11521" width="8" style="81" customWidth="1"/>
    <col min="11522" max="11522" width="7.140625" style="81" customWidth="1"/>
    <col min="11523" max="11523" width="36.85546875" style="81" customWidth="1"/>
    <col min="11524" max="11524" width="9.85546875" style="81" customWidth="1"/>
    <col min="11525" max="11526" width="32" style="81" customWidth="1"/>
    <col min="11527" max="11528" width="30.85546875" style="81" customWidth="1"/>
    <col min="11529" max="11529" width="12.140625" style="81" customWidth="1"/>
    <col min="11530" max="11530" width="40.85546875" style="81" customWidth="1"/>
    <col min="11531" max="11531" width="7.140625" style="81" customWidth="1"/>
    <col min="11532" max="11532" width="11.140625" style="81" customWidth="1"/>
    <col min="11533" max="11533" width="3" style="81" customWidth="1"/>
    <col min="11534" max="11776" width="9" style="81"/>
    <col min="11777" max="11777" width="8" style="81" customWidth="1"/>
    <col min="11778" max="11778" width="7.140625" style="81" customWidth="1"/>
    <col min="11779" max="11779" width="36.85546875" style="81" customWidth="1"/>
    <col min="11780" max="11780" width="9.85546875" style="81" customWidth="1"/>
    <col min="11781" max="11782" width="32" style="81" customWidth="1"/>
    <col min="11783" max="11784" width="30.85546875" style="81" customWidth="1"/>
    <col min="11785" max="11785" width="12.140625" style="81" customWidth="1"/>
    <col min="11786" max="11786" width="40.85546875" style="81" customWidth="1"/>
    <col min="11787" max="11787" width="7.140625" style="81" customWidth="1"/>
    <col min="11788" max="11788" width="11.140625" style="81" customWidth="1"/>
    <col min="11789" max="11789" width="3" style="81" customWidth="1"/>
    <col min="11790" max="12032" width="9" style="81"/>
    <col min="12033" max="12033" width="8" style="81" customWidth="1"/>
    <col min="12034" max="12034" width="7.140625" style="81" customWidth="1"/>
    <col min="12035" max="12035" width="36.85546875" style="81" customWidth="1"/>
    <col min="12036" max="12036" width="9.85546875" style="81" customWidth="1"/>
    <col min="12037" max="12038" width="32" style="81" customWidth="1"/>
    <col min="12039" max="12040" width="30.85546875" style="81" customWidth="1"/>
    <col min="12041" max="12041" width="12.140625" style="81" customWidth="1"/>
    <col min="12042" max="12042" width="40.85546875" style="81" customWidth="1"/>
    <col min="12043" max="12043" width="7.140625" style="81" customWidth="1"/>
    <col min="12044" max="12044" width="11.140625" style="81" customWidth="1"/>
    <col min="12045" max="12045" width="3" style="81" customWidth="1"/>
    <col min="12046" max="12288" width="9" style="81"/>
    <col min="12289" max="12289" width="8" style="81" customWidth="1"/>
    <col min="12290" max="12290" width="7.140625" style="81" customWidth="1"/>
    <col min="12291" max="12291" width="36.85546875" style="81" customWidth="1"/>
    <col min="12292" max="12292" width="9.85546875" style="81" customWidth="1"/>
    <col min="12293" max="12294" width="32" style="81" customWidth="1"/>
    <col min="12295" max="12296" width="30.85546875" style="81" customWidth="1"/>
    <col min="12297" max="12297" width="12.140625" style="81" customWidth="1"/>
    <col min="12298" max="12298" width="40.85546875" style="81" customWidth="1"/>
    <col min="12299" max="12299" width="7.140625" style="81" customWidth="1"/>
    <col min="12300" max="12300" width="11.140625" style="81" customWidth="1"/>
    <col min="12301" max="12301" width="3" style="81" customWidth="1"/>
    <col min="12302" max="12544" width="9" style="81"/>
    <col min="12545" max="12545" width="8" style="81" customWidth="1"/>
    <col min="12546" max="12546" width="7.140625" style="81" customWidth="1"/>
    <col min="12547" max="12547" width="36.85546875" style="81" customWidth="1"/>
    <col min="12548" max="12548" width="9.85546875" style="81" customWidth="1"/>
    <col min="12549" max="12550" width="32" style="81" customWidth="1"/>
    <col min="12551" max="12552" width="30.85546875" style="81" customWidth="1"/>
    <col min="12553" max="12553" width="12.140625" style="81" customWidth="1"/>
    <col min="12554" max="12554" width="40.85546875" style="81" customWidth="1"/>
    <col min="12555" max="12555" width="7.140625" style="81" customWidth="1"/>
    <col min="12556" max="12556" width="11.140625" style="81" customWidth="1"/>
    <col min="12557" max="12557" width="3" style="81" customWidth="1"/>
    <col min="12558" max="12800" width="9" style="81"/>
    <col min="12801" max="12801" width="8" style="81" customWidth="1"/>
    <col min="12802" max="12802" width="7.140625" style="81" customWidth="1"/>
    <col min="12803" max="12803" width="36.85546875" style="81" customWidth="1"/>
    <col min="12804" max="12804" width="9.85546875" style="81" customWidth="1"/>
    <col min="12805" max="12806" width="32" style="81" customWidth="1"/>
    <col min="12807" max="12808" width="30.85546875" style="81" customWidth="1"/>
    <col min="12809" max="12809" width="12.140625" style="81" customWidth="1"/>
    <col min="12810" max="12810" width="40.85546875" style="81" customWidth="1"/>
    <col min="12811" max="12811" width="7.140625" style="81" customWidth="1"/>
    <col min="12812" max="12812" width="11.140625" style="81" customWidth="1"/>
    <col min="12813" max="12813" width="3" style="81" customWidth="1"/>
    <col min="12814" max="13056" width="9" style="81"/>
    <col min="13057" max="13057" width="8" style="81" customWidth="1"/>
    <col min="13058" max="13058" width="7.140625" style="81" customWidth="1"/>
    <col min="13059" max="13059" width="36.85546875" style="81" customWidth="1"/>
    <col min="13060" max="13060" width="9.85546875" style="81" customWidth="1"/>
    <col min="13061" max="13062" width="32" style="81" customWidth="1"/>
    <col min="13063" max="13064" width="30.85546875" style="81" customWidth="1"/>
    <col min="13065" max="13065" width="12.140625" style="81" customWidth="1"/>
    <col min="13066" max="13066" width="40.85546875" style="81" customWidth="1"/>
    <col min="13067" max="13067" width="7.140625" style="81" customWidth="1"/>
    <col min="13068" max="13068" width="11.140625" style="81" customWidth="1"/>
    <col min="13069" max="13069" width="3" style="81" customWidth="1"/>
    <col min="13070" max="13312" width="9" style="81"/>
    <col min="13313" max="13313" width="8" style="81" customWidth="1"/>
    <col min="13314" max="13314" width="7.140625" style="81" customWidth="1"/>
    <col min="13315" max="13315" width="36.85546875" style="81" customWidth="1"/>
    <col min="13316" max="13316" width="9.85546875" style="81" customWidth="1"/>
    <col min="13317" max="13318" width="32" style="81" customWidth="1"/>
    <col min="13319" max="13320" width="30.85546875" style="81" customWidth="1"/>
    <col min="13321" max="13321" width="12.140625" style="81" customWidth="1"/>
    <col min="13322" max="13322" width="40.85546875" style="81" customWidth="1"/>
    <col min="13323" max="13323" width="7.140625" style="81" customWidth="1"/>
    <col min="13324" max="13324" width="11.140625" style="81" customWidth="1"/>
    <col min="13325" max="13325" width="3" style="81" customWidth="1"/>
    <col min="13326" max="13568" width="9" style="81"/>
    <col min="13569" max="13569" width="8" style="81" customWidth="1"/>
    <col min="13570" max="13570" width="7.140625" style="81" customWidth="1"/>
    <col min="13571" max="13571" width="36.85546875" style="81" customWidth="1"/>
    <col min="13572" max="13572" width="9.85546875" style="81" customWidth="1"/>
    <col min="13573" max="13574" width="32" style="81" customWidth="1"/>
    <col min="13575" max="13576" width="30.85546875" style="81" customWidth="1"/>
    <col min="13577" max="13577" width="12.140625" style="81" customWidth="1"/>
    <col min="13578" max="13578" width="40.85546875" style="81" customWidth="1"/>
    <col min="13579" max="13579" width="7.140625" style="81" customWidth="1"/>
    <col min="13580" max="13580" width="11.140625" style="81" customWidth="1"/>
    <col min="13581" max="13581" width="3" style="81" customWidth="1"/>
    <col min="13582" max="13824" width="9" style="81"/>
    <col min="13825" max="13825" width="8" style="81" customWidth="1"/>
    <col min="13826" max="13826" width="7.140625" style="81" customWidth="1"/>
    <col min="13827" max="13827" width="36.85546875" style="81" customWidth="1"/>
    <col min="13828" max="13828" width="9.85546875" style="81" customWidth="1"/>
    <col min="13829" max="13830" width="32" style="81" customWidth="1"/>
    <col min="13831" max="13832" width="30.85546875" style="81" customWidth="1"/>
    <col min="13833" max="13833" width="12.140625" style="81" customWidth="1"/>
    <col min="13834" max="13834" width="40.85546875" style="81" customWidth="1"/>
    <col min="13835" max="13835" width="7.140625" style="81" customWidth="1"/>
    <col min="13836" max="13836" width="11.140625" style="81" customWidth="1"/>
    <col min="13837" max="13837" width="3" style="81" customWidth="1"/>
    <col min="13838" max="14080" width="9" style="81"/>
    <col min="14081" max="14081" width="8" style="81" customWidth="1"/>
    <col min="14082" max="14082" width="7.140625" style="81" customWidth="1"/>
    <col min="14083" max="14083" width="36.85546875" style="81" customWidth="1"/>
    <col min="14084" max="14084" width="9.85546875" style="81" customWidth="1"/>
    <col min="14085" max="14086" width="32" style="81" customWidth="1"/>
    <col min="14087" max="14088" width="30.85546875" style="81" customWidth="1"/>
    <col min="14089" max="14089" width="12.140625" style="81" customWidth="1"/>
    <col min="14090" max="14090" width="40.85546875" style="81" customWidth="1"/>
    <col min="14091" max="14091" width="7.140625" style="81" customWidth="1"/>
    <col min="14092" max="14092" width="11.140625" style="81" customWidth="1"/>
    <col min="14093" max="14093" width="3" style="81" customWidth="1"/>
    <col min="14094" max="14336" width="9" style="81"/>
    <col min="14337" max="14337" width="8" style="81" customWidth="1"/>
    <col min="14338" max="14338" width="7.140625" style="81" customWidth="1"/>
    <col min="14339" max="14339" width="36.85546875" style="81" customWidth="1"/>
    <col min="14340" max="14340" width="9.85546875" style="81" customWidth="1"/>
    <col min="14341" max="14342" width="32" style="81" customWidth="1"/>
    <col min="14343" max="14344" width="30.85546875" style="81" customWidth="1"/>
    <col min="14345" max="14345" width="12.140625" style="81" customWidth="1"/>
    <col min="14346" max="14346" width="40.85546875" style="81" customWidth="1"/>
    <col min="14347" max="14347" width="7.140625" style="81" customWidth="1"/>
    <col min="14348" max="14348" width="11.140625" style="81" customWidth="1"/>
    <col min="14349" max="14349" width="3" style="81" customWidth="1"/>
    <col min="14350" max="14592" width="9" style="81"/>
    <col min="14593" max="14593" width="8" style="81" customWidth="1"/>
    <col min="14594" max="14594" width="7.140625" style="81" customWidth="1"/>
    <col min="14595" max="14595" width="36.85546875" style="81" customWidth="1"/>
    <col min="14596" max="14596" width="9.85546875" style="81" customWidth="1"/>
    <col min="14597" max="14598" width="32" style="81" customWidth="1"/>
    <col min="14599" max="14600" width="30.85546875" style="81" customWidth="1"/>
    <col min="14601" max="14601" width="12.140625" style="81" customWidth="1"/>
    <col min="14602" max="14602" width="40.85546875" style="81" customWidth="1"/>
    <col min="14603" max="14603" width="7.140625" style="81" customWidth="1"/>
    <col min="14604" max="14604" width="11.140625" style="81" customWidth="1"/>
    <col min="14605" max="14605" width="3" style="81" customWidth="1"/>
    <col min="14606" max="14848" width="9" style="81"/>
    <col min="14849" max="14849" width="8" style="81" customWidth="1"/>
    <col min="14850" max="14850" width="7.140625" style="81" customWidth="1"/>
    <col min="14851" max="14851" width="36.85546875" style="81" customWidth="1"/>
    <col min="14852" max="14852" width="9.85546875" style="81" customWidth="1"/>
    <col min="14853" max="14854" width="32" style="81" customWidth="1"/>
    <col min="14855" max="14856" width="30.85546875" style="81" customWidth="1"/>
    <col min="14857" max="14857" width="12.140625" style="81" customWidth="1"/>
    <col min="14858" max="14858" width="40.85546875" style="81" customWidth="1"/>
    <col min="14859" max="14859" width="7.140625" style="81" customWidth="1"/>
    <col min="14860" max="14860" width="11.140625" style="81" customWidth="1"/>
    <col min="14861" max="14861" width="3" style="81" customWidth="1"/>
    <col min="14862" max="15104" width="9" style="81"/>
    <col min="15105" max="15105" width="8" style="81" customWidth="1"/>
    <col min="15106" max="15106" width="7.140625" style="81" customWidth="1"/>
    <col min="15107" max="15107" width="36.85546875" style="81" customWidth="1"/>
    <col min="15108" max="15108" width="9.85546875" style="81" customWidth="1"/>
    <col min="15109" max="15110" width="32" style="81" customWidth="1"/>
    <col min="15111" max="15112" width="30.85546875" style="81" customWidth="1"/>
    <col min="15113" max="15113" width="12.140625" style="81" customWidth="1"/>
    <col min="15114" max="15114" width="40.85546875" style="81" customWidth="1"/>
    <col min="15115" max="15115" width="7.140625" style="81" customWidth="1"/>
    <col min="15116" max="15116" width="11.140625" style="81" customWidth="1"/>
    <col min="15117" max="15117" width="3" style="81" customWidth="1"/>
    <col min="15118" max="15360" width="9" style="81"/>
    <col min="15361" max="15361" width="8" style="81" customWidth="1"/>
    <col min="15362" max="15362" width="7.140625" style="81" customWidth="1"/>
    <col min="15363" max="15363" width="36.85546875" style="81" customWidth="1"/>
    <col min="15364" max="15364" width="9.85546875" style="81" customWidth="1"/>
    <col min="15365" max="15366" width="32" style="81" customWidth="1"/>
    <col min="15367" max="15368" width="30.85546875" style="81" customWidth="1"/>
    <col min="15369" max="15369" width="12.140625" style="81" customWidth="1"/>
    <col min="15370" max="15370" width="40.85546875" style="81" customWidth="1"/>
    <col min="15371" max="15371" width="7.140625" style="81" customWidth="1"/>
    <col min="15372" max="15372" width="11.140625" style="81" customWidth="1"/>
    <col min="15373" max="15373" width="3" style="81" customWidth="1"/>
    <col min="15374" max="15616" width="9" style="81"/>
    <col min="15617" max="15617" width="8" style="81" customWidth="1"/>
    <col min="15618" max="15618" width="7.140625" style="81" customWidth="1"/>
    <col min="15619" max="15619" width="36.85546875" style="81" customWidth="1"/>
    <col min="15620" max="15620" width="9.85546875" style="81" customWidth="1"/>
    <col min="15621" max="15622" width="32" style="81" customWidth="1"/>
    <col min="15623" max="15624" width="30.85546875" style="81" customWidth="1"/>
    <col min="15625" max="15625" width="12.140625" style="81" customWidth="1"/>
    <col min="15626" max="15626" width="40.85546875" style="81" customWidth="1"/>
    <col min="15627" max="15627" width="7.140625" style="81" customWidth="1"/>
    <col min="15628" max="15628" width="11.140625" style="81" customWidth="1"/>
    <col min="15629" max="15629" width="3" style="81" customWidth="1"/>
    <col min="15630" max="15872" width="9" style="81"/>
    <col min="15873" max="15873" width="8" style="81" customWidth="1"/>
    <col min="15874" max="15874" width="7.140625" style="81" customWidth="1"/>
    <col min="15875" max="15875" width="36.85546875" style="81" customWidth="1"/>
    <col min="15876" max="15876" width="9.85546875" style="81" customWidth="1"/>
    <col min="15877" max="15878" width="32" style="81" customWidth="1"/>
    <col min="15879" max="15880" width="30.85546875" style="81" customWidth="1"/>
    <col min="15881" max="15881" width="12.140625" style="81" customWidth="1"/>
    <col min="15882" max="15882" width="40.85546875" style="81" customWidth="1"/>
    <col min="15883" max="15883" width="7.140625" style="81" customWidth="1"/>
    <col min="15884" max="15884" width="11.140625" style="81" customWidth="1"/>
    <col min="15885" max="15885" width="3" style="81" customWidth="1"/>
    <col min="15886" max="16128" width="9" style="81"/>
    <col min="16129" max="16129" width="8" style="81" customWidth="1"/>
    <col min="16130" max="16130" width="7.140625" style="81" customWidth="1"/>
    <col min="16131" max="16131" width="36.85546875" style="81" customWidth="1"/>
    <col min="16132" max="16132" width="9.85546875" style="81" customWidth="1"/>
    <col min="16133" max="16134" width="32" style="81" customWidth="1"/>
    <col min="16135" max="16136" width="30.85546875" style="81" customWidth="1"/>
    <col min="16137" max="16137" width="12.140625" style="81" customWidth="1"/>
    <col min="16138" max="16138" width="40.85546875" style="81" customWidth="1"/>
    <col min="16139" max="16139" width="7.140625" style="81" customWidth="1"/>
    <col min="16140" max="16140" width="11.140625" style="81" customWidth="1"/>
    <col min="16141" max="16141" width="3" style="81" customWidth="1"/>
    <col min="16142" max="16384" width="9" style="81"/>
  </cols>
  <sheetData>
    <row r="1" spans="1:15" s="107" customFormat="1" ht="21" hidden="1" customHeight="1">
      <c r="A1" s="629" t="s">
        <v>290</v>
      </c>
      <c r="B1" s="629"/>
      <c r="C1" s="629"/>
      <c r="D1" s="105"/>
      <c r="E1" s="106"/>
      <c r="F1" s="106"/>
      <c r="G1" s="106"/>
      <c r="H1" s="106"/>
      <c r="I1" s="106"/>
      <c r="J1" s="106"/>
      <c r="K1" s="106"/>
      <c r="L1" s="106"/>
      <c r="M1" s="106"/>
      <c r="O1" s="107" t="s">
        <v>291</v>
      </c>
    </row>
    <row r="2" spans="1:15" s="107" customFormat="1" ht="13.5" hidden="1" customHeight="1">
      <c r="A2" s="106"/>
      <c r="B2" s="106"/>
      <c r="C2" s="106"/>
      <c r="D2" s="105"/>
      <c r="E2" s="106"/>
      <c r="F2" s="106"/>
      <c r="G2" s="106"/>
      <c r="H2" s="106"/>
      <c r="I2" s="106"/>
      <c r="J2" s="106"/>
      <c r="K2" s="106"/>
      <c r="L2" s="106"/>
      <c r="M2" s="106"/>
      <c r="O2" s="107" t="s">
        <v>292</v>
      </c>
    </row>
    <row r="3" spans="1:15" s="107" customFormat="1" hidden="1">
      <c r="A3" s="106"/>
      <c r="B3" s="106"/>
      <c r="C3" s="106"/>
      <c r="D3" s="105"/>
      <c r="E3" s="106"/>
      <c r="F3" s="106"/>
      <c r="G3" s="106"/>
      <c r="H3" s="106"/>
      <c r="I3" s="106"/>
      <c r="J3" s="106"/>
      <c r="K3" s="106"/>
      <c r="L3" s="106"/>
      <c r="M3" s="106"/>
      <c r="O3" s="107" t="s">
        <v>293</v>
      </c>
    </row>
    <row r="4" spans="1:15" s="109" customFormat="1" ht="24" customHeight="1">
      <c r="A4" s="108">
        <v>2</v>
      </c>
      <c r="B4" s="109" t="s">
        <v>294</v>
      </c>
      <c r="C4" s="110"/>
      <c r="D4" s="109" t="str">
        <f>'1 Basic Info'!C10</f>
        <v>Grönt Paraply i Sverige AB</v>
      </c>
      <c r="J4" s="111" t="str">
        <f>Cover!D8</f>
        <v>SA-PEFC-FM-001104</v>
      </c>
      <c r="K4" s="110"/>
      <c r="L4" s="112"/>
      <c r="M4" s="110"/>
    </row>
    <row r="5" spans="1:15" ht="49.5" customHeight="1">
      <c r="A5" s="113" t="s">
        <v>295</v>
      </c>
      <c r="B5" s="113" t="s">
        <v>296</v>
      </c>
      <c r="C5" s="113" t="s">
        <v>297</v>
      </c>
      <c r="D5" s="114" t="s">
        <v>298</v>
      </c>
      <c r="E5" s="113" t="s">
        <v>299</v>
      </c>
      <c r="F5" s="113" t="s">
        <v>300</v>
      </c>
      <c r="G5" s="115" t="s">
        <v>301</v>
      </c>
      <c r="H5" s="115" t="s">
        <v>302</v>
      </c>
      <c r="I5" s="113" t="s">
        <v>303</v>
      </c>
      <c r="J5" s="113" t="s">
        <v>304</v>
      </c>
      <c r="K5" s="113" t="s">
        <v>305</v>
      </c>
      <c r="L5" s="113" t="s">
        <v>306</v>
      </c>
      <c r="M5" s="116"/>
    </row>
    <row r="6" spans="1:15" customFormat="1" ht="14.1" hidden="1" customHeight="1">
      <c r="A6" s="404" t="s">
        <v>307</v>
      </c>
      <c r="B6" s="405"/>
      <c r="C6" s="405"/>
      <c r="D6" s="405"/>
      <c r="E6" s="405"/>
      <c r="F6" s="405"/>
      <c r="G6" s="405"/>
      <c r="H6" s="405"/>
      <c r="I6" s="405"/>
      <c r="J6" s="405"/>
      <c r="K6" s="405"/>
      <c r="L6" s="406"/>
      <c r="M6" s="125"/>
    </row>
    <row r="7" spans="1:15" customFormat="1" ht="14.1" hidden="1" customHeight="1">
      <c r="A7" s="407" t="s">
        <v>308</v>
      </c>
      <c r="B7" s="407" t="s">
        <v>292</v>
      </c>
      <c r="C7" s="407" t="s">
        <v>309</v>
      </c>
      <c r="D7" s="407" t="s">
        <v>310</v>
      </c>
      <c r="E7" s="407" t="s">
        <v>311</v>
      </c>
      <c r="F7" s="407" t="s">
        <v>312</v>
      </c>
      <c r="G7" s="407" t="s">
        <v>313</v>
      </c>
      <c r="H7" s="407" t="s">
        <v>314</v>
      </c>
      <c r="I7" s="407" t="s">
        <v>315</v>
      </c>
      <c r="J7" s="408" t="s">
        <v>316</v>
      </c>
      <c r="K7" s="407" t="s">
        <v>317</v>
      </c>
      <c r="L7" s="409" t="s">
        <v>318</v>
      </c>
      <c r="M7" s="125"/>
    </row>
    <row r="8" spans="1:15" customFormat="1" ht="14.1" customHeight="1">
      <c r="A8" s="410" t="s">
        <v>319</v>
      </c>
      <c r="B8" s="411"/>
      <c r="C8" s="411"/>
      <c r="D8" s="411"/>
      <c r="E8" s="411"/>
      <c r="F8" s="411"/>
      <c r="G8" s="411"/>
      <c r="H8" s="411"/>
      <c r="I8" s="411"/>
      <c r="J8" s="411"/>
      <c r="K8" s="411"/>
      <c r="L8" s="412"/>
      <c r="M8" s="125"/>
    </row>
    <row r="9" spans="1:15" customFormat="1" ht="14.1" customHeight="1">
      <c r="A9" s="62" t="s">
        <v>320</v>
      </c>
      <c r="B9" s="62" t="s">
        <v>291</v>
      </c>
      <c r="C9" s="413" t="s">
        <v>321</v>
      </c>
      <c r="D9" s="413" t="s">
        <v>322</v>
      </c>
      <c r="E9" s="407" t="s">
        <v>323</v>
      </c>
      <c r="F9" s="407"/>
      <c r="G9" s="413"/>
      <c r="H9" s="62"/>
      <c r="I9" s="413" t="s">
        <v>324</v>
      </c>
      <c r="J9" s="407" t="s">
        <v>325</v>
      </c>
      <c r="K9" s="413" t="s">
        <v>317</v>
      </c>
      <c r="L9" s="62" t="s">
        <v>326</v>
      </c>
      <c r="M9" s="125"/>
    </row>
    <row r="10" spans="1:15" customFormat="1" ht="14.1" customHeight="1">
      <c r="A10" s="410" t="s">
        <v>327</v>
      </c>
      <c r="B10" s="411"/>
      <c r="C10" s="411"/>
      <c r="D10" s="411"/>
      <c r="E10" s="411"/>
      <c r="F10" s="411"/>
      <c r="G10" s="411"/>
      <c r="H10" s="411"/>
      <c r="I10" s="411"/>
      <c r="J10" s="411"/>
      <c r="K10" s="411"/>
      <c r="L10" s="412"/>
      <c r="M10" s="125"/>
    </row>
    <row r="11" spans="1:15" customFormat="1" ht="14.1" customHeight="1">
      <c r="A11" s="414"/>
      <c r="B11" s="414"/>
      <c r="C11" s="414" t="s">
        <v>328</v>
      </c>
      <c r="D11" s="414"/>
      <c r="E11" s="414"/>
      <c r="F11" s="414"/>
      <c r="G11" s="414"/>
      <c r="H11" s="414"/>
      <c r="I11" s="414"/>
      <c r="J11" s="414"/>
      <c r="K11" s="414" t="s">
        <v>317</v>
      </c>
      <c r="L11" s="414"/>
      <c r="M11" s="125"/>
    </row>
    <row r="12" spans="1:15" s="28" customFormat="1" ht="12.95" customHeight="1">
      <c r="A12" s="121" t="s">
        <v>329</v>
      </c>
      <c r="B12" s="122"/>
      <c r="C12" s="122"/>
      <c r="D12" s="122"/>
      <c r="E12" s="122"/>
      <c r="F12" s="122"/>
      <c r="G12" s="122"/>
      <c r="H12" s="122"/>
      <c r="I12" s="122"/>
      <c r="J12" s="122"/>
      <c r="K12" s="122"/>
      <c r="L12" s="123"/>
      <c r="N12" s="117"/>
      <c r="O12" s="117"/>
    </row>
    <row r="13" spans="1:15" s="117" customFormat="1" ht="159" customHeight="1">
      <c r="A13" s="25" t="s">
        <v>330</v>
      </c>
      <c r="B13" s="25" t="s">
        <v>291</v>
      </c>
      <c r="C13" s="25" t="s">
        <v>331</v>
      </c>
      <c r="D13" s="26" t="s">
        <v>332</v>
      </c>
      <c r="E13" s="25" t="s">
        <v>333</v>
      </c>
      <c r="F13" s="25" t="s">
        <v>334</v>
      </c>
      <c r="G13" s="25"/>
      <c r="H13" s="25"/>
      <c r="I13" s="25"/>
      <c r="J13" s="25" t="s">
        <v>335</v>
      </c>
      <c r="K13" s="25" t="s">
        <v>317</v>
      </c>
      <c r="L13" s="25"/>
      <c r="M13" s="28"/>
    </row>
    <row r="14" spans="1:15" s="117" customFormat="1" ht="141.94999999999999" customHeight="1">
      <c r="A14" s="25" t="s">
        <v>336</v>
      </c>
      <c r="B14" s="25" t="s">
        <v>292</v>
      </c>
      <c r="C14" s="25" t="s">
        <v>337</v>
      </c>
      <c r="D14" s="26" t="s">
        <v>338</v>
      </c>
      <c r="E14" s="25" t="s">
        <v>339</v>
      </c>
      <c r="F14" s="25" t="s">
        <v>340</v>
      </c>
      <c r="G14" s="25" t="s">
        <v>341</v>
      </c>
      <c r="H14" s="25" t="s">
        <v>342</v>
      </c>
      <c r="I14" s="42" t="s">
        <v>315</v>
      </c>
      <c r="J14" s="25" t="s">
        <v>343</v>
      </c>
      <c r="K14" s="25" t="s">
        <v>317</v>
      </c>
      <c r="L14" s="25"/>
      <c r="M14" s="28"/>
    </row>
    <row r="15" spans="1:15" s="117" customFormat="1" ht="167.45" customHeight="1">
      <c r="A15" s="25" t="s">
        <v>344</v>
      </c>
      <c r="B15" s="25" t="s">
        <v>292</v>
      </c>
      <c r="C15" s="25" t="s">
        <v>345</v>
      </c>
      <c r="D15" s="26" t="s">
        <v>346</v>
      </c>
      <c r="E15" s="25" t="s">
        <v>347</v>
      </c>
      <c r="F15" s="25" t="s">
        <v>348</v>
      </c>
      <c r="G15" s="25" t="s">
        <v>349</v>
      </c>
      <c r="H15" s="25" t="s">
        <v>350</v>
      </c>
      <c r="I15" s="25" t="s">
        <v>351</v>
      </c>
      <c r="J15" s="25" t="s">
        <v>352</v>
      </c>
      <c r="K15" s="25" t="s">
        <v>353</v>
      </c>
      <c r="L15" s="25"/>
      <c r="M15" s="28"/>
    </row>
    <row r="16" spans="1:15" s="28" customFormat="1" ht="12.95" customHeight="1">
      <c r="A16" s="121" t="s">
        <v>354</v>
      </c>
      <c r="B16" s="122"/>
      <c r="C16" s="122"/>
      <c r="D16" s="122"/>
      <c r="E16" s="122"/>
      <c r="F16" s="122"/>
      <c r="G16" s="122"/>
      <c r="H16" s="122"/>
      <c r="I16" s="122"/>
      <c r="J16" s="122"/>
      <c r="K16" s="122"/>
      <c r="L16" s="123"/>
      <c r="N16" s="117"/>
      <c r="O16" s="117"/>
    </row>
    <row r="17" spans="1:15" s="117" customFormat="1" ht="119.45" customHeight="1">
      <c r="A17" s="25" t="s">
        <v>355</v>
      </c>
      <c r="B17" s="25" t="s">
        <v>291</v>
      </c>
      <c r="C17" s="25" t="s">
        <v>356</v>
      </c>
      <c r="D17" s="26" t="s">
        <v>357</v>
      </c>
      <c r="E17" s="25" t="s">
        <v>358</v>
      </c>
      <c r="F17" s="25" t="s">
        <v>359</v>
      </c>
      <c r="G17" s="25"/>
      <c r="H17" s="25"/>
      <c r="I17" s="25"/>
      <c r="J17" s="25"/>
      <c r="K17" s="25" t="s">
        <v>353</v>
      </c>
      <c r="L17" s="25"/>
      <c r="M17" s="28"/>
    </row>
    <row r="18" spans="1:15" s="117" customFormat="1" ht="104.1">
      <c r="A18" s="25" t="s">
        <v>360</v>
      </c>
      <c r="B18" s="25" t="s">
        <v>291</v>
      </c>
      <c r="C18" s="25" t="s">
        <v>361</v>
      </c>
      <c r="D18" s="26" t="s">
        <v>362</v>
      </c>
      <c r="E18" s="25" t="s">
        <v>363</v>
      </c>
      <c r="F18" s="25" t="s">
        <v>364</v>
      </c>
      <c r="G18" s="25"/>
      <c r="H18" s="25"/>
      <c r="I18" s="25"/>
      <c r="J18" s="25"/>
      <c r="K18" s="25" t="s">
        <v>353</v>
      </c>
      <c r="L18" s="25"/>
      <c r="M18" s="28"/>
    </row>
    <row r="19" spans="1:15" s="28" customFormat="1" ht="12.95" customHeight="1">
      <c r="A19" s="121" t="s">
        <v>365</v>
      </c>
      <c r="B19" s="122"/>
      <c r="C19" s="122"/>
      <c r="D19" s="122"/>
      <c r="E19" s="122"/>
      <c r="F19" s="122"/>
      <c r="G19" s="122"/>
      <c r="H19" s="122"/>
      <c r="I19" s="122"/>
      <c r="J19" s="122"/>
      <c r="K19" s="122"/>
      <c r="L19" s="123"/>
      <c r="N19" s="117"/>
      <c r="O19" s="117"/>
    </row>
    <row r="20" spans="1:15" s="117" customFormat="1" ht="12.95">
      <c r="A20" s="25"/>
      <c r="B20" s="25"/>
      <c r="C20" s="25"/>
      <c r="D20" s="26"/>
      <c r="E20" s="25"/>
      <c r="F20" s="25"/>
      <c r="G20" s="25"/>
      <c r="H20" s="25"/>
      <c r="I20" s="25"/>
      <c r="J20" s="25"/>
      <c r="K20" s="25"/>
      <c r="L20" s="25"/>
      <c r="M20" s="28"/>
    </row>
    <row r="21" spans="1:15" s="117" customFormat="1" ht="12.95">
      <c r="A21" s="25"/>
      <c r="B21" s="25"/>
      <c r="C21" s="25"/>
      <c r="D21" s="26"/>
      <c r="E21" s="25"/>
      <c r="F21" s="25"/>
      <c r="G21" s="25"/>
      <c r="H21" s="25"/>
      <c r="I21" s="25"/>
      <c r="J21" s="25"/>
      <c r="K21" s="25"/>
      <c r="L21" s="25"/>
      <c r="M21" s="28"/>
    </row>
    <row r="22" spans="1:15" s="117" customFormat="1" ht="12.95">
      <c r="A22" s="25"/>
      <c r="B22" s="25"/>
      <c r="C22" s="25"/>
      <c r="D22" s="26"/>
      <c r="E22" s="25"/>
      <c r="F22" s="25"/>
      <c r="G22" s="25"/>
      <c r="H22" s="25"/>
      <c r="I22" s="42"/>
      <c r="J22" s="25"/>
      <c r="K22" s="25"/>
      <c r="L22" s="25"/>
      <c r="M22" s="28"/>
    </row>
    <row r="23" spans="1:15" s="28" customFormat="1" ht="12.95">
      <c r="B23" s="124"/>
      <c r="D23" s="49"/>
      <c r="N23" s="117"/>
      <c r="O23" s="117"/>
    </row>
    <row r="24" spans="1:15" s="28" customFormat="1" ht="12.95">
      <c r="B24" s="124"/>
      <c r="D24" s="49"/>
      <c r="N24" s="117"/>
      <c r="O24" s="117"/>
    </row>
    <row r="25" spans="1:15" s="28" customFormat="1" ht="12.95">
      <c r="B25" s="124"/>
      <c r="D25" s="49"/>
      <c r="N25" s="117"/>
      <c r="O25" s="117"/>
    </row>
    <row r="26" spans="1:15" s="28" customFormat="1" ht="12.95">
      <c r="B26" s="124"/>
      <c r="D26" s="49"/>
      <c r="N26" s="117"/>
      <c r="O26" s="117"/>
    </row>
    <row r="27" spans="1:15" s="28" customFormat="1" ht="12.95">
      <c r="B27" s="124"/>
      <c r="D27" s="49"/>
      <c r="N27" s="117"/>
      <c r="O27" s="117"/>
    </row>
    <row r="28" spans="1:15" s="28" customFormat="1" ht="12.95">
      <c r="B28" s="124"/>
      <c r="D28" s="49"/>
      <c r="N28" s="117"/>
      <c r="O28" s="117"/>
    </row>
    <row r="29" spans="1:15" s="28" customFormat="1" ht="12.95">
      <c r="B29" s="124"/>
      <c r="D29" s="49"/>
      <c r="N29" s="117"/>
      <c r="O29" s="117"/>
    </row>
    <row r="30" spans="1:15" s="28" customFormat="1" ht="12.95">
      <c r="B30" s="124"/>
      <c r="D30" s="49"/>
      <c r="N30" s="117"/>
      <c r="O30" s="117"/>
    </row>
    <row r="31" spans="1:15" s="28" customFormat="1" ht="12.95">
      <c r="B31" s="124"/>
      <c r="D31" s="49"/>
      <c r="N31" s="117"/>
      <c r="O31" s="117"/>
    </row>
    <row r="32" spans="1:15" s="28" customFormat="1" ht="12.95">
      <c r="B32" s="124"/>
      <c r="D32" s="49"/>
      <c r="N32" s="117"/>
      <c r="O32" s="117"/>
    </row>
    <row r="33" spans="2:15" s="28" customFormat="1" ht="12.95">
      <c r="B33" s="124"/>
      <c r="D33" s="49"/>
      <c r="N33" s="117"/>
      <c r="O33" s="117"/>
    </row>
    <row r="34" spans="2:15" s="28" customFormat="1" ht="12.95">
      <c r="B34" s="124"/>
      <c r="D34" s="49"/>
      <c r="N34" s="117"/>
      <c r="O34" s="117"/>
    </row>
    <row r="35" spans="2:15" s="28" customFormat="1" ht="12.95">
      <c r="B35" s="124"/>
      <c r="D35" s="49"/>
      <c r="N35" s="117"/>
      <c r="O35" s="117"/>
    </row>
    <row r="36" spans="2:15" s="28" customFormat="1" ht="12.95">
      <c r="B36" s="124"/>
      <c r="D36" s="49"/>
      <c r="N36" s="117"/>
      <c r="O36" s="117"/>
    </row>
    <row r="37" spans="2:15" s="125" customFormat="1">
      <c r="B37" s="126"/>
      <c r="D37" s="127"/>
      <c r="N37" s="81"/>
      <c r="O37" s="81"/>
    </row>
    <row r="38" spans="2:15" s="125" customFormat="1">
      <c r="B38" s="126"/>
      <c r="D38" s="127"/>
      <c r="N38" s="81"/>
      <c r="O38" s="81"/>
    </row>
    <row r="39" spans="2:15" s="125" customFormat="1">
      <c r="B39" s="126"/>
      <c r="D39" s="127"/>
      <c r="N39" s="81"/>
      <c r="O39" s="81"/>
    </row>
    <row r="40" spans="2:15" s="125" customFormat="1">
      <c r="B40" s="126"/>
      <c r="D40" s="127"/>
      <c r="N40" s="81"/>
      <c r="O40" s="81"/>
    </row>
    <row r="41" spans="2:15" s="125" customFormat="1">
      <c r="B41" s="126"/>
      <c r="D41" s="127"/>
      <c r="N41" s="81"/>
      <c r="O41" s="81"/>
    </row>
    <row r="42" spans="2:15" s="125" customFormat="1">
      <c r="B42" s="126"/>
      <c r="D42" s="127"/>
      <c r="N42" s="81"/>
      <c r="O42" s="81"/>
    </row>
    <row r="43" spans="2:15">
      <c r="B43" s="126"/>
    </row>
    <row r="44" spans="2:15">
      <c r="B44" s="126"/>
    </row>
    <row r="45" spans="2:15">
      <c r="B45" s="126"/>
    </row>
    <row r="46" spans="2:15">
      <c r="B46" s="126"/>
    </row>
    <row r="47" spans="2:15">
      <c r="B47" s="126"/>
    </row>
    <row r="48" spans="2:15">
      <c r="B48" s="126"/>
    </row>
    <row r="49" spans="2:2">
      <c r="B49" s="126"/>
    </row>
    <row r="50" spans="2:2">
      <c r="B50" s="126"/>
    </row>
    <row r="51" spans="2:2">
      <c r="B51" s="126"/>
    </row>
    <row r="52" spans="2:2">
      <c r="B52" s="126"/>
    </row>
    <row r="53" spans="2:2">
      <c r="B53" s="126"/>
    </row>
    <row r="54" spans="2:2">
      <c r="B54" s="126"/>
    </row>
    <row r="55" spans="2:2">
      <c r="B55" s="126"/>
    </row>
    <row r="56" spans="2:2">
      <c r="B56" s="126"/>
    </row>
    <row r="57" spans="2:2">
      <c r="B57" s="126"/>
    </row>
    <row r="58" spans="2:2">
      <c r="B58" s="126"/>
    </row>
    <row r="59" spans="2:2">
      <c r="B59" s="126"/>
    </row>
    <row r="60" spans="2:2">
      <c r="B60" s="126"/>
    </row>
    <row r="61" spans="2:2">
      <c r="B61" s="126"/>
    </row>
    <row r="62" spans="2:2">
      <c r="B62" s="126"/>
    </row>
    <row r="63" spans="2:2">
      <c r="B63" s="126"/>
    </row>
    <row r="64" spans="2:2">
      <c r="B64" s="126"/>
    </row>
    <row r="65" spans="2:2">
      <c r="B65" s="126"/>
    </row>
    <row r="66" spans="2:2">
      <c r="B66" s="126"/>
    </row>
    <row r="67" spans="2:2">
      <c r="B67" s="126"/>
    </row>
    <row r="68" spans="2:2">
      <c r="B68" s="126"/>
    </row>
    <row r="69" spans="2:2">
      <c r="B69" s="126"/>
    </row>
    <row r="70" spans="2:2">
      <c r="B70" s="126"/>
    </row>
    <row r="71" spans="2:2">
      <c r="B71" s="126"/>
    </row>
    <row r="72" spans="2:2">
      <c r="B72" s="126"/>
    </row>
    <row r="73" spans="2:2">
      <c r="B73" s="126"/>
    </row>
    <row r="74" spans="2:2">
      <c r="B74" s="126"/>
    </row>
    <row r="75" spans="2:2">
      <c r="B75" s="126"/>
    </row>
    <row r="76" spans="2:2">
      <c r="B76" s="126"/>
    </row>
    <row r="77" spans="2:2">
      <c r="B77" s="126"/>
    </row>
    <row r="78" spans="2:2">
      <c r="B78" s="126"/>
    </row>
    <row r="79" spans="2:2">
      <c r="B79" s="126"/>
    </row>
    <row r="80" spans="2:2">
      <c r="B80" s="126"/>
    </row>
    <row r="81" spans="2:2">
      <c r="B81" s="126"/>
    </row>
    <row r="82" spans="2:2">
      <c r="B82" s="126"/>
    </row>
    <row r="83" spans="2:2">
      <c r="B83" s="126"/>
    </row>
    <row r="84" spans="2:2">
      <c r="B84" s="126"/>
    </row>
    <row r="85" spans="2:2">
      <c r="B85" s="126"/>
    </row>
    <row r="86" spans="2:2">
      <c r="B86" s="126"/>
    </row>
    <row r="87" spans="2:2">
      <c r="B87" s="126"/>
    </row>
    <row r="88" spans="2:2">
      <c r="B88" s="126"/>
    </row>
    <row r="89" spans="2:2">
      <c r="B89" s="126"/>
    </row>
    <row r="90" spans="2:2">
      <c r="B90" s="126"/>
    </row>
    <row r="91" spans="2:2">
      <c r="B91" s="126"/>
    </row>
    <row r="92" spans="2:2">
      <c r="B92" s="126"/>
    </row>
    <row r="93" spans="2:2">
      <c r="B93" s="126"/>
    </row>
    <row r="94" spans="2:2">
      <c r="B94" s="126"/>
    </row>
    <row r="95" spans="2:2">
      <c r="B95" s="126"/>
    </row>
    <row r="96" spans="2:2">
      <c r="B96" s="126"/>
    </row>
    <row r="97" spans="2:2">
      <c r="B97" s="126"/>
    </row>
    <row r="98" spans="2:2">
      <c r="B98" s="126"/>
    </row>
    <row r="99" spans="2:2">
      <c r="B99" s="126"/>
    </row>
    <row r="100" spans="2:2">
      <c r="B100" s="126"/>
    </row>
    <row r="101" spans="2:2">
      <c r="B101" s="126"/>
    </row>
    <row r="102" spans="2:2">
      <c r="B102" s="126"/>
    </row>
    <row r="103" spans="2:2">
      <c r="B103" s="126"/>
    </row>
    <row r="104" spans="2:2">
      <c r="B104" s="126"/>
    </row>
    <row r="105" spans="2:2">
      <c r="B105" s="126"/>
    </row>
    <row r="106" spans="2:2">
      <c r="B106" s="126"/>
    </row>
    <row r="107" spans="2:2">
      <c r="B107" s="126"/>
    </row>
    <row r="108" spans="2:2">
      <c r="B108" s="126"/>
    </row>
    <row r="109" spans="2:2">
      <c r="B109" s="126"/>
    </row>
    <row r="110" spans="2:2">
      <c r="B110" s="126"/>
    </row>
    <row r="111" spans="2:2">
      <c r="B111" s="126"/>
    </row>
    <row r="112" spans="2:2">
      <c r="B112" s="126"/>
    </row>
    <row r="113" spans="2:15">
      <c r="B113" s="126"/>
    </row>
    <row r="114" spans="2:15">
      <c r="B114" s="126"/>
    </row>
    <row r="115" spans="2:15">
      <c r="B115" s="126"/>
    </row>
    <row r="116" spans="2:15">
      <c r="B116" s="126"/>
    </row>
    <row r="117" spans="2:15">
      <c r="B117" s="126"/>
    </row>
    <row r="118" spans="2:15">
      <c r="B118" s="126"/>
    </row>
    <row r="119" spans="2:15">
      <c r="B119" s="126"/>
    </row>
    <row r="120" spans="2:15">
      <c r="B120" s="128"/>
    </row>
    <row r="121" spans="2:15">
      <c r="B121" s="129"/>
    </row>
    <row r="122" spans="2:15">
      <c r="B122" s="129"/>
    </row>
    <row r="123" spans="2:15" s="125" customFormat="1">
      <c r="B123" s="129"/>
      <c r="D123" s="127"/>
      <c r="N123" s="81"/>
      <c r="O123" s="81"/>
    </row>
    <row r="124" spans="2:15" s="125" customFormat="1">
      <c r="B124" s="129"/>
      <c r="D124" s="127"/>
      <c r="N124" s="81"/>
      <c r="O124" s="81"/>
    </row>
    <row r="125" spans="2:15" s="125" customFormat="1">
      <c r="B125" s="129"/>
      <c r="D125" s="127"/>
      <c r="N125" s="81"/>
      <c r="O125" s="81"/>
    </row>
    <row r="126" spans="2:15" s="125" customFormat="1">
      <c r="B126" s="129"/>
      <c r="D126" s="127"/>
      <c r="N126" s="81"/>
      <c r="O126" s="81"/>
    </row>
    <row r="127" spans="2:15" s="125" customFormat="1">
      <c r="B127" s="129"/>
      <c r="D127" s="127"/>
      <c r="N127" s="81"/>
      <c r="O127" s="81"/>
    </row>
    <row r="128" spans="2:15" s="125" customFormat="1">
      <c r="B128" s="129"/>
      <c r="D128" s="127"/>
      <c r="N128" s="81"/>
      <c r="O128" s="81"/>
    </row>
    <row r="129" spans="2:15" s="125" customFormat="1">
      <c r="B129" s="129"/>
      <c r="D129" s="127"/>
      <c r="N129" s="81"/>
      <c r="O129" s="81"/>
    </row>
    <row r="130" spans="2:15" s="125" customFormat="1">
      <c r="B130" s="129"/>
      <c r="D130" s="127"/>
      <c r="N130" s="81"/>
      <c r="O130" s="81"/>
    </row>
    <row r="131" spans="2:15" s="125" customFormat="1">
      <c r="B131" s="129"/>
      <c r="D131" s="127"/>
      <c r="N131" s="81"/>
      <c r="O131" s="81"/>
    </row>
    <row r="132" spans="2:15" s="125" customFormat="1">
      <c r="B132" s="129"/>
      <c r="D132" s="127"/>
      <c r="N132" s="81"/>
      <c r="O132" s="81"/>
    </row>
    <row r="133" spans="2:15" s="125" customFormat="1">
      <c r="B133" s="129"/>
      <c r="D133" s="127"/>
      <c r="N133" s="81"/>
      <c r="O133" s="81"/>
    </row>
    <row r="134" spans="2:15" s="125" customFormat="1">
      <c r="B134" s="129"/>
      <c r="D134" s="127"/>
      <c r="N134" s="81"/>
      <c r="O134" s="81"/>
    </row>
    <row r="135" spans="2:15" s="125" customFormat="1">
      <c r="B135" s="129"/>
      <c r="D135" s="127"/>
      <c r="N135" s="81"/>
      <c r="O135" s="81"/>
    </row>
    <row r="136" spans="2:15" s="125" customFormat="1">
      <c r="B136" s="129"/>
      <c r="D136" s="127"/>
      <c r="N136" s="81"/>
      <c r="O136" s="81"/>
    </row>
    <row r="137" spans="2:15" s="125" customFormat="1">
      <c r="B137" s="129"/>
      <c r="D137" s="127"/>
      <c r="N137" s="81"/>
      <c r="O137" s="81"/>
    </row>
    <row r="138" spans="2:15" s="125" customFormat="1">
      <c r="B138" s="129"/>
      <c r="D138" s="127"/>
      <c r="N138" s="81"/>
      <c r="O138" s="81"/>
    </row>
    <row r="139" spans="2:15" s="125" customFormat="1">
      <c r="B139" s="129"/>
      <c r="D139" s="127"/>
      <c r="N139" s="81"/>
      <c r="O139" s="81"/>
    </row>
    <row r="140" spans="2:15" s="125" customFormat="1">
      <c r="B140" s="129"/>
      <c r="D140" s="127"/>
      <c r="N140" s="81"/>
      <c r="O140" s="81"/>
    </row>
    <row r="141" spans="2:15" s="125" customFormat="1">
      <c r="B141" s="129"/>
      <c r="D141" s="127"/>
      <c r="N141" s="81"/>
      <c r="O141" s="81"/>
    </row>
    <row r="142" spans="2:15" s="125" customFormat="1">
      <c r="B142" s="129"/>
      <c r="D142" s="127"/>
      <c r="N142" s="81"/>
      <c r="O142" s="81"/>
    </row>
    <row r="143" spans="2:15" s="125" customFormat="1">
      <c r="B143" s="129"/>
      <c r="D143" s="127"/>
      <c r="N143" s="81"/>
      <c r="O143" s="81"/>
    </row>
    <row r="144" spans="2:15" s="125" customFormat="1">
      <c r="B144" s="129"/>
      <c r="D144" s="127"/>
      <c r="N144" s="81"/>
      <c r="O144" s="81"/>
    </row>
    <row r="145" spans="2:15" s="125" customFormat="1">
      <c r="B145" s="129"/>
      <c r="D145" s="127"/>
      <c r="N145" s="81"/>
      <c r="O145" s="81"/>
    </row>
    <row r="146" spans="2:15" s="125" customFormat="1">
      <c r="B146" s="129"/>
      <c r="D146" s="127"/>
      <c r="N146" s="81"/>
      <c r="O146" s="81"/>
    </row>
    <row r="147" spans="2:15" s="125" customFormat="1">
      <c r="B147" s="129"/>
      <c r="D147" s="127"/>
      <c r="N147" s="81"/>
      <c r="O147" s="81"/>
    </row>
    <row r="148" spans="2:15" s="125" customFormat="1">
      <c r="B148" s="129"/>
      <c r="D148" s="127"/>
      <c r="N148" s="81"/>
      <c r="O148" s="81"/>
    </row>
    <row r="149" spans="2:15" s="125" customFormat="1">
      <c r="B149" s="129"/>
      <c r="D149" s="127"/>
      <c r="N149" s="81"/>
      <c r="O149" s="81"/>
    </row>
    <row r="150" spans="2:15" s="125" customFormat="1">
      <c r="B150" s="129"/>
      <c r="D150" s="127"/>
      <c r="N150" s="81"/>
      <c r="O150" s="81"/>
    </row>
    <row r="151" spans="2:15" s="125" customFormat="1">
      <c r="B151" s="129"/>
      <c r="D151" s="127"/>
      <c r="N151" s="81"/>
      <c r="O151" s="81"/>
    </row>
    <row r="152" spans="2:15" s="125" customFormat="1">
      <c r="B152" s="129"/>
      <c r="D152" s="127"/>
      <c r="N152" s="81"/>
      <c r="O152" s="81"/>
    </row>
    <row r="153" spans="2:15" s="125" customFormat="1">
      <c r="B153" s="129"/>
      <c r="D153" s="127"/>
      <c r="N153" s="81"/>
      <c r="O153" s="81"/>
    </row>
    <row r="154" spans="2:15" s="125" customFormat="1">
      <c r="B154" s="129"/>
      <c r="D154" s="127"/>
      <c r="N154" s="81"/>
      <c r="O154" s="81"/>
    </row>
    <row r="155" spans="2:15" s="125" customFormat="1">
      <c r="B155" s="129"/>
      <c r="D155" s="127"/>
      <c r="N155" s="81"/>
      <c r="O155" s="81"/>
    </row>
    <row r="156" spans="2:15" s="125" customFormat="1">
      <c r="B156" s="129"/>
      <c r="D156" s="127"/>
      <c r="N156" s="81"/>
      <c r="O156" s="81"/>
    </row>
    <row r="157" spans="2:15" s="125" customFormat="1">
      <c r="B157" s="129"/>
      <c r="D157" s="127"/>
      <c r="N157" s="81"/>
      <c r="O157" s="81"/>
    </row>
    <row r="158" spans="2:15" s="125" customFormat="1">
      <c r="B158" s="129"/>
      <c r="D158" s="127"/>
      <c r="N158" s="81"/>
      <c r="O158" s="81"/>
    </row>
    <row r="159" spans="2:15" s="125" customFormat="1">
      <c r="B159" s="129"/>
      <c r="D159" s="127"/>
      <c r="N159" s="81"/>
      <c r="O159" s="81"/>
    </row>
    <row r="160" spans="2:15" s="125" customFormat="1">
      <c r="B160" s="129"/>
      <c r="D160" s="127"/>
      <c r="N160" s="81"/>
      <c r="O160" s="81"/>
    </row>
    <row r="161" spans="2:15" s="125" customFormat="1">
      <c r="B161" s="129"/>
      <c r="D161" s="127"/>
      <c r="N161" s="81"/>
      <c r="O161" s="81"/>
    </row>
    <row r="162" spans="2:15" s="125" customFormat="1">
      <c r="B162" s="129"/>
      <c r="D162" s="127"/>
      <c r="N162" s="81"/>
      <c r="O162" s="81"/>
    </row>
    <row r="163" spans="2:15" s="125" customFormat="1">
      <c r="B163" s="129"/>
      <c r="D163" s="127"/>
      <c r="N163" s="81"/>
      <c r="O163" s="81"/>
    </row>
    <row r="164" spans="2:15" s="125" customFormat="1">
      <c r="B164" s="129"/>
      <c r="D164" s="127"/>
      <c r="N164" s="81"/>
      <c r="O164" s="81"/>
    </row>
    <row r="165" spans="2:15" s="125" customFormat="1">
      <c r="B165" s="129"/>
      <c r="D165" s="127"/>
      <c r="N165" s="81"/>
      <c r="O165" s="81"/>
    </row>
    <row r="166" spans="2:15" s="125" customFormat="1">
      <c r="B166" s="129"/>
      <c r="D166" s="127"/>
      <c r="N166" s="81"/>
      <c r="O166" s="81"/>
    </row>
    <row r="167" spans="2:15" s="125" customFormat="1">
      <c r="B167" s="129"/>
      <c r="D167" s="127"/>
      <c r="N167" s="81"/>
      <c r="O167" s="81"/>
    </row>
    <row r="168" spans="2:15" s="125" customFormat="1">
      <c r="B168" s="129"/>
      <c r="D168" s="127"/>
      <c r="N168" s="81"/>
      <c r="O168" s="81"/>
    </row>
    <row r="169" spans="2:15" s="125" customFormat="1">
      <c r="B169" s="129"/>
      <c r="D169" s="127"/>
      <c r="N169" s="81"/>
      <c r="O169" s="81"/>
    </row>
    <row r="170" spans="2:15" s="125" customFormat="1">
      <c r="B170" s="129"/>
      <c r="D170" s="127"/>
      <c r="N170" s="81"/>
      <c r="O170" s="81"/>
    </row>
    <row r="171" spans="2:15" s="125" customFormat="1">
      <c r="B171" s="129"/>
      <c r="D171" s="127"/>
      <c r="N171" s="81"/>
      <c r="O171" s="81"/>
    </row>
    <row r="172" spans="2:15" s="125" customFormat="1">
      <c r="B172" s="129"/>
      <c r="D172" s="127"/>
      <c r="N172" s="81"/>
      <c r="O172" s="81"/>
    </row>
    <row r="173" spans="2:15" s="125" customFormat="1">
      <c r="B173" s="129"/>
      <c r="D173" s="127"/>
      <c r="N173" s="81"/>
      <c r="O173" s="81"/>
    </row>
    <row r="174" spans="2:15" s="125" customFormat="1">
      <c r="B174" s="129"/>
      <c r="D174" s="127"/>
      <c r="N174" s="81"/>
      <c r="O174" s="81"/>
    </row>
    <row r="175" spans="2:15" s="125" customFormat="1">
      <c r="B175" s="129"/>
      <c r="D175" s="127"/>
      <c r="N175" s="81"/>
      <c r="O175" s="81"/>
    </row>
    <row r="176" spans="2:15" s="125" customFormat="1">
      <c r="B176" s="129"/>
      <c r="D176" s="127"/>
      <c r="N176" s="81"/>
      <c r="O176" s="81"/>
    </row>
    <row r="177" spans="2:15" s="125" customFormat="1">
      <c r="B177" s="129"/>
      <c r="D177" s="127"/>
      <c r="N177" s="81"/>
      <c r="O177" s="81"/>
    </row>
    <row r="178" spans="2:15" s="125" customFormat="1">
      <c r="B178" s="129"/>
      <c r="D178" s="127"/>
      <c r="N178" s="81"/>
      <c r="O178" s="81"/>
    </row>
    <row r="179" spans="2:15" s="125" customFormat="1">
      <c r="B179" s="129"/>
      <c r="D179" s="127"/>
      <c r="N179" s="81"/>
      <c r="O179" s="81"/>
    </row>
    <row r="180" spans="2:15" s="125" customFormat="1">
      <c r="B180" s="129"/>
      <c r="D180" s="127"/>
      <c r="N180" s="81"/>
      <c r="O180" s="81"/>
    </row>
    <row r="181" spans="2:15" s="125" customFormat="1">
      <c r="B181" s="129"/>
      <c r="D181" s="127"/>
      <c r="N181" s="81"/>
      <c r="O181" s="81"/>
    </row>
    <row r="182" spans="2:15" s="125" customFormat="1">
      <c r="B182" s="129"/>
      <c r="D182" s="127"/>
      <c r="N182" s="81"/>
      <c r="O182" s="81"/>
    </row>
    <row r="183" spans="2:15" s="125" customFormat="1">
      <c r="B183" s="129"/>
      <c r="D183" s="127"/>
      <c r="N183" s="81"/>
      <c r="O183" s="81"/>
    </row>
    <row r="184" spans="2:15" s="125" customFormat="1">
      <c r="B184" s="129"/>
      <c r="D184" s="127"/>
      <c r="N184" s="81"/>
      <c r="O184" s="81"/>
    </row>
    <row r="185" spans="2:15" s="125" customFormat="1">
      <c r="B185" s="129"/>
      <c r="D185" s="127"/>
      <c r="N185" s="81"/>
      <c r="O185" s="81"/>
    </row>
    <row r="186" spans="2:15" s="125" customFormat="1">
      <c r="B186" s="129"/>
      <c r="D186" s="127"/>
      <c r="N186" s="81"/>
      <c r="O186" s="81"/>
    </row>
    <row r="187" spans="2:15" s="125" customFormat="1">
      <c r="B187" s="129"/>
      <c r="D187" s="127"/>
      <c r="N187" s="81"/>
      <c r="O187" s="81"/>
    </row>
    <row r="188" spans="2:15" s="125" customFormat="1">
      <c r="B188" s="129"/>
      <c r="D188" s="127"/>
      <c r="N188" s="81"/>
      <c r="O188" s="81"/>
    </row>
    <row r="189" spans="2:15" s="125" customFormat="1">
      <c r="B189" s="129"/>
      <c r="D189" s="127"/>
      <c r="N189" s="81"/>
      <c r="O189" s="81"/>
    </row>
    <row r="190" spans="2:15" s="125" customFormat="1">
      <c r="B190" s="129"/>
      <c r="D190" s="127"/>
      <c r="N190" s="81"/>
      <c r="O190" s="81"/>
    </row>
    <row r="191" spans="2:15" s="125" customFormat="1">
      <c r="B191" s="129"/>
      <c r="D191" s="127"/>
      <c r="N191" s="81"/>
      <c r="O191" s="81"/>
    </row>
    <row r="192" spans="2:15" s="125" customFormat="1">
      <c r="B192" s="129"/>
      <c r="D192" s="127"/>
      <c r="N192" s="81"/>
      <c r="O192" s="81"/>
    </row>
    <row r="193" spans="2:15" s="125" customFormat="1">
      <c r="B193" s="129"/>
      <c r="D193" s="127"/>
      <c r="N193" s="81"/>
      <c r="O193" s="81"/>
    </row>
    <row r="194" spans="2:15" s="125" customFormat="1">
      <c r="B194" s="129"/>
      <c r="D194" s="127"/>
      <c r="N194" s="81"/>
      <c r="O194" s="81"/>
    </row>
    <row r="195" spans="2:15" s="125" customFormat="1">
      <c r="B195" s="129"/>
      <c r="D195" s="127"/>
      <c r="N195" s="81"/>
      <c r="O195" s="81"/>
    </row>
    <row r="196" spans="2:15" s="125" customFormat="1">
      <c r="B196" s="129"/>
      <c r="D196" s="127"/>
      <c r="N196" s="81"/>
      <c r="O196" s="81"/>
    </row>
    <row r="197" spans="2:15" s="125" customFormat="1">
      <c r="B197" s="129"/>
      <c r="D197" s="127"/>
      <c r="N197" s="81"/>
      <c r="O197" s="81"/>
    </row>
    <row r="198" spans="2:15" s="125" customFormat="1">
      <c r="B198" s="129"/>
      <c r="D198" s="127"/>
      <c r="N198" s="81"/>
      <c r="O198" s="81"/>
    </row>
    <row r="199" spans="2:15" s="125" customFormat="1">
      <c r="B199" s="129"/>
      <c r="D199" s="127"/>
      <c r="N199" s="81"/>
      <c r="O199" s="81"/>
    </row>
    <row r="200" spans="2:15" s="125" customFormat="1">
      <c r="B200" s="129"/>
      <c r="D200" s="127"/>
      <c r="N200" s="81"/>
      <c r="O200" s="81"/>
    </row>
    <row r="201" spans="2:15" s="125" customFormat="1">
      <c r="B201" s="129"/>
      <c r="D201" s="127"/>
      <c r="N201" s="81"/>
      <c r="O201" s="81"/>
    </row>
    <row r="202" spans="2:15" s="125" customFormat="1">
      <c r="B202" s="129"/>
      <c r="D202" s="127"/>
      <c r="N202" s="81"/>
      <c r="O202" s="81"/>
    </row>
    <row r="203" spans="2:15" s="125" customFormat="1">
      <c r="B203" s="129"/>
      <c r="D203" s="127"/>
      <c r="N203" s="81"/>
      <c r="O203" s="81"/>
    </row>
    <row r="204" spans="2:15" s="125" customFormat="1">
      <c r="B204" s="129"/>
      <c r="D204" s="127"/>
      <c r="N204" s="81"/>
      <c r="O204" s="81"/>
    </row>
    <row r="205" spans="2:15" s="125" customFormat="1">
      <c r="B205" s="129"/>
      <c r="D205" s="127"/>
      <c r="N205" s="81"/>
      <c r="O205" s="81"/>
    </row>
    <row r="206" spans="2:15" s="125" customFormat="1">
      <c r="B206" s="129"/>
      <c r="D206" s="127"/>
      <c r="N206" s="81"/>
      <c r="O206" s="81"/>
    </row>
    <row r="207" spans="2:15" s="125" customFormat="1">
      <c r="B207" s="129"/>
      <c r="D207" s="127"/>
      <c r="N207" s="81"/>
      <c r="O207" s="81"/>
    </row>
    <row r="208" spans="2:15" s="125" customFormat="1">
      <c r="B208" s="129"/>
      <c r="D208" s="127"/>
      <c r="N208" s="81"/>
      <c r="O208" s="81"/>
    </row>
    <row r="209" spans="2:15" s="125" customFormat="1">
      <c r="B209" s="129"/>
      <c r="D209" s="127"/>
      <c r="N209" s="81"/>
      <c r="O209" s="81"/>
    </row>
    <row r="210" spans="2:15" s="125" customFormat="1">
      <c r="B210" s="129"/>
      <c r="D210" s="127"/>
      <c r="N210" s="81"/>
      <c r="O210" s="81"/>
    </row>
    <row r="211" spans="2:15" s="125" customFormat="1">
      <c r="B211" s="129"/>
      <c r="D211" s="127"/>
      <c r="N211" s="81"/>
      <c r="O211" s="81"/>
    </row>
    <row r="212" spans="2:15" s="125" customFormat="1">
      <c r="B212" s="129"/>
      <c r="D212" s="127"/>
      <c r="N212" s="81"/>
      <c r="O212" s="81"/>
    </row>
    <row r="213" spans="2:15" s="125" customFormat="1">
      <c r="B213" s="129"/>
      <c r="D213" s="127"/>
      <c r="N213" s="81"/>
      <c r="O213" s="81"/>
    </row>
    <row r="214" spans="2:15" s="125" customFormat="1">
      <c r="B214" s="129"/>
      <c r="D214" s="127"/>
      <c r="N214" s="81"/>
      <c r="O214" s="81"/>
    </row>
    <row r="215" spans="2:15" s="125" customFormat="1">
      <c r="B215" s="129"/>
      <c r="D215" s="127"/>
      <c r="N215" s="81"/>
      <c r="O215" s="81"/>
    </row>
    <row r="216" spans="2:15" s="125" customFormat="1">
      <c r="B216" s="129"/>
      <c r="D216" s="127"/>
      <c r="N216" s="81"/>
      <c r="O216" s="81"/>
    </row>
    <row r="217" spans="2:15" s="125" customFormat="1">
      <c r="B217" s="129"/>
      <c r="D217" s="127"/>
      <c r="N217" s="81"/>
      <c r="O217" s="81"/>
    </row>
    <row r="218" spans="2:15" s="125" customFormat="1">
      <c r="B218" s="129"/>
      <c r="D218" s="127"/>
      <c r="N218" s="81"/>
      <c r="O218" s="81"/>
    </row>
    <row r="219" spans="2:15" s="125" customFormat="1">
      <c r="B219" s="129"/>
      <c r="D219" s="127"/>
      <c r="N219" s="81"/>
      <c r="O219" s="81"/>
    </row>
    <row r="220" spans="2:15" s="125" customFormat="1">
      <c r="B220" s="129"/>
      <c r="D220" s="127"/>
      <c r="N220" s="81"/>
      <c r="O220" s="81"/>
    </row>
    <row r="221" spans="2:15" s="125" customFormat="1">
      <c r="B221" s="129"/>
      <c r="D221" s="127"/>
      <c r="N221" s="81"/>
      <c r="O221" s="81"/>
    </row>
    <row r="222" spans="2:15" s="125" customFormat="1">
      <c r="B222" s="129"/>
      <c r="D222" s="127"/>
      <c r="N222" s="81"/>
      <c r="O222" s="81"/>
    </row>
    <row r="223" spans="2:15" s="125" customFormat="1">
      <c r="B223" s="129"/>
      <c r="D223" s="127"/>
      <c r="N223" s="81"/>
      <c r="O223" s="81"/>
    </row>
    <row r="224" spans="2:15" s="125" customFormat="1">
      <c r="B224" s="129"/>
      <c r="D224" s="127"/>
      <c r="N224" s="81"/>
      <c r="O224" s="81"/>
    </row>
    <row r="225" spans="2:15" s="125" customFormat="1">
      <c r="B225" s="129"/>
      <c r="D225" s="127"/>
      <c r="N225" s="81"/>
      <c r="O225" s="81"/>
    </row>
    <row r="226" spans="2:15" s="125" customFormat="1">
      <c r="B226" s="129"/>
      <c r="D226" s="127"/>
      <c r="N226" s="81"/>
      <c r="O226" s="81"/>
    </row>
    <row r="227" spans="2:15" s="125" customFormat="1">
      <c r="B227" s="129"/>
      <c r="D227" s="127"/>
      <c r="N227" s="81"/>
      <c r="O227" s="81"/>
    </row>
    <row r="228" spans="2:15" s="125" customFormat="1">
      <c r="B228" s="129"/>
      <c r="D228" s="127"/>
      <c r="N228" s="81"/>
      <c r="O228" s="81"/>
    </row>
    <row r="229" spans="2:15" s="125" customFormat="1">
      <c r="B229" s="129"/>
      <c r="D229" s="127"/>
      <c r="N229" s="81"/>
      <c r="O229" s="81"/>
    </row>
    <row r="230" spans="2:15" s="125" customFormat="1">
      <c r="B230" s="129"/>
      <c r="D230" s="127"/>
      <c r="N230" s="81"/>
      <c r="O230" s="81"/>
    </row>
    <row r="231" spans="2:15" s="125" customFormat="1">
      <c r="B231" s="129"/>
      <c r="D231" s="127"/>
      <c r="N231" s="81"/>
      <c r="O231" s="81"/>
    </row>
    <row r="232" spans="2:15" s="125" customFormat="1">
      <c r="B232" s="129"/>
      <c r="D232" s="127"/>
      <c r="N232" s="81"/>
      <c r="O232" s="81"/>
    </row>
    <row r="233" spans="2:15" s="125" customFormat="1">
      <c r="B233" s="129"/>
      <c r="D233" s="127"/>
      <c r="N233" s="81"/>
      <c r="O233" s="81"/>
    </row>
    <row r="234" spans="2:15" s="125" customFormat="1">
      <c r="B234" s="129"/>
      <c r="D234" s="127"/>
      <c r="N234" s="81"/>
      <c r="O234" s="81"/>
    </row>
    <row r="235" spans="2:15" s="125" customFormat="1">
      <c r="B235" s="129"/>
      <c r="D235" s="127"/>
      <c r="N235" s="81"/>
      <c r="O235" s="81"/>
    </row>
    <row r="236" spans="2:15" s="125" customFormat="1">
      <c r="B236" s="129"/>
      <c r="D236" s="127"/>
      <c r="N236" s="81"/>
      <c r="O236" s="81"/>
    </row>
    <row r="237" spans="2:15" s="125" customFormat="1">
      <c r="B237" s="129"/>
      <c r="D237" s="127"/>
      <c r="N237" s="81"/>
      <c r="O237" s="81"/>
    </row>
    <row r="238" spans="2:15" s="125" customFormat="1">
      <c r="B238" s="129"/>
      <c r="D238" s="127"/>
      <c r="N238" s="81"/>
      <c r="O238" s="81"/>
    </row>
    <row r="239" spans="2:15" s="125" customFormat="1">
      <c r="B239" s="129"/>
      <c r="D239" s="127"/>
      <c r="N239" s="81"/>
      <c r="O239" s="81"/>
    </row>
    <row r="240" spans="2:15" s="125" customFormat="1">
      <c r="B240" s="129"/>
      <c r="D240" s="127"/>
      <c r="N240" s="81"/>
      <c r="O240" s="81"/>
    </row>
    <row r="241" spans="2:15" s="125" customFormat="1">
      <c r="B241" s="129"/>
      <c r="D241" s="127"/>
      <c r="N241" s="81"/>
      <c r="O241" s="81"/>
    </row>
    <row r="242" spans="2:15" s="125" customFormat="1">
      <c r="B242" s="129"/>
      <c r="D242" s="127"/>
      <c r="N242" s="81"/>
      <c r="O242" s="81"/>
    </row>
    <row r="243" spans="2:15" s="125" customFormat="1">
      <c r="B243" s="129"/>
      <c r="D243" s="127"/>
      <c r="N243" s="81"/>
      <c r="O243" s="81"/>
    </row>
    <row r="244" spans="2:15" s="125" customFormat="1">
      <c r="B244" s="129"/>
      <c r="D244" s="127"/>
      <c r="N244" s="81"/>
      <c r="O244" s="81"/>
    </row>
    <row r="245" spans="2:15" s="125" customFormat="1">
      <c r="B245" s="129"/>
      <c r="D245" s="127"/>
      <c r="N245" s="81"/>
      <c r="O245" s="81"/>
    </row>
    <row r="246" spans="2:15" s="125" customFormat="1">
      <c r="B246" s="129"/>
      <c r="D246" s="127"/>
      <c r="N246" s="81"/>
      <c r="O246" s="81"/>
    </row>
    <row r="247" spans="2:15" s="125" customFormat="1">
      <c r="B247" s="129"/>
      <c r="D247" s="127"/>
      <c r="N247" s="81"/>
      <c r="O247" s="81"/>
    </row>
    <row r="248" spans="2:15" s="125" customFormat="1">
      <c r="B248" s="129"/>
      <c r="D248" s="127"/>
      <c r="N248" s="81"/>
      <c r="O248" s="81"/>
    </row>
    <row r="249" spans="2:15" s="125" customFormat="1">
      <c r="B249" s="129"/>
      <c r="D249" s="127"/>
      <c r="N249" s="81"/>
      <c r="O249" s="81"/>
    </row>
    <row r="250" spans="2:15" s="125" customFormat="1">
      <c r="B250" s="129"/>
      <c r="D250" s="127"/>
      <c r="N250" s="81"/>
      <c r="O250" s="81"/>
    </row>
    <row r="251" spans="2:15" s="125" customFormat="1">
      <c r="B251" s="129"/>
      <c r="D251" s="127"/>
      <c r="N251" s="81"/>
      <c r="O251" s="81"/>
    </row>
    <row r="252" spans="2:15" s="125" customFormat="1">
      <c r="B252" s="129"/>
      <c r="D252" s="127"/>
      <c r="N252" s="81"/>
      <c r="O252" s="81"/>
    </row>
    <row r="253" spans="2:15" s="125" customFormat="1">
      <c r="B253" s="129"/>
      <c r="D253" s="127"/>
      <c r="N253" s="81"/>
      <c r="O253" s="81"/>
    </row>
    <row r="254" spans="2:15" s="125" customFormat="1">
      <c r="B254" s="129"/>
      <c r="D254" s="127"/>
      <c r="N254" s="81"/>
      <c r="O254" s="81"/>
    </row>
    <row r="255" spans="2:15" s="125" customFormat="1">
      <c r="B255" s="129"/>
      <c r="D255" s="127"/>
      <c r="N255" s="81"/>
      <c r="O255" s="81"/>
    </row>
    <row r="256" spans="2:15" s="125" customFormat="1">
      <c r="B256" s="129"/>
      <c r="D256" s="127"/>
      <c r="N256" s="81"/>
      <c r="O256" s="81"/>
    </row>
    <row r="257" spans="2:15" s="125" customFormat="1">
      <c r="B257" s="129"/>
      <c r="D257" s="127"/>
      <c r="N257" s="81"/>
      <c r="O257" s="81"/>
    </row>
    <row r="258" spans="2:15" s="125" customFormat="1">
      <c r="B258" s="129"/>
      <c r="D258" s="127"/>
      <c r="N258" s="81"/>
      <c r="O258" s="81"/>
    </row>
    <row r="259" spans="2:15" s="125" customFormat="1">
      <c r="B259" s="129"/>
      <c r="D259" s="127"/>
      <c r="N259" s="81"/>
      <c r="O259" s="81"/>
    </row>
    <row r="260" spans="2:15" s="125" customFormat="1">
      <c r="B260" s="129"/>
      <c r="D260" s="127"/>
      <c r="N260" s="81"/>
      <c r="O260" s="81"/>
    </row>
    <row r="261" spans="2:15" s="125" customFormat="1">
      <c r="B261" s="129"/>
      <c r="D261" s="127"/>
      <c r="N261" s="81"/>
      <c r="O261" s="81"/>
    </row>
    <row r="262" spans="2:15" s="125" customFormat="1">
      <c r="B262" s="129"/>
      <c r="D262" s="127"/>
      <c r="N262" s="81"/>
      <c r="O262" s="81"/>
    </row>
    <row r="263" spans="2:15" s="125" customFormat="1">
      <c r="B263" s="129"/>
      <c r="D263" s="127"/>
      <c r="N263" s="81"/>
      <c r="O263" s="81"/>
    </row>
    <row r="264" spans="2:15" s="125" customFormat="1">
      <c r="B264" s="129"/>
      <c r="D264" s="127"/>
      <c r="N264" s="81"/>
      <c r="O264" s="81"/>
    </row>
    <row r="265" spans="2:15" s="125" customFormat="1">
      <c r="B265" s="129"/>
      <c r="D265" s="127"/>
      <c r="N265" s="81"/>
      <c r="O265" s="81"/>
    </row>
    <row r="266" spans="2:15" s="125" customFormat="1">
      <c r="B266" s="129"/>
      <c r="D266" s="127"/>
      <c r="N266" s="81"/>
      <c r="O266" s="81"/>
    </row>
    <row r="267" spans="2:15" s="125" customFormat="1">
      <c r="B267" s="129"/>
      <c r="D267" s="127"/>
      <c r="N267" s="81"/>
      <c r="O267" s="81"/>
    </row>
    <row r="268" spans="2:15" s="125" customFormat="1">
      <c r="B268" s="129"/>
      <c r="D268" s="127"/>
      <c r="N268" s="81"/>
      <c r="O268" s="81"/>
    </row>
    <row r="269" spans="2:15" s="125" customFormat="1">
      <c r="B269" s="129"/>
      <c r="D269" s="127"/>
      <c r="N269" s="81"/>
      <c r="O269" s="81"/>
    </row>
    <row r="270" spans="2:15" s="125" customFormat="1">
      <c r="B270" s="129"/>
      <c r="D270" s="127"/>
      <c r="N270" s="81"/>
      <c r="O270" s="81"/>
    </row>
    <row r="271" spans="2:15" s="125" customFormat="1">
      <c r="B271" s="129"/>
      <c r="D271" s="127"/>
      <c r="N271" s="81"/>
      <c r="O271" s="81"/>
    </row>
    <row r="272" spans="2:15" s="125" customFormat="1">
      <c r="B272" s="129"/>
      <c r="D272" s="127"/>
      <c r="N272" s="81"/>
      <c r="O272" s="81"/>
    </row>
    <row r="273" spans="2:15" s="125" customFormat="1">
      <c r="B273" s="129"/>
      <c r="D273" s="127"/>
      <c r="N273" s="81"/>
      <c r="O273" s="81"/>
    </row>
    <row r="274" spans="2:15" s="125" customFormat="1">
      <c r="B274" s="129"/>
      <c r="D274" s="127"/>
      <c r="N274" s="81"/>
      <c r="O274" s="81"/>
    </row>
    <row r="275" spans="2:15" s="125" customFormat="1">
      <c r="B275" s="129"/>
      <c r="D275" s="127"/>
      <c r="N275" s="81"/>
      <c r="O275" s="81"/>
    </row>
    <row r="276" spans="2:15" s="125" customFormat="1">
      <c r="B276" s="129"/>
      <c r="D276" s="127"/>
      <c r="N276" s="81"/>
      <c r="O276" s="81"/>
    </row>
    <row r="277" spans="2:15" s="125" customFormat="1">
      <c r="B277" s="129"/>
      <c r="D277" s="127"/>
      <c r="N277" s="81"/>
      <c r="O277" s="81"/>
    </row>
    <row r="278" spans="2:15" s="125" customFormat="1">
      <c r="B278" s="129"/>
      <c r="D278" s="127"/>
      <c r="N278" s="81"/>
      <c r="O278" s="81"/>
    </row>
    <row r="279" spans="2:15" s="125" customFormat="1">
      <c r="B279" s="129"/>
      <c r="D279" s="127"/>
      <c r="N279" s="81"/>
      <c r="O279" s="81"/>
    </row>
    <row r="280" spans="2:15" s="125" customFormat="1">
      <c r="B280" s="129"/>
      <c r="D280" s="127"/>
      <c r="N280" s="81"/>
      <c r="O280" s="81"/>
    </row>
    <row r="281" spans="2:15" s="125" customFormat="1">
      <c r="B281" s="129"/>
      <c r="D281" s="127"/>
      <c r="N281" s="81"/>
      <c r="O281" s="81"/>
    </row>
    <row r="282" spans="2:15" s="125" customFormat="1">
      <c r="B282" s="129"/>
      <c r="D282" s="127"/>
      <c r="N282" s="81"/>
      <c r="O282" s="81"/>
    </row>
    <row r="283" spans="2:15" s="125" customFormat="1">
      <c r="B283" s="129"/>
      <c r="D283" s="127"/>
      <c r="N283" s="81"/>
      <c r="O283" s="81"/>
    </row>
    <row r="284" spans="2:15" s="125" customFormat="1">
      <c r="B284" s="129"/>
      <c r="D284" s="127"/>
      <c r="N284" s="81"/>
      <c r="O284" s="81"/>
    </row>
    <row r="285" spans="2:15" s="125" customFormat="1">
      <c r="B285" s="129"/>
      <c r="D285" s="127"/>
      <c r="N285" s="81"/>
      <c r="O285" s="81"/>
    </row>
    <row r="286" spans="2:15" s="125" customFormat="1">
      <c r="B286" s="129"/>
      <c r="D286" s="127"/>
      <c r="N286" s="81"/>
      <c r="O286" s="81"/>
    </row>
    <row r="287" spans="2:15" s="125" customFormat="1">
      <c r="B287" s="129"/>
      <c r="D287" s="127"/>
      <c r="N287" s="81"/>
      <c r="O287" s="81"/>
    </row>
    <row r="288" spans="2:15" s="125" customFormat="1">
      <c r="B288" s="129"/>
      <c r="D288" s="127"/>
      <c r="N288" s="81"/>
      <c r="O288" s="81"/>
    </row>
    <row r="289" spans="2:15" s="125" customFormat="1">
      <c r="B289" s="129"/>
      <c r="D289" s="127"/>
      <c r="N289" s="81"/>
      <c r="O289" s="81"/>
    </row>
    <row r="290" spans="2:15" s="125" customFormat="1">
      <c r="B290" s="129"/>
      <c r="D290" s="127"/>
      <c r="N290" s="81"/>
      <c r="O290" s="81"/>
    </row>
    <row r="291" spans="2:15" s="125" customFormat="1">
      <c r="B291" s="129"/>
      <c r="D291" s="127"/>
      <c r="N291" s="81"/>
      <c r="O291" s="81"/>
    </row>
    <row r="292" spans="2:15" s="125" customFormat="1">
      <c r="B292" s="129"/>
      <c r="D292" s="127"/>
      <c r="N292" s="81"/>
      <c r="O292" s="81"/>
    </row>
    <row r="293" spans="2:15" s="125" customFormat="1">
      <c r="B293" s="129"/>
      <c r="D293" s="127"/>
      <c r="N293" s="81"/>
      <c r="O293" s="81"/>
    </row>
    <row r="294" spans="2:15" s="125" customFormat="1">
      <c r="B294" s="129"/>
      <c r="D294" s="127"/>
      <c r="N294" s="81"/>
      <c r="O294" s="81"/>
    </row>
    <row r="295" spans="2:15" s="125" customFormat="1">
      <c r="B295" s="129"/>
      <c r="D295" s="127"/>
      <c r="N295" s="81"/>
      <c r="O295" s="81"/>
    </row>
    <row r="296" spans="2:15" s="125" customFormat="1">
      <c r="B296" s="129"/>
      <c r="D296" s="127"/>
      <c r="N296" s="81"/>
      <c r="O296" s="81"/>
    </row>
    <row r="297" spans="2:15" s="125" customFormat="1">
      <c r="B297" s="129"/>
      <c r="D297" s="127"/>
      <c r="N297" s="81"/>
      <c r="O297" s="81"/>
    </row>
    <row r="298" spans="2:15" s="125" customFormat="1">
      <c r="B298" s="129"/>
      <c r="D298" s="127"/>
      <c r="N298" s="81"/>
      <c r="O298" s="81"/>
    </row>
    <row r="299" spans="2:15" s="125" customFormat="1">
      <c r="B299" s="129"/>
      <c r="D299" s="127"/>
      <c r="N299" s="81"/>
      <c r="O299" s="81"/>
    </row>
    <row r="300" spans="2:15" s="125" customFormat="1">
      <c r="B300" s="129"/>
      <c r="D300" s="127"/>
      <c r="N300" s="81"/>
      <c r="O300" s="81"/>
    </row>
    <row r="301" spans="2:15" s="125" customFormat="1">
      <c r="B301" s="129"/>
      <c r="D301" s="127"/>
      <c r="N301" s="81"/>
      <c r="O301" s="81"/>
    </row>
    <row r="302" spans="2:15" s="125" customFormat="1">
      <c r="B302" s="129"/>
      <c r="D302" s="127"/>
      <c r="N302" s="81"/>
      <c r="O302" s="81"/>
    </row>
    <row r="303" spans="2:15" s="125" customFormat="1">
      <c r="B303" s="129"/>
      <c r="D303" s="127"/>
      <c r="N303" s="81"/>
      <c r="O303" s="81"/>
    </row>
    <row r="304" spans="2:15" s="125" customFormat="1">
      <c r="B304" s="129"/>
      <c r="D304" s="127"/>
      <c r="N304" s="81"/>
      <c r="O304" s="81"/>
    </row>
    <row r="305" spans="2:15" s="125" customFormat="1">
      <c r="B305" s="129"/>
      <c r="D305" s="127"/>
      <c r="N305" s="81"/>
      <c r="O305" s="81"/>
    </row>
    <row r="306" spans="2:15" s="125" customFormat="1">
      <c r="B306" s="129"/>
      <c r="D306" s="127"/>
      <c r="N306" s="81"/>
      <c r="O306" s="81"/>
    </row>
    <row r="307" spans="2:15" s="125" customFormat="1">
      <c r="B307" s="129"/>
      <c r="D307" s="127"/>
      <c r="N307" s="81"/>
      <c r="O307" s="81"/>
    </row>
    <row r="308" spans="2:15" s="125" customFormat="1">
      <c r="B308" s="129"/>
      <c r="D308" s="127"/>
      <c r="N308" s="81"/>
      <c r="O308" s="81"/>
    </row>
    <row r="309" spans="2:15" s="125" customFormat="1">
      <c r="B309" s="129"/>
      <c r="D309" s="127"/>
      <c r="N309" s="81"/>
      <c r="O309" s="81"/>
    </row>
    <row r="310" spans="2:15" s="125" customFormat="1">
      <c r="B310" s="129"/>
      <c r="D310" s="127"/>
      <c r="N310" s="81"/>
      <c r="O310" s="81"/>
    </row>
    <row r="311" spans="2:15" s="125" customFormat="1">
      <c r="B311" s="129"/>
      <c r="D311" s="127"/>
      <c r="N311" s="81"/>
      <c r="O311" s="81"/>
    </row>
    <row r="312" spans="2:15" s="125" customFormat="1">
      <c r="B312" s="129"/>
      <c r="D312" s="127"/>
      <c r="N312" s="81"/>
      <c r="O312" s="81"/>
    </row>
    <row r="313" spans="2:15" s="125" customFormat="1">
      <c r="B313" s="129"/>
      <c r="D313" s="127"/>
      <c r="N313" s="81"/>
      <c r="O313" s="81"/>
    </row>
    <row r="314" spans="2:15" s="125" customFormat="1">
      <c r="B314" s="129"/>
      <c r="D314" s="127"/>
      <c r="N314" s="81"/>
      <c r="O314" s="81"/>
    </row>
    <row r="315" spans="2:15" s="125" customFormat="1">
      <c r="B315" s="129"/>
      <c r="D315" s="127"/>
      <c r="N315" s="81"/>
      <c r="O315" s="81"/>
    </row>
    <row r="316" spans="2:15" s="125" customFormat="1">
      <c r="B316" s="129"/>
      <c r="D316" s="127"/>
      <c r="N316" s="81"/>
      <c r="O316" s="81"/>
    </row>
    <row r="317" spans="2:15" s="125" customFormat="1">
      <c r="B317" s="129"/>
      <c r="D317" s="127"/>
      <c r="N317" s="81"/>
      <c r="O317" s="81"/>
    </row>
    <row r="318" spans="2:15" s="125" customFormat="1">
      <c r="B318" s="129"/>
      <c r="D318" s="127"/>
      <c r="N318" s="81"/>
      <c r="O318" s="81"/>
    </row>
    <row r="319" spans="2:15" s="125" customFormat="1">
      <c r="B319" s="129"/>
      <c r="D319" s="127"/>
      <c r="N319" s="81"/>
      <c r="O319" s="81"/>
    </row>
    <row r="320" spans="2:15" s="125" customFormat="1">
      <c r="B320" s="129"/>
      <c r="D320" s="127"/>
      <c r="N320" s="81"/>
      <c r="O320" s="81"/>
    </row>
    <row r="321" spans="2:15" s="125" customFormat="1">
      <c r="B321" s="129"/>
      <c r="D321" s="127"/>
      <c r="N321" s="81"/>
      <c r="O321" s="81"/>
    </row>
    <row r="322" spans="2:15" s="125" customFormat="1">
      <c r="B322" s="129"/>
      <c r="D322" s="127"/>
      <c r="N322" s="81"/>
      <c r="O322" s="81"/>
    </row>
    <row r="323" spans="2:15" s="125" customFormat="1">
      <c r="B323" s="129"/>
      <c r="D323" s="127"/>
      <c r="N323" s="81"/>
      <c r="O323" s="81"/>
    </row>
    <row r="324" spans="2:15" s="125" customFormat="1">
      <c r="B324" s="129"/>
      <c r="D324" s="127"/>
      <c r="N324" s="81"/>
      <c r="O324" s="81"/>
    </row>
    <row r="325" spans="2:15" s="125" customFormat="1">
      <c r="B325" s="129"/>
      <c r="D325" s="127"/>
      <c r="N325" s="81"/>
      <c r="O325" s="81"/>
    </row>
    <row r="326" spans="2:15" s="125" customFormat="1">
      <c r="B326" s="129"/>
      <c r="D326" s="127"/>
      <c r="N326" s="81"/>
      <c r="O326" s="81"/>
    </row>
    <row r="327" spans="2:15" s="125" customFormat="1">
      <c r="B327" s="129"/>
      <c r="D327" s="127"/>
      <c r="N327" s="81"/>
      <c r="O327" s="81"/>
    </row>
    <row r="328" spans="2:15" s="125" customFormat="1">
      <c r="B328" s="129"/>
      <c r="D328" s="127"/>
      <c r="N328" s="81"/>
      <c r="O328" s="81"/>
    </row>
    <row r="329" spans="2:15" s="125" customFormat="1">
      <c r="B329" s="129"/>
      <c r="D329" s="127"/>
      <c r="N329" s="81"/>
      <c r="O329" s="81"/>
    </row>
    <row r="330" spans="2:15" s="125" customFormat="1">
      <c r="B330" s="129"/>
      <c r="D330" s="127"/>
      <c r="N330" s="81"/>
      <c r="O330" s="81"/>
    </row>
    <row r="331" spans="2:15" s="125" customFormat="1">
      <c r="B331" s="129"/>
      <c r="D331" s="127"/>
      <c r="N331" s="81"/>
      <c r="O331" s="81"/>
    </row>
    <row r="332" spans="2:15" s="125" customFormat="1">
      <c r="B332" s="129"/>
      <c r="D332" s="127"/>
      <c r="N332" s="81"/>
      <c r="O332" s="81"/>
    </row>
    <row r="333" spans="2:15" s="125" customFormat="1">
      <c r="B333" s="129"/>
      <c r="D333" s="127"/>
      <c r="N333" s="81"/>
      <c r="O333" s="81"/>
    </row>
    <row r="334" spans="2:15" s="125" customFormat="1">
      <c r="B334" s="129"/>
      <c r="D334" s="127"/>
      <c r="N334" s="81"/>
      <c r="O334" s="81"/>
    </row>
    <row r="335" spans="2:15" s="125" customFormat="1">
      <c r="B335" s="129"/>
      <c r="D335" s="127"/>
      <c r="N335" s="81"/>
      <c r="O335" s="81"/>
    </row>
    <row r="336" spans="2:15" s="125" customFormat="1">
      <c r="B336" s="129"/>
      <c r="D336" s="127"/>
      <c r="N336" s="81"/>
      <c r="O336" s="81"/>
    </row>
    <row r="337" spans="2:15" s="125" customFormat="1">
      <c r="B337" s="129"/>
      <c r="D337" s="127"/>
      <c r="N337" s="81"/>
      <c r="O337" s="81"/>
    </row>
    <row r="338" spans="2:15" s="125" customFormat="1">
      <c r="B338" s="129"/>
      <c r="D338" s="127"/>
      <c r="N338" s="81"/>
      <c r="O338" s="81"/>
    </row>
    <row r="339" spans="2:15" s="125" customFormat="1">
      <c r="B339" s="129"/>
      <c r="D339" s="127"/>
      <c r="N339" s="81"/>
      <c r="O339" s="81"/>
    </row>
    <row r="340" spans="2:15" s="125" customFormat="1">
      <c r="B340" s="129"/>
      <c r="D340" s="127"/>
      <c r="N340" s="81"/>
      <c r="O340" s="81"/>
    </row>
    <row r="341" spans="2:15" s="125" customFormat="1">
      <c r="B341" s="129"/>
      <c r="D341" s="127"/>
      <c r="N341" s="81"/>
      <c r="O341" s="81"/>
    </row>
    <row r="342" spans="2:15" s="125" customFormat="1">
      <c r="B342" s="129"/>
      <c r="D342" s="127"/>
      <c r="N342" s="81"/>
      <c r="O342" s="81"/>
    </row>
    <row r="343" spans="2:15" s="125" customFormat="1">
      <c r="B343" s="129"/>
      <c r="D343" s="127"/>
      <c r="N343" s="81"/>
      <c r="O343" s="81"/>
    </row>
    <row r="344" spans="2:15" s="125" customFormat="1">
      <c r="B344" s="129"/>
      <c r="D344" s="127"/>
      <c r="N344" s="81"/>
      <c r="O344" s="81"/>
    </row>
    <row r="345" spans="2:15" s="125" customFormat="1">
      <c r="B345" s="129"/>
      <c r="D345" s="127"/>
      <c r="N345" s="81"/>
      <c r="O345" s="81"/>
    </row>
  </sheetData>
  <mergeCells count="1">
    <mergeCell ref="A1:C1"/>
  </mergeCells>
  <conditionalFormatting sqref="A6:J6 C9:E9">
    <cfRule type="expression" dxfId="23" priority="43" stopIfTrue="1">
      <formula>ISNUMBER(SEARCH("Closed",$I6))</formula>
    </cfRule>
  </conditionalFormatting>
  <conditionalFormatting sqref="A6:J6 E9">
    <cfRule type="expression" dxfId="22" priority="44" stopIfTrue="1">
      <formula>IF($B6="Minor", TRUE, FALSE)</formula>
    </cfRule>
    <cfRule type="expression" dxfId="21" priority="45" stopIfTrue="1">
      <formula>IF(OR($B6="Major",$B6="Pre-Condition"), TRUE, FALSE)</formula>
    </cfRule>
  </conditionalFormatting>
  <conditionalFormatting sqref="C9:D9 G9 K9">
    <cfRule type="expression" dxfId="20" priority="57" stopIfTrue="1">
      <formula>IF(OR($C9="Major",$C9="Pre-Condition"), TRUE, FALSE)</formula>
    </cfRule>
  </conditionalFormatting>
  <conditionalFormatting sqref="F9 I9:J9">
    <cfRule type="expression" dxfId="19" priority="16" stopIfTrue="1">
      <formula>ISNUMBER(SEARCH("Closed",$J9))</formula>
    </cfRule>
    <cfRule type="expression" dxfId="18" priority="17" stopIfTrue="1">
      <formula>IF($C9="Minor", TRUE, FALSE)</formula>
    </cfRule>
    <cfRule type="expression" dxfId="17" priority="18" stopIfTrue="1">
      <formula>IF(OR($C9="Major",$C9="Pre-Condition"), TRUE, FALSE)</formula>
    </cfRule>
  </conditionalFormatting>
  <conditionalFormatting sqref="G9 K9 C9:D9">
    <cfRule type="expression" dxfId="16" priority="56" stopIfTrue="1">
      <formula>IF($C9="Minor", TRUE, FALSE)</formula>
    </cfRule>
  </conditionalFormatting>
  <conditionalFormatting sqref="G9 K9">
    <cfRule type="expression" dxfId="15" priority="55" stopIfTrue="1">
      <formula>ISNUMBER(SEARCH("Closed",$I9))</formula>
    </cfRule>
  </conditionalFormatting>
  <conditionalFormatting sqref="L6:L7 A12:L22 A23:A295 C23:L295 B23:B345">
    <cfRule type="expression" dxfId="14" priority="37" stopIfTrue="1">
      <formula>ISNUMBER(SEARCH("Closed",$K6))</formula>
    </cfRule>
    <cfRule type="expression" dxfId="13" priority="38" stopIfTrue="1">
      <formula>IF($B6="Minor", TRUE, FALSE)</formula>
    </cfRule>
    <cfRule type="expression" dxfId="12" priority="39" stopIfTrue="1">
      <formula>IF(OR($B6="Major",$B6="Pre-Condition"), TRUE, FALSE)</formula>
    </cfRule>
  </conditionalFormatting>
  <dataValidations count="1">
    <dataValidation type="list" allowBlank="1" showInputMessage="1" showErrorMessage="1" sqref="B7:B9 IX7:IX9 ST7:ST9 ACP7:ACP9 AML7:AML9 AWH7:AWH9 BGD7:BGD9 BPZ7:BPZ9 BZV7:BZV9 CJR7:CJR9 CTN7:CTN9 DDJ7:DDJ9 DNF7:DNF9 DXB7:DXB9 EGX7:EGX9 EQT7:EQT9 FAP7:FAP9 FKL7:FKL9 FUH7:FUH9 GED7:GED9 GNZ7:GNZ9 GXV7:GXV9 HHR7:HHR9 HRN7:HRN9 IBJ7:IBJ9 ILF7:ILF9 IVB7:IVB9 JEX7:JEX9 JOT7:JOT9 JYP7:JYP9 KIL7:KIL9 KSH7:KSH9 LCD7:LCD9 LLZ7:LLZ9 LVV7:LVV9 MFR7:MFR9 MPN7:MPN9 MZJ7:MZJ9 NJF7:NJF9 NTB7:NTB9 OCX7:OCX9 OMT7:OMT9 OWP7:OWP9 PGL7:PGL9 PQH7:PQH9 QAD7:QAD9 QJZ7:QJZ9 QTV7:QTV9 RDR7:RDR9 RNN7:RNN9 RXJ7:RXJ9 SHF7:SHF9 SRB7:SRB9 TAX7:TAX9 TKT7:TKT9 TUP7:TUP9 UEL7:UEL9 UOH7:UOH9 UYD7:UYD9 VHZ7:VHZ9 VRV7:VRV9 WBR7:WBR9 WLN7:WLN9 WVJ7:WVJ9 B65540:B65542 IX65540:IX65542 ST65540:ST65542 ACP65540:ACP65542 AML65540:AML65542 AWH65540:AWH65542 BGD65540:BGD65542 BPZ65540:BPZ65542 BZV65540:BZV65542 CJR65540:CJR65542 CTN65540:CTN65542 DDJ65540:DDJ65542 DNF65540:DNF65542 DXB65540:DXB65542 EGX65540:EGX65542 EQT65540:EQT65542 FAP65540:FAP65542 FKL65540:FKL65542 FUH65540:FUH65542 GED65540:GED65542 GNZ65540:GNZ65542 GXV65540:GXV65542 HHR65540:HHR65542 HRN65540:HRN65542 IBJ65540:IBJ65542 ILF65540:ILF65542 IVB65540:IVB65542 JEX65540:JEX65542 JOT65540:JOT65542 JYP65540:JYP65542 KIL65540:KIL65542 KSH65540:KSH65542 LCD65540:LCD65542 LLZ65540:LLZ65542 LVV65540:LVV65542 MFR65540:MFR65542 MPN65540:MPN65542 MZJ65540:MZJ65542 NJF65540:NJF65542 NTB65540:NTB65542 OCX65540:OCX65542 OMT65540:OMT65542 OWP65540:OWP65542 PGL65540:PGL65542 PQH65540:PQH65542 QAD65540:QAD65542 QJZ65540:QJZ65542 QTV65540:QTV65542 RDR65540:RDR65542 RNN65540:RNN65542 RXJ65540:RXJ65542 SHF65540:SHF65542 SRB65540:SRB65542 TAX65540:TAX65542 TKT65540:TKT65542 TUP65540:TUP65542 UEL65540:UEL65542 UOH65540:UOH65542 UYD65540:UYD65542 VHZ65540:VHZ65542 VRV65540:VRV65542 WBR65540:WBR65542 WLN65540:WLN65542 WVJ65540:WVJ65542 B131076:B131078 IX131076:IX131078 ST131076:ST131078 ACP131076:ACP131078 AML131076:AML131078 AWH131076:AWH131078 BGD131076:BGD131078 BPZ131076:BPZ131078 BZV131076:BZV131078 CJR131076:CJR131078 CTN131076:CTN131078 DDJ131076:DDJ131078 DNF131076:DNF131078 DXB131076:DXB131078 EGX131076:EGX131078 EQT131076:EQT131078 FAP131076:FAP131078 FKL131076:FKL131078 FUH131076:FUH131078 GED131076:GED131078 GNZ131076:GNZ131078 GXV131076:GXV131078 HHR131076:HHR131078 HRN131076:HRN131078 IBJ131076:IBJ131078 ILF131076:ILF131078 IVB131076:IVB131078 JEX131076:JEX131078 JOT131076:JOT131078 JYP131076:JYP131078 KIL131076:KIL131078 KSH131076:KSH131078 LCD131076:LCD131078 LLZ131076:LLZ131078 LVV131076:LVV131078 MFR131076:MFR131078 MPN131076:MPN131078 MZJ131076:MZJ131078 NJF131076:NJF131078 NTB131076:NTB131078 OCX131076:OCX131078 OMT131076:OMT131078 OWP131076:OWP131078 PGL131076:PGL131078 PQH131076:PQH131078 QAD131076:QAD131078 QJZ131076:QJZ131078 QTV131076:QTV131078 RDR131076:RDR131078 RNN131076:RNN131078 RXJ131076:RXJ131078 SHF131076:SHF131078 SRB131076:SRB131078 TAX131076:TAX131078 TKT131076:TKT131078 TUP131076:TUP131078 UEL131076:UEL131078 UOH131076:UOH131078 UYD131076:UYD131078 VHZ131076:VHZ131078 VRV131076:VRV131078 WBR131076:WBR131078 WLN131076:WLN131078 WVJ131076:WVJ131078 B196612:B196614 IX196612:IX196614 ST196612:ST196614 ACP196612:ACP196614 AML196612:AML196614 AWH196612:AWH196614 BGD196612:BGD196614 BPZ196612:BPZ196614 BZV196612:BZV196614 CJR196612:CJR196614 CTN196612:CTN196614 DDJ196612:DDJ196614 DNF196612:DNF196614 DXB196612:DXB196614 EGX196612:EGX196614 EQT196612:EQT196614 FAP196612:FAP196614 FKL196612:FKL196614 FUH196612:FUH196614 GED196612:GED196614 GNZ196612:GNZ196614 GXV196612:GXV196614 HHR196612:HHR196614 HRN196612:HRN196614 IBJ196612:IBJ196614 ILF196612:ILF196614 IVB196612:IVB196614 JEX196612:JEX196614 JOT196612:JOT196614 JYP196612:JYP196614 KIL196612:KIL196614 KSH196612:KSH196614 LCD196612:LCD196614 LLZ196612:LLZ196614 LVV196612:LVV196614 MFR196612:MFR196614 MPN196612:MPN196614 MZJ196612:MZJ196614 NJF196612:NJF196614 NTB196612:NTB196614 OCX196612:OCX196614 OMT196612:OMT196614 OWP196612:OWP196614 PGL196612:PGL196614 PQH196612:PQH196614 QAD196612:QAD196614 QJZ196612:QJZ196614 QTV196612:QTV196614 RDR196612:RDR196614 RNN196612:RNN196614 RXJ196612:RXJ196614 SHF196612:SHF196614 SRB196612:SRB196614 TAX196612:TAX196614 TKT196612:TKT196614 TUP196612:TUP196614 UEL196612:UEL196614 UOH196612:UOH196614 UYD196612:UYD196614 VHZ196612:VHZ196614 VRV196612:VRV196614 WBR196612:WBR196614 WLN196612:WLN196614 WVJ196612:WVJ196614 B262148:B262150 IX262148:IX262150 ST262148:ST262150 ACP262148:ACP262150 AML262148:AML262150 AWH262148:AWH262150 BGD262148:BGD262150 BPZ262148:BPZ262150 BZV262148:BZV262150 CJR262148:CJR262150 CTN262148:CTN262150 DDJ262148:DDJ262150 DNF262148:DNF262150 DXB262148:DXB262150 EGX262148:EGX262150 EQT262148:EQT262150 FAP262148:FAP262150 FKL262148:FKL262150 FUH262148:FUH262150 GED262148:GED262150 GNZ262148:GNZ262150 GXV262148:GXV262150 HHR262148:HHR262150 HRN262148:HRN262150 IBJ262148:IBJ262150 ILF262148:ILF262150 IVB262148:IVB262150 JEX262148:JEX262150 JOT262148:JOT262150 JYP262148:JYP262150 KIL262148:KIL262150 KSH262148:KSH262150 LCD262148:LCD262150 LLZ262148:LLZ262150 LVV262148:LVV262150 MFR262148:MFR262150 MPN262148:MPN262150 MZJ262148:MZJ262150 NJF262148:NJF262150 NTB262148:NTB262150 OCX262148:OCX262150 OMT262148:OMT262150 OWP262148:OWP262150 PGL262148:PGL262150 PQH262148:PQH262150 QAD262148:QAD262150 QJZ262148:QJZ262150 QTV262148:QTV262150 RDR262148:RDR262150 RNN262148:RNN262150 RXJ262148:RXJ262150 SHF262148:SHF262150 SRB262148:SRB262150 TAX262148:TAX262150 TKT262148:TKT262150 TUP262148:TUP262150 UEL262148:UEL262150 UOH262148:UOH262150 UYD262148:UYD262150 VHZ262148:VHZ262150 VRV262148:VRV262150 WBR262148:WBR262150 WLN262148:WLN262150 WVJ262148:WVJ262150 B327684:B327686 IX327684:IX327686 ST327684:ST327686 ACP327684:ACP327686 AML327684:AML327686 AWH327684:AWH327686 BGD327684:BGD327686 BPZ327684:BPZ327686 BZV327684:BZV327686 CJR327684:CJR327686 CTN327684:CTN327686 DDJ327684:DDJ327686 DNF327684:DNF327686 DXB327684:DXB327686 EGX327684:EGX327686 EQT327684:EQT327686 FAP327684:FAP327686 FKL327684:FKL327686 FUH327684:FUH327686 GED327684:GED327686 GNZ327684:GNZ327686 GXV327684:GXV327686 HHR327684:HHR327686 HRN327684:HRN327686 IBJ327684:IBJ327686 ILF327684:ILF327686 IVB327684:IVB327686 JEX327684:JEX327686 JOT327684:JOT327686 JYP327684:JYP327686 KIL327684:KIL327686 KSH327684:KSH327686 LCD327684:LCD327686 LLZ327684:LLZ327686 LVV327684:LVV327686 MFR327684:MFR327686 MPN327684:MPN327686 MZJ327684:MZJ327686 NJF327684:NJF327686 NTB327684:NTB327686 OCX327684:OCX327686 OMT327684:OMT327686 OWP327684:OWP327686 PGL327684:PGL327686 PQH327684:PQH327686 QAD327684:QAD327686 QJZ327684:QJZ327686 QTV327684:QTV327686 RDR327684:RDR327686 RNN327684:RNN327686 RXJ327684:RXJ327686 SHF327684:SHF327686 SRB327684:SRB327686 TAX327684:TAX327686 TKT327684:TKT327686 TUP327684:TUP327686 UEL327684:UEL327686 UOH327684:UOH327686 UYD327684:UYD327686 VHZ327684:VHZ327686 VRV327684:VRV327686 WBR327684:WBR327686 WLN327684:WLN327686 WVJ327684:WVJ327686 B393220:B393222 IX393220:IX393222 ST393220:ST393222 ACP393220:ACP393222 AML393220:AML393222 AWH393220:AWH393222 BGD393220:BGD393222 BPZ393220:BPZ393222 BZV393220:BZV393222 CJR393220:CJR393222 CTN393220:CTN393222 DDJ393220:DDJ393222 DNF393220:DNF393222 DXB393220:DXB393222 EGX393220:EGX393222 EQT393220:EQT393222 FAP393220:FAP393222 FKL393220:FKL393222 FUH393220:FUH393222 GED393220:GED393222 GNZ393220:GNZ393222 GXV393220:GXV393222 HHR393220:HHR393222 HRN393220:HRN393222 IBJ393220:IBJ393222 ILF393220:ILF393222 IVB393220:IVB393222 JEX393220:JEX393222 JOT393220:JOT393222 JYP393220:JYP393222 KIL393220:KIL393222 KSH393220:KSH393222 LCD393220:LCD393222 LLZ393220:LLZ393222 LVV393220:LVV393222 MFR393220:MFR393222 MPN393220:MPN393222 MZJ393220:MZJ393222 NJF393220:NJF393222 NTB393220:NTB393222 OCX393220:OCX393222 OMT393220:OMT393222 OWP393220:OWP393222 PGL393220:PGL393222 PQH393220:PQH393222 QAD393220:QAD393222 QJZ393220:QJZ393222 QTV393220:QTV393222 RDR393220:RDR393222 RNN393220:RNN393222 RXJ393220:RXJ393222 SHF393220:SHF393222 SRB393220:SRB393222 TAX393220:TAX393222 TKT393220:TKT393222 TUP393220:TUP393222 UEL393220:UEL393222 UOH393220:UOH393222 UYD393220:UYD393222 VHZ393220:VHZ393222 VRV393220:VRV393222 WBR393220:WBR393222 WLN393220:WLN393222 WVJ393220:WVJ393222 B458756:B458758 IX458756:IX458758 ST458756:ST458758 ACP458756:ACP458758 AML458756:AML458758 AWH458756:AWH458758 BGD458756:BGD458758 BPZ458756:BPZ458758 BZV458756:BZV458758 CJR458756:CJR458758 CTN458756:CTN458758 DDJ458756:DDJ458758 DNF458756:DNF458758 DXB458756:DXB458758 EGX458756:EGX458758 EQT458756:EQT458758 FAP458756:FAP458758 FKL458756:FKL458758 FUH458756:FUH458758 GED458756:GED458758 GNZ458756:GNZ458758 GXV458756:GXV458758 HHR458756:HHR458758 HRN458756:HRN458758 IBJ458756:IBJ458758 ILF458756:ILF458758 IVB458756:IVB458758 JEX458756:JEX458758 JOT458756:JOT458758 JYP458756:JYP458758 KIL458756:KIL458758 KSH458756:KSH458758 LCD458756:LCD458758 LLZ458756:LLZ458758 LVV458756:LVV458758 MFR458756:MFR458758 MPN458756:MPN458758 MZJ458756:MZJ458758 NJF458756:NJF458758 NTB458756:NTB458758 OCX458756:OCX458758 OMT458756:OMT458758 OWP458756:OWP458758 PGL458756:PGL458758 PQH458756:PQH458758 QAD458756:QAD458758 QJZ458756:QJZ458758 QTV458756:QTV458758 RDR458756:RDR458758 RNN458756:RNN458758 RXJ458756:RXJ458758 SHF458756:SHF458758 SRB458756:SRB458758 TAX458756:TAX458758 TKT458756:TKT458758 TUP458756:TUP458758 UEL458756:UEL458758 UOH458756:UOH458758 UYD458756:UYD458758 VHZ458756:VHZ458758 VRV458756:VRV458758 WBR458756:WBR458758 WLN458756:WLN458758 WVJ458756:WVJ458758 B524292:B524294 IX524292:IX524294 ST524292:ST524294 ACP524292:ACP524294 AML524292:AML524294 AWH524292:AWH524294 BGD524292:BGD524294 BPZ524292:BPZ524294 BZV524292:BZV524294 CJR524292:CJR524294 CTN524292:CTN524294 DDJ524292:DDJ524294 DNF524292:DNF524294 DXB524292:DXB524294 EGX524292:EGX524294 EQT524292:EQT524294 FAP524292:FAP524294 FKL524292:FKL524294 FUH524292:FUH524294 GED524292:GED524294 GNZ524292:GNZ524294 GXV524292:GXV524294 HHR524292:HHR524294 HRN524292:HRN524294 IBJ524292:IBJ524294 ILF524292:ILF524294 IVB524292:IVB524294 JEX524292:JEX524294 JOT524292:JOT524294 JYP524292:JYP524294 KIL524292:KIL524294 KSH524292:KSH524294 LCD524292:LCD524294 LLZ524292:LLZ524294 LVV524292:LVV524294 MFR524292:MFR524294 MPN524292:MPN524294 MZJ524292:MZJ524294 NJF524292:NJF524294 NTB524292:NTB524294 OCX524292:OCX524294 OMT524292:OMT524294 OWP524292:OWP524294 PGL524292:PGL524294 PQH524292:PQH524294 QAD524292:QAD524294 QJZ524292:QJZ524294 QTV524292:QTV524294 RDR524292:RDR524294 RNN524292:RNN524294 RXJ524292:RXJ524294 SHF524292:SHF524294 SRB524292:SRB524294 TAX524292:TAX524294 TKT524292:TKT524294 TUP524292:TUP524294 UEL524292:UEL524294 UOH524292:UOH524294 UYD524292:UYD524294 VHZ524292:VHZ524294 VRV524292:VRV524294 WBR524292:WBR524294 WLN524292:WLN524294 WVJ524292:WVJ524294 B589828:B589830 IX589828:IX589830 ST589828:ST589830 ACP589828:ACP589830 AML589828:AML589830 AWH589828:AWH589830 BGD589828:BGD589830 BPZ589828:BPZ589830 BZV589828:BZV589830 CJR589828:CJR589830 CTN589828:CTN589830 DDJ589828:DDJ589830 DNF589828:DNF589830 DXB589828:DXB589830 EGX589828:EGX589830 EQT589828:EQT589830 FAP589828:FAP589830 FKL589828:FKL589830 FUH589828:FUH589830 GED589828:GED589830 GNZ589828:GNZ589830 GXV589828:GXV589830 HHR589828:HHR589830 HRN589828:HRN589830 IBJ589828:IBJ589830 ILF589828:ILF589830 IVB589828:IVB589830 JEX589828:JEX589830 JOT589828:JOT589830 JYP589828:JYP589830 KIL589828:KIL589830 KSH589828:KSH589830 LCD589828:LCD589830 LLZ589828:LLZ589830 LVV589828:LVV589830 MFR589828:MFR589830 MPN589828:MPN589830 MZJ589828:MZJ589830 NJF589828:NJF589830 NTB589828:NTB589830 OCX589828:OCX589830 OMT589828:OMT589830 OWP589828:OWP589830 PGL589828:PGL589830 PQH589828:PQH589830 QAD589828:QAD589830 QJZ589828:QJZ589830 QTV589828:QTV589830 RDR589828:RDR589830 RNN589828:RNN589830 RXJ589828:RXJ589830 SHF589828:SHF589830 SRB589828:SRB589830 TAX589828:TAX589830 TKT589828:TKT589830 TUP589828:TUP589830 UEL589828:UEL589830 UOH589828:UOH589830 UYD589828:UYD589830 VHZ589828:VHZ589830 VRV589828:VRV589830 WBR589828:WBR589830 WLN589828:WLN589830 WVJ589828:WVJ589830 B655364:B655366 IX655364:IX655366 ST655364:ST655366 ACP655364:ACP655366 AML655364:AML655366 AWH655364:AWH655366 BGD655364:BGD655366 BPZ655364:BPZ655366 BZV655364:BZV655366 CJR655364:CJR655366 CTN655364:CTN655366 DDJ655364:DDJ655366 DNF655364:DNF655366 DXB655364:DXB655366 EGX655364:EGX655366 EQT655364:EQT655366 FAP655364:FAP655366 FKL655364:FKL655366 FUH655364:FUH655366 GED655364:GED655366 GNZ655364:GNZ655366 GXV655364:GXV655366 HHR655364:HHR655366 HRN655364:HRN655366 IBJ655364:IBJ655366 ILF655364:ILF655366 IVB655364:IVB655366 JEX655364:JEX655366 JOT655364:JOT655366 JYP655364:JYP655366 KIL655364:KIL655366 KSH655364:KSH655366 LCD655364:LCD655366 LLZ655364:LLZ655366 LVV655364:LVV655366 MFR655364:MFR655366 MPN655364:MPN655366 MZJ655364:MZJ655366 NJF655364:NJF655366 NTB655364:NTB655366 OCX655364:OCX655366 OMT655364:OMT655366 OWP655364:OWP655366 PGL655364:PGL655366 PQH655364:PQH655366 QAD655364:QAD655366 QJZ655364:QJZ655366 QTV655364:QTV655366 RDR655364:RDR655366 RNN655364:RNN655366 RXJ655364:RXJ655366 SHF655364:SHF655366 SRB655364:SRB655366 TAX655364:TAX655366 TKT655364:TKT655366 TUP655364:TUP655366 UEL655364:UEL655366 UOH655364:UOH655366 UYD655364:UYD655366 VHZ655364:VHZ655366 VRV655364:VRV655366 WBR655364:WBR655366 WLN655364:WLN655366 WVJ655364:WVJ655366 B720900:B720902 IX720900:IX720902 ST720900:ST720902 ACP720900:ACP720902 AML720900:AML720902 AWH720900:AWH720902 BGD720900:BGD720902 BPZ720900:BPZ720902 BZV720900:BZV720902 CJR720900:CJR720902 CTN720900:CTN720902 DDJ720900:DDJ720902 DNF720900:DNF720902 DXB720900:DXB720902 EGX720900:EGX720902 EQT720900:EQT720902 FAP720900:FAP720902 FKL720900:FKL720902 FUH720900:FUH720902 GED720900:GED720902 GNZ720900:GNZ720902 GXV720900:GXV720902 HHR720900:HHR720902 HRN720900:HRN720902 IBJ720900:IBJ720902 ILF720900:ILF720902 IVB720900:IVB720902 JEX720900:JEX720902 JOT720900:JOT720902 JYP720900:JYP720902 KIL720900:KIL720902 KSH720900:KSH720902 LCD720900:LCD720902 LLZ720900:LLZ720902 LVV720900:LVV720902 MFR720900:MFR720902 MPN720900:MPN720902 MZJ720900:MZJ720902 NJF720900:NJF720902 NTB720900:NTB720902 OCX720900:OCX720902 OMT720900:OMT720902 OWP720900:OWP720902 PGL720900:PGL720902 PQH720900:PQH720902 QAD720900:QAD720902 QJZ720900:QJZ720902 QTV720900:QTV720902 RDR720900:RDR720902 RNN720900:RNN720902 RXJ720900:RXJ720902 SHF720900:SHF720902 SRB720900:SRB720902 TAX720900:TAX720902 TKT720900:TKT720902 TUP720900:TUP720902 UEL720900:UEL720902 UOH720900:UOH720902 UYD720900:UYD720902 VHZ720900:VHZ720902 VRV720900:VRV720902 WBR720900:WBR720902 WLN720900:WLN720902 WVJ720900:WVJ720902 B786436:B786438 IX786436:IX786438 ST786436:ST786438 ACP786436:ACP786438 AML786436:AML786438 AWH786436:AWH786438 BGD786436:BGD786438 BPZ786436:BPZ786438 BZV786436:BZV786438 CJR786436:CJR786438 CTN786436:CTN786438 DDJ786436:DDJ786438 DNF786436:DNF786438 DXB786436:DXB786438 EGX786436:EGX786438 EQT786436:EQT786438 FAP786436:FAP786438 FKL786436:FKL786438 FUH786436:FUH786438 GED786436:GED786438 GNZ786436:GNZ786438 GXV786436:GXV786438 HHR786436:HHR786438 HRN786436:HRN786438 IBJ786436:IBJ786438 ILF786436:ILF786438 IVB786436:IVB786438 JEX786436:JEX786438 JOT786436:JOT786438 JYP786436:JYP786438 KIL786436:KIL786438 KSH786436:KSH786438 LCD786436:LCD786438 LLZ786436:LLZ786438 LVV786436:LVV786438 MFR786436:MFR786438 MPN786436:MPN786438 MZJ786436:MZJ786438 NJF786436:NJF786438 NTB786436:NTB786438 OCX786436:OCX786438 OMT786436:OMT786438 OWP786436:OWP786438 PGL786436:PGL786438 PQH786436:PQH786438 QAD786436:QAD786438 QJZ786436:QJZ786438 QTV786436:QTV786438 RDR786436:RDR786438 RNN786436:RNN786438 RXJ786436:RXJ786438 SHF786436:SHF786438 SRB786436:SRB786438 TAX786436:TAX786438 TKT786436:TKT786438 TUP786436:TUP786438 UEL786436:UEL786438 UOH786436:UOH786438 UYD786436:UYD786438 VHZ786436:VHZ786438 VRV786436:VRV786438 WBR786436:WBR786438 WLN786436:WLN786438 WVJ786436:WVJ786438 B851972:B851974 IX851972:IX851974 ST851972:ST851974 ACP851972:ACP851974 AML851972:AML851974 AWH851972:AWH851974 BGD851972:BGD851974 BPZ851972:BPZ851974 BZV851972:BZV851974 CJR851972:CJR851974 CTN851972:CTN851974 DDJ851972:DDJ851974 DNF851972:DNF851974 DXB851972:DXB851974 EGX851972:EGX851974 EQT851972:EQT851974 FAP851972:FAP851974 FKL851972:FKL851974 FUH851972:FUH851974 GED851972:GED851974 GNZ851972:GNZ851974 GXV851972:GXV851974 HHR851972:HHR851974 HRN851972:HRN851974 IBJ851972:IBJ851974 ILF851972:ILF851974 IVB851972:IVB851974 JEX851972:JEX851974 JOT851972:JOT851974 JYP851972:JYP851974 KIL851972:KIL851974 KSH851972:KSH851974 LCD851972:LCD851974 LLZ851972:LLZ851974 LVV851972:LVV851974 MFR851972:MFR851974 MPN851972:MPN851974 MZJ851972:MZJ851974 NJF851972:NJF851974 NTB851972:NTB851974 OCX851972:OCX851974 OMT851972:OMT851974 OWP851972:OWP851974 PGL851972:PGL851974 PQH851972:PQH851974 QAD851972:QAD851974 QJZ851972:QJZ851974 QTV851972:QTV851974 RDR851972:RDR851974 RNN851972:RNN851974 RXJ851972:RXJ851974 SHF851972:SHF851974 SRB851972:SRB851974 TAX851972:TAX851974 TKT851972:TKT851974 TUP851972:TUP851974 UEL851972:UEL851974 UOH851972:UOH851974 UYD851972:UYD851974 VHZ851972:VHZ851974 VRV851972:VRV851974 WBR851972:WBR851974 WLN851972:WLN851974 WVJ851972:WVJ851974 B917508:B917510 IX917508:IX917510 ST917508:ST917510 ACP917508:ACP917510 AML917508:AML917510 AWH917508:AWH917510 BGD917508:BGD917510 BPZ917508:BPZ917510 BZV917508:BZV917510 CJR917508:CJR917510 CTN917508:CTN917510 DDJ917508:DDJ917510 DNF917508:DNF917510 DXB917508:DXB917510 EGX917508:EGX917510 EQT917508:EQT917510 FAP917508:FAP917510 FKL917508:FKL917510 FUH917508:FUH917510 GED917508:GED917510 GNZ917508:GNZ917510 GXV917508:GXV917510 HHR917508:HHR917510 HRN917508:HRN917510 IBJ917508:IBJ917510 ILF917508:ILF917510 IVB917508:IVB917510 JEX917508:JEX917510 JOT917508:JOT917510 JYP917508:JYP917510 KIL917508:KIL917510 KSH917508:KSH917510 LCD917508:LCD917510 LLZ917508:LLZ917510 LVV917508:LVV917510 MFR917508:MFR917510 MPN917508:MPN917510 MZJ917508:MZJ917510 NJF917508:NJF917510 NTB917508:NTB917510 OCX917508:OCX917510 OMT917508:OMT917510 OWP917508:OWP917510 PGL917508:PGL917510 PQH917508:PQH917510 QAD917508:QAD917510 QJZ917508:QJZ917510 QTV917508:QTV917510 RDR917508:RDR917510 RNN917508:RNN917510 RXJ917508:RXJ917510 SHF917508:SHF917510 SRB917508:SRB917510 TAX917508:TAX917510 TKT917508:TKT917510 TUP917508:TUP917510 UEL917508:UEL917510 UOH917508:UOH917510 UYD917508:UYD917510 VHZ917508:VHZ917510 VRV917508:VRV917510 WBR917508:WBR917510 WLN917508:WLN917510 WVJ917508:WVJ917510 B983044:B983046 IX983044:IX983046 ST983044:ST983046 ACP983044:ACP983046 AML983044:AML983046 AWH983044:AWH983046 BGD983044:BGD983046 BPZ983044:BPZ983046 BZV983044:BZV983046 CJR983044:CJR983046 CTN983044:CTN983046 DDJ983044:DDJ983046 DNF983044:DNF983046 DXB983044:DXB983046 EGX983044:EGX983046 EQT983044:EQT983046 FAP983044:FAP983046 FKL983044:FKL983046 FUH983044:FUH983046 GED983044:GED983046 GNZ983044:GNZ983046 GXV983044:GXV983046 HHR983044:HHR983046 HRN983044:HRN983046 IBJ983044:IBJ983046 ILF983044:ILF983046 IVB983044:IVB983046 JEX983044:JEX983046 JOT983044:JOT983046 JYP983044:JYP983046 KIL983044:KIL983046 KSH983044:KSH983046 LCD983044:LCD983046 LLZ983044:LLZ983046 LVV983044:LVV983046 MFR983044:MFR983046 MPN983044:MPN983046 MZJ983044:MZJ983046 NJF983044:NJF983046 NTB983044:NTB983046 OCX983044:OCX983046 OMT983044:OMT983046 OWP983044:OWP983046 PGL983044:PGL983046 PQH983044:PQH983046 QAD983044:QAD983046 QJZ983044:QJZ983046 QTV983044:QTV983046 RDR983044:RDR983046 RNN983044:RNN983046 RXJ983044:RXJ983046 SHF983044:SHF983046 SRB983044:SRB983046 TAX983044:TAX983046 TKT983044:TKT983046 TUP983044:TUP983046 UEL983044:UEL983046 UOH983044:UOH983046 UYD983044:UYD983046 VHZ983044:VHZ983046 VRV983044:VRV983046 WBR983044:WBR983046 WLN983044:WLN983046 WVJ983044:WVJ983046 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4:B65546 IX65544:IX65546 ST65544:ST65546 ACP65544:ACP65546 AML65544:AML65546 AWH65544:AWH65546 BGD65544:BGD65546 BPZ65544:BPZ65546 BZV65544:BZV65546 CJR65544:CJR65546 CTN65544:CTN65546 DDJ65544:DDJ65546 DNF65544:DNF65546 DXB65544:DXB65546 EGX65544:EGX65546 EQT65544:EQT65546 FAP65544:FAP65546 FKL65544:FKL65546 FUH65544:FUH65546 GED65544:GED65546 GNZ65544:GNZ65546 GXV65544:GXV65546 HHR65544:HHR65546 HRN65544:HRN65546 IBJ65544:IBJ65546 ILF65544:ILF65546 IVB65544:IVB65546 JEX65544:JEX65546 JOT65544:JOT65546 JYP65544:JYP65546 KIL65544:KIL65546 KSH65544:KSH65546 LCD65544:LCD65546 LLZ65544:LLZ65546 LVV65544:LVV65546 MFR65544:MFR65546 MPN65544:MPN65546 MZJ65544:MZJ65546 NJF65544:NJF65546 NTB65544:NTB65546 OCX65544:OCX65546 OMT65544:OMT65546 OWP65544:OWP65546 PGL65544:PGL65546 PQH65544:PQH65546 QAD65544:QAD65546 QJZ65544:QJZ65546 QTV65544:QTV65546 RDR65544:RDR65546 RNN65544:RNN65546 RXJ65544:RXJ65546 SHF65544:SHF65546 SRB65544:SRB65546 TAX65544:TAX65546 TKT65544:TKT65546 TUP65544:TUP65546 UEL65544:UEL65546 UOH65544:UOH65546 UYD65544:UYD65546 VHZ65544:VHZ65546 VRV65544:VRV65546 WBR65544:WBR65546 WLN65544:WLN65546 WVJ65544:WVJ65546 B131080:B131082 IX131080:IX131082 ST131080:ST131082 ACP131080:ACP131082 AML131080:AML131082 AWH131080:AWH131082 BGD131080:BGD131082 BPZ131080:BPZ131082 BZV131080:BZV131082 CJR131080:CJR131082 CTN131080:CTN131082 DDJ131080:DDJ131082 DNF131080:DNF131082 DXB131080:DXB131082 EGX131080:EGX131082 EQT131080:EQT131082 FAP131080:FAP131082 FKL131080:FKL131082 FUH131080:FUH131082 GED131080:GED131082 GNZ131080:GNZ131082 GXV131080:GXV131082 HHR131080:HHR131082 HRN131080:HRN131082 IBJ131080:IBJ131082 ILF131080:ILF131082 IVB131080:IVB131082 JEX131080:JEX131082 JOT131080:JOT131082 JYP131080:JYP131082 KIL131080:KIL131082 KSH131080:KSH131082 LCD131080:LCD131082 LLZ131080:LLZ131082 LVV131080:LVV131082 MFR131080:MFR131082 MPN131080:MPN131082 MZJ131080:MZJ131082 NJF131080:NJF131082 NTB131080:NTB131082 OCX131080:OCX131082 OMT131080:OMT131082 OWP131080:OWP131082 PGL131080:PGL131082 PQH131080:PQH131082 QAD131080:QAD131082 QJZ131080:QJZ131082 QTV131080:QTV131082 RDR131080:RDR131082 RNN131080:RNN131082 RXJ131080:RXJ131082 SHF131080:SHF131082 SRB131080:SRB131082 TAX131080:TAX131082 TKT131080:TKT131082 TUP131080:TUP131082 UEL131080:UEL131082 UOH131080:UOH131082 UYD131080:UYD131082 VHZ131080:VHZ131082 VRV131080:VRV131082 WBR131080:WBR131082 WLN131080:WLN131082 WVJ131080:WVJ131082 B196616:B196618 IX196616:IX196618 ST196616:ST196618 ACP196616:ACP196618 AML196616:AML196618 AWH196616:AWH196618 BGD196616:BGD196618 BPZ196616:BPZ196618 BZV196616:BZV196618 CJR196616:CJR196618 CTN196616:CTN196618 DDJ196616:DDJ196618 DNF196616:DNF196618 DXB196616:DXB196618 EGX196616:EGX196618 EQT196616:EQT196618 FAP196616:FAP196618 FKL196616:FKL196618 FUH196616:FUH196618 GED196616:GED196618 GNZ196616:GNZ196618 GXV196616:GXV196618 HHR196616:HHR196618 HRN196616:HRN196618 IBJ196616:IBJ196618 ILF196616:ILF196618 IVB196616:IVB196618 JEX196616:JEX196618 JOT196616:JOT196618 JYP196616:JYP196618 KIL196616:KIL196618 KSH196616:KSH196618 LCD196616:LCD196618 LLZ196616:LLZ196618 LVV196616:LVV196618 MFR196616:MFR196618 MPN196616:MPN196618 MZJ196616:MZJ196618 NJF196616:NJF196618 NTB196616:NTB196618 OCX196616:OCX196618 OMT196616:OMT196618 OWP196616:OWP196618 PGL196616:PGL196618 PQH196616:PQH196618 QAD196616:QAD196618 QJZ196616:QJZ196618 QTV196616:QTV196618 RDR196616:RDR196618 RNN196616:RNN196618 RXJ196616:RXJ196618 SHF196616:SHF196618 SRB196616:SRB196618 TAX196616:TAX196618 TKT196616:TKT196618 TUP196616:TUP196618 UEL196616:UEL196618 UOH196616:UOH196618 UYD196616:UYD196618 VHZ196616:VHZ196618 VRV196616:VRV196618 WBR196616:WBR196618 WLN196616:WLN196618 WVJ196616:WVJ196618 B262152:B262154 IX262152:IX262154 ST262152:ST262154 ACP262152:ACP262154 AML262152:AML262154 AWH262152:AWH262154 BGD262152:BGD262154 BPZ262152:BPZ262154 BZV262152:BZV262154 CJR262152:CJR262154 CTN262152:CTN262154 DDJ262152:DDJ262154 DNF262152:DNF262154 DXB262152:DXB262154 EGX262152:EGX262154 EQT262152:EQT262154 FAP262152:FAP262154 FKL262152:FKL262154 FUH262152:FUH262154 GED262152:GED262154 GNZ262152:GNZ262154 GXV262152:GXV262154 HHR262152:HHR262154 HRN262152:HRN262154 IBJ262152:IBJ262154 ILF262152:ILF262154 IVB262152:IVB262154 JEX262152:JEX262154 JOT262152:JOT262154 JYP262152:JYP262154 KIL262152:KIL262154 KSH262152:KSH262154 LCD262152:LCD262154 LLZ262152:LLZ262154 LVV262152:LVV262154 MFR262152:MFR262154 MPN262152:MPN262154 MZJ262152:MZJ262154 NJF262152:NJF262154 NTB262152:NTB262154 OCX262152:OCX262154 OMT262152:OMT262154 OWP262152:OWP262154 PGL262152:PGL262154 PQH262152:PQH262154 QAD262152:QAD262154 QJZ262152:QJZ262154 QTV262152:QTV262154 RDR262152:RDR262154 RNN262152:RNN262154 RXJ262152:RXJ262154 SHF262152:SHF262154 SRB262152:SRB262154 TAX262152:TAX262154 TKT262152:TKT262154 TUP262152:TUP262154 UEL262152:UEL262154 UOH262152:UOH262154 UYD262152:UYD262154 VHZ262152:VHZ262154 VRV262152:VRV262154 WBR262152:WBR262154 WLN262152:WLN262154 WVJ262152:WVJ262154 B327688:B327690 IX327688:IX327690 ST327688:ST327690 ACP327688:ACP327690 AML327688:AML327690 AWH327688:AWH327690 BGD327688:BGD327690 BPZ327688:BPZ327690 BZV327688:BZV327690 CJR327688:CJR327690 CTN327688:CTN327690 DDJ327688:DDJ327690 DNF327688:DNF327690 DXB327688:DXB327690 EGX327688:EGX327690 EQT327688:EQT327690 FAP327688:FAP327690 FKL327688:FKL327690 FUH327688:FUH327690 GED327688:GED327690 GNZ327688:GNZ327690 GXV327688:GXV327690 HHR327688:HHR327690 HRN327688:HRN327690 IBJ327688:IBJ327690 ILF327688:ILF327690 IVB327688:IVB327690 JEX327688:JEX327690 JOT327688:JOT327690 JYP327688:JYP327690 KIL327688:KIL327690 KSH327688:KSH327690 LCD327688:LCD327690 LLZ327688:LLZ327690 LVV327688:LVV327690 MFR327688:MFR327690 MPN327688:MPN327690 MZJ327688:MZJ327690 NJF327688:NJF327690 NTB327688:NTB327690 OCX327688:OCX327690 OMT327688:OMT327690 OWP327688:OWP327690 PGL327688:PGL327690 PQH327688:PQH327690 QAD327688:QAD327690 QJZ327688:QJZ327690 QTV327688:QTV327690 RDR327688:RDR327690 RNN327688:RNN327690 RXJ327688:RXJ327690 SHF327688:SHF327690 SRB327688:SRB327690 TAX327688:TAX327690 TKT327688:TKT327690 TUP327688:TUP327690 UEL327688:UEL327690 UOH327688:UOH327690 UYD327688:UYD327690 VHZ327688:VHZ327690 VRV327688:VRV327690 WBR327688:WBR327690 WLN327688:WLN327690 WVJ327688:WVJ327690 B393224:B393226 IX393224:IX393226 ST393224:ST393226 ACP393224:ACP393226 AML393224:AML393226 AWH393224:AWH393226 BGD393224:BGD393226 BPZ393224:BPZ393226 BZV393224:BZV393226 CJR393224:CJR393226 CTN393224:CTN393226 DDJ393224:DDJ393226 DNF393224:DNF393226 DXB393224:DXB393226 EGX393224:EGX393226 EQT393224:EQT393226 FAP393224:FAP393226 FKL393224:FKL393226 FUH393224:FUH393226 GED393224:GED393226 GNZ393224:GNZ393226 GXV393224:GXV393226 HHR393224:HHR393226 HRN393224:HRN393226 IBJ393224:IBJ393226 ILF393224:ILF393226 IVB393224:IVB393226 JEX393224:JEX393226 JOT393224:JOT393226 JYP393224:JYP393226 KIL393224:KIL393226 KSH393224:KSH393226 LCD393224:LCD393226 LLZ393224:LLZ393226 LVV393224:LVV393226 MFR393224:MFR393226 MPN393224:MPN393226 MZJ393224:MZJ393226 NJF393224:NJF393226 NTB393224:NTB393226 OCX393224:OCX393226 OMT393224:OMT393226 OWP393224:OWP393226 PGL393224:PGL393226 PQH393224:PQH393226 QAD393224:QAD393226 QJZ393224:QJZ393226 QTV393224:QTV393226 RDR393224:RDR393226 RNN393224:RNN393226 RXJ393224:RXJ393226 SHF393224:SHF393226 SRB393224:SRB393226 TAX393224:TAX393226 TKT393224:TKT393226 TUP393224:TUP393226 UEL393224:UEL393226 UOH393224:UOH393226 UYD393224:UYD393226 VHZ393224:VHZ393226 VRV393224:VRV393226 WBR393224:WBR393226 WLN393224:WLN393226 WVJ393224:WVJ393226 B458760:B458762 IX458760:IX458762 ST458760:ST458762 ACP458760:ACP458762 AML458760:AML458762 AWH458760:AWH458762 BGD458760:BGD458762 BPZ458760:BPZ458762 BZV458760:BZV458762 CJR458760:CJR458762 CTN458760:CTN458762 DDJ458760:DDJ458762 DNF458760:DNF458762 DXB458760:DXB458762 EGX458760:EGX458762 EQT458760:EQT458762 FAP458760:FAP458762 FKL458760:FKL458762 FUH458760:FUH458762 GED458760:GED458762 GNZ458760:GNZ458762 GXV458760:GXV458762 HHR458760:HHR458762 HRN458760:HRN458762 IBJ458760:IBJ458762 ILF458760:ILF458762 IVB458760:IVB458762 JEX458760:JEX458762 JOT458760:JOT458762 JYP458760:JYP458762 KIL458760:KIL458762 KSH458760:KSH458762 LCD458760:LCD458762 LLZ458760:LLZ458762 LVV458760:LVV458762 MFR458760:MFR458762 MPN458760:MPN458762 MZJ458760:MZJ458762 NJF458760:NJF458762 NTB458760:NTB458762 OCX458760:OCX458762 OMT458760:OMT458762 OWP458760:OWP458762 PGL458760:PGL458762 PQH458760:PQH458762 QAD458760:QAD458762 QJZ458760:QJZ458762 QTV458760:QTV458762 RDR458760:RDR458762 RNN458760:RNN458762 RXJ458760:RXJ458762 SHF458760:SHF458762 SRB458760:SRB458762 TAX458760:TAX458762 TKT458760:TKT458762 TUP458760:TUP458762 UEL458760:UEL458762 UOH458760:UOH458762 UYD458760:UYD458762 VHZ458760:VHZ458762 VRV458760:VRV458762 WBR458760:WBR458762 WLN458760:WLN458762 WVJ458760:WVJ458762 B524296:B524298 IX524296:IX524298 ST524296:ST524298 ACP524296:ACP524298 AML524296:AML524298 AWH524296:AWH524298 BGD524296:BGD524298 BPZ524296:BPZ524298 BZV524296:BZV524298 CJR524296:CJR524298 CTN524296:CTN524298 DDJ524296:DDJ524298 DNF524296:DNF524298 DXB524296:DXB524298 EGX524296:EGX524298 EQT524296:EQT524298 FAP524296:FAP524298 FKL524296:FKL524298 FUH524296:FUH524298 GED524296:GED524298 GNZ524296:GNZ524298 GXV524296:GXV524298 HHR524296:HHR524298 HRN524296:HRN524298 IBJ524296:IBJ524298 ILF524296:ILF524298 IVB524296:IVB524298 JEX524296:JEX524298 JOT524296:JOT524298 JYP524296:JYP524298 KIL524296:KIL524298 KSH524296:KSH524298 LCD524296:LCD524298 LLZ524296:LLZ524298 LVV524296:LVV524298 MFR524296:MFR524298 MPN524296:MPN524298 MZJ524296:MZJ524298 NJF524296:NJF524298 NTB524296:NTB524298 OCX524296:OCX524298 OMT524296:OMT524298 OWP524296:OWP524298 PGL524296:PGL524298 PQH524296:PQH524298 QAD524296:QAD524298 QJZ524296:QJZ524298 QTV524296:QTV524298 RDR524296:RDR524298 RNN524296:RNN524298 RXJ524296:RXJ524298 SHF524296:SHF524298 SRB524296:SRB524298 TAX524296:TAX524298 TKT524296:TKT524298 TUP524296:TUP524298 UEL524296:UEL524298 UOH524296:UOH524298 UYD524296:UYD524298 VHZ524296:VHZ524298 VRV524296:VRV524298 WBR524296:WBR524298 WLN524296:WLN524298 WVJ524296:WVJ524298 B589832:B589834 IX589832:IX589834 ST589832:ST589834 ACP589832:ACP589834 AML589832:AML589834 AWH589832:AWH589834 BGD589832:BGD589834 BPZ589832:BPZ589834 BZV589832:BZV589834 CJR589832:CJR589834 CTN589832:CTN589834 DDJ589832:DDJ589834 DNF589832:DNF589834 DXB589832:DXB589834 EGX589832:EGX589834 EQT589832:EQT589834 FAP589832:FAP589834 FKL589832:FKL589834 FUH589832:FUH589834 GED589832:GED589834 GNZ589832:GNZ589834 GXV589832:GXV589834 HHR589832:HHR589834 HRN589832:HRN589834 IBJ589832:IBJ589834 ILF589832:ILF589834 IVB589832:IVB589834 JEX589832:JEX589834 JOT589832:JOT589834 JYP589832:JYP589834 KIL589832:KIL589834 KSH589832:KSH589834 LCD589832:LCD589834 LLZ589832:LLZ589834 LVV589832:LVV589834 MFR589832:MFR589834 MPN589832:MPN589834 MZJ589832:MZJ589834 NJF589832:NJF589834 NTB589832:NTB589834 OCX589832:OCX589834 OMT589832:OMT589834 OWP589832:OWP589834 PGL589832:PGL589834 PQH589832:PQH589834 QAD589832:QAD589834 QJZ589832:QJZ589834 QTV589832:QTV589834 RDR589832:RDR589834 RNN589832:RNN589834 RXJ589832:RXJ589834 SHF589832:SHF589834 SRB589832:SRB589834 TAX589832:TAX589834 TKT589832:TKT589834 TUP589832:TUP589834 UEL589832:UEL589834 UOH589832:UOH589834 UYD589832:UYD589834 VHZ589832:VHZ589834 VRV589832:VRV589834 WBR589832:WBR589834 WLN589832:WLN589834 WVJ589832:WVJ589834 B655368:B655370 IX655368:IX655370 ST655368:ST655370 ACP655368:ACP655370 AML655368:AML655370 AWH655368:AWH655370 BGD655368:BGD655370 BPZ655368:BPZ655370 BZV655368:BZV655370 CJR655368:CJR655370 CTN655368:CTN655370 DDJ655368:DDJ655370 DNF655368:DNF655370 DXB655368:DXB655370 EGX655368:EGX655370 EQT655368:EQT655370 FAP655368:FAP655370 FKL655368:FKL655370 FUH655368:FUH655370 GED655368:GED655370 GNZ655368:GNZ655370 GXV655368:GXV655370 HHR655368:HHR655370 HRN655368:HRN655370 IBJ655368:IBJ655370 ILF655368:ILF655370 IVB655368:IVB655370 JEX655368:JEX655370 JOT655368:JOT655370 JYP655368:JYP655370 KIL655368:KIL655370 KSH655368:KSH655370 LCD655368:LCD655370 LLZ655368:LLZ655370 LVV655368:LVV655370 MFR655368:MFR655370 MPN655368:MPN655370 MZJ655368:MZJ655370 NJF655368:NJF655370 NTB655368:NTB655370 OCX655368:OCX655370 OMT655368:OMT655370 OWP655368:OWP655370 PGL655368:PGL655370 PQH655368:PQH655370 QAD655368:QAD655370 QJZ655368:QJZ655370 QTV655368:QTV655370 RDR655368:RDR655370 RNN655368:RNN655370 RXJ655368:RXJ655370 SHF655368:SHF655370 SRB655368:SRB655370 TAX655368:TAX655370 TKT655368:TKT655370 TUP655368:TUP655370 UEL655368:UEL655370 UOH655368:UOH655370 UYD655368:UYD655370 VHZ655368:VHZ655370 VRV655368:VRV655370 WBR655368:WBR655370 WLN655368:WLN655370 WVJ655368:WVJ655370 B720904:B720906 IX720904:IX720906 ST720904:ST720906 ACP720904:ACP720906 AML720904:AML720906 AWH720904:AWH720906 BGD720904:BGD720906 BPZ720904:BPZ720906 BZV720904:BZV720906 CJR720904:CJR720906 CTN720904:CTN720906 DDJ720904:DDJ720906 DNF720904:DNF720906 DXB720904:DXB720906 EGX720904:EGX720906 EQT720904:EQT720906 FAP720904:FAP720906 FKL720904:FKL720906 FUH720904:FUH720906 GED720904:GED720906 GNZ720904:GNZ720906 GXV720904:GXV720906 HHR720904:HHR720906 HRN720904:HRN720906 IBJ720904:IBJ720906 ILF720904:ILF720906 IVB720904:IVB720906 JEX720904:JEX720906 JOT720904:JOT720906 JYP720904:JYP720906 KIL720904:KIL720906 KSH720904:KSH720906 LCD720904:LCD720906 LLZ720904:LLZ720906 LVV720904:LVV720906 MFR720904:MFR720906 MPN720904:MPN720906 MZJ720904:MZJ720906 NJF720904:NJF720906 NTB720904:NTB720906 OCX720904:OCX720906 OMT720904:OMT720906 OWP720904:OWP720906 PGL720904:PGL720906 PQH720904:PQH720906 QAD720904:QAD720906 QJZ720904:QJZ720906 QTV720904:QTV720906 RDR720904:RDR720906 RNN720904:RNN720906 RXJ720904:RXJ720906 SHF720904:SHF720906 SRB720904:SRB720906 TAX720904:TAX720906 TKT720904:TKT720906 TUP720904:TUP720906 UEL720904:UEL720906 UOH720904:UOH720906 UYD720904:UYD720906 VHZ720904:VHZ720906 VRV720904:VRV720906 WBR720904:WBR720906 WLN720904:WLN720906 WVJ720904:WVJ720906 B786440:B786442 IX786440:IX786442 ST786440:ST786442 ACP786440:ACP786442 AML786440:AML786442 AWH786440:AWH786442 BGD786440:BGD786442 BPZ786440:BPZ786442 BZV786440:BZV786442 CJR786440:CJR786442 CTN786440:CTN786442 DDJ786440:DDJ786442 DNF786440:DNF786442 DXB786440:DXB786442 EGX786440:EGX786442 EQT786440:EQT786442 FAP786440:FAP786442 FKL786440:FKL786442 FUH786440:FUH786442 GED786440:GED786442 GNZ786440:GNZ786442 GXV786440:GXV786442 HHR786440:HHR786442 HRN786440:HRN786442 IBJ786440:IBJ786442 ILF786440:ILF786442 IVB786440:IVB786442 JEX786440:JEX786442 JOT786440:JOT786442 JYP786440:JYP786442 KIL786440:KIL786442 KSH786440:KSH786442 LCD786440:LCD786442 LLZ786440:LLZ786442 LVV786440:LVV786442 MFR786440:MFR786442 MPN786440:MPN786442 MZJ786440:MZJ786442 NJF786440:NJF786442 NTB786440:NTB786442 OCX786440:OCX786442 OMT786440:OMT786442 OWP786440:OWP786442 PGL786440:PGL786442 PQH786440:PQH786442 QAD786440:QAD786442 QJZ786440:QJZ786442 QTV786440:QTV786442 RDR786440:RDR786442 RNN786440:RNN786442 RXJ786440:RXJ786442 SHF786440:SHF786442 SRB786440:SRB786442 TAX786440:TAX786442 TKT786440:TKT786442 TUP786440:TUP786442 UEL786440:UEL786442 UOH786440:UOH786442 UYD786440:UYD786442 VHZ786440:VHZ786442 VRV786440:VRV786442 WBR786440:WBR786442 WLN786440:WLN786442 WVJ786440:WVJ786442 B851976:B851978 IX851976:IX851978 ST851976:ST851978 ACP851976:ACP851978 AML851976:AML851978 AWH851976:AWH851978 BGD851976:BGD851978 BPZ851976:BPZ851978 BZV851976:BZV851978 CJR851976:CJR851978 CTN851976:CTN851978 DDJ851976:DDJ851978 DNF851976:DNF851978 DXB851976:DXB851978 EGX851976:EGX851978 EQT851976:EQT851978 FAP851976:FAP851978 FKL851976:FKL851978 FUH851976:FUH851978 GED851976:GED851978 GNZ851976:GNZ851978 GXV851976:GXV851978 HHR851976:HHR851978 HRN851976:HRN851978 IBJ851976:IBJ851978 ILF851976:ILF851978 IVB851976:IVB851978 JEX851976:JEX851978 JOT851976:JOT851978 JYP851976:JYP851978 KIL851976:KIL851978 KSH851976:KSH851978 LCD851976:LCD851978 LLZ851976:LLZ851978 LVV851976:LVV851978 MFR851976:MFR851978 MPN851976:MPN851978 MZJ851976:MZJ851978 NJF851976:NJF851978 NTB851976:NTB851978 OCX851976:OCX851978 OMT851976:OMT851978 OWP851976:OWP851978 PGL851976:PGL851978 PQH851976:PQH851978 QAD851976:QAD851978 QJZ851976:QJZ851978 QTV851976:QTV851978 RDR851976:RDR851978 RNN851976:RNN851978 RXJ851976:RXJ851978 SHF851976:SHF851978 SRB851976:SRB851978 TAX851976:TAX851978 TKT851976:TKT851978 TUP851976:TUP851978 UEL851976:UEL851978 UOH851976:UOH851978 UYD851976:UYD851978 VHZ851976:VHZ851978 VRV851976:VRV851978 WBR851976:WBR851978 WLN851976:WLN851978 WVJ851976:WVJ851978 B917512:B917514 IX917512:IX917514 ST917512:ST917514 ACP917512:ACP917514 AML917512:AML917514 AWH917512:AWH917514 BGD917512:BGD917514 BPZ917512:BPZ917514 BZV917512:BZV917514 CJR917512:CJR917514 CTN917512:CTN917514 DDJ917512:DDJ917514 DNF917512:DNF917514 DXB917512:DXB917514 EGX917512:EGX917514 EQT917512:EQT917514 FAP917512:FAP917514 FKL917512:FKL917514 FUH917512:FUH917514 GED917512:GED917514 GNZ917512:GNZ917514 GXV917512:GXV917514 HHR917512:HHR917514 HRN917512:HRN917514 IBJ917512:IBJ917514 ILF917512:ILF917514 IVB917512:IVB917514 JEX917512:JEX917514 JOT917512:JOT917514 JYP917512:JYP917514 KIL917512:KIL917514 KSH917512:KSH917514 LCD917512:LCD917514 LLZ917512:LLZ917514 LVV917512:LVV917514 MFR917512:MFR917514 MPN917512:MPN917514 MZJ917512:MZJ917514 NJF917512:NJF917514 NTB917512:NTB917514 OCX917512:OCX917514 OMT917512:OMT917514 OWP917512:OWP917514 PGL917512:PGL917514 PQH917512:PQH917514 QAD917512:QAD917514 QJZ917512:QJZ917514 QTV917512:QTV917514 RDR917512:RDR917514 RNN917512:RNN917514 RXJ917512:RXJ917514 SHF917512:SHF917514 SRB917512:SRB917514 TAX917512:TAX917514 TKT917512:TKT917514 TUP917512:TUP917514 UEL917512:UEL917514 UOH917512:UOH917514 UYD917512:UYD917514 VHZ917512:VHZ917514 VRV917512:VRV917514 WBR917512:WBR917514 WLN917512:WLN917514 WVJ917512:WVJ917514 B983048:B983050 IX983048:IX983050 ST983048:ST983050 ACP983048:ACP983050 AML983048:AML983050 AWH983048:AWH983050 BGD983048:BGD983050 BPZ983048:BPZ983050 BZV983048:BZV983050 CJR983048:CJR983050 CTN983048:CTN983050 DDJ983048:DDJ983050 DNF983048:DNF983050 DXB983048:DXB983050 EGX983048:EGX983050 EQT983048:EQT983050 FAP983048:FAP983050 FKL983048:FKL983050 FUH983048:FUH983050 GED983048:GED983050 GNZ983048:GNZ983050 GXV983048:GXV983050 HHR983048:HHR983050 HRN983048:HRN983050 IBJ983048:IBJ983050 ILF983048:ILF983050 IVB983048:IVB983050 JEX983048:JEX983050 JOT983048:JOT983050 JYP983048:JYP983050 KIL983048:KIL983050 KSH983048:KSH983050 LCD983048:LCD983050 LLZ983048:LLZ983050 LVV983048:LVV983050 MFR983048:MFR983050 MPN983048:MPN983050 MZJ983048:MZJ983050 NJF983048:NJF983050 NTB983048:NTB983050 OCX983048:OCX983050 OMT983048:OMT983050 OWP983048:OWP983050 PGL983048:PGL983050 PQH983048:PQH983050 QAD983048:QAD983050 QJZ983048:QJZ983050 QTV983048:QTV983050 RDR983048:RDR983050 RNN983048:RNN983050 RXJ983048:RXJ983050 SHF983048:SHF983050 SRB983048:SRB983050 TAX983048:TAX983050 TKT983048:TKT983050 TUP983048:TUP983050 UEL983048:UEL983050 UOH983048:UOH983050 UYD983048:UYD983050 VHZ983048:VHZ983050 VRV983048:VRV983050 WBR983048:WBR983050 WLN983048:WLN983050 WVJ983048:WVJ983050 WVJ983060:WVJ983385 B65548:B65550 IX65548:IX65550 ST65548:ST65550 ACP65548:ACP65550 AML65548:AML65550 AWH65548:AWH65550 BGD65548:BGD65550 BPZ65548:BPZ65550 BZV65548:BZV65550 CJR65548:CJR65550 CTN65548:CTN65550 DDJ65548:DDJ65550 DNF65548:DNF65550 DXB65548:DXB65550 EGX65548:EGX65550 EQT65548:EQT65550 FAP65548:FAP65550 FKL65548:FKL65550 FUH65548:FUH65550 GED65548:GED65550 GNZ65548:GNZ65550 GXV65548:GXV65550 HHR65548:HHR65550 HRN65548:HRN65550 IBJ65548:IBJ65550 ILF65548:ILF65550 IVB65548:IVB65550 JEX65548:JEX65550 JOT65548:JOT65550 JYP65548:JYP65550 KIL65548:KIL65550 KSH65548:KSH65550 LCD65548:LCD65550 LLZ65548:LLZ65550 LVV65548:LVV65550 MFR65548:MFR65550 MPN65548:MPN65550 MZJ65548:MZJ65550 NJF65548:NJF65550 NTB65548:NTB65550 OCX65548:OCX65550 OMT65548:OMT65550 OWP65548:OWP65550 PGL65548:PGL65550 PQH65548:PQH65550 QAD65548:QAD65550 QJZ65548:QJZ65550 QTV65548:QTV65550 RDR65548:RDR65550 RNN65548:RNN65550 RXJ65548:RXJ65550 SHF65548:SHF65550 SRB65548:SRB65550 TAX65548:TAX65550 TKT65548:TKT65550 TUP65548:TUP65550 UEL65548:UEL65550 UOH65548:UOH65550 UYD65548:UYD65550 VHZ65548:VHZ65550 VRV65548:VRV65550 WBR65548:WBR65550 WLN65548:WLN65550 WVJ65548:WVJ65550 B131084:B131086 IX131084:IX131086 ST131084:ST131086 ACP131084:ACP131086 AML131084:AML131086 AWH131084:AWH131086 BGD131084:BGD131086 BPZ131084:BPZ131086 BZV131084:BZV131086 CJR131084:CJR131086 CTN131084:CTN131086 DDJ131084:DDJ131086 DNF131084:DNF131086 DXB131084:DXB131086 EGX131084:EGX131086 EQT131084:EQT131086 FAP131084:FAP131086 FKL131084:FKL131086 FUH131084:FUH131086 GED131084:GED131086 GNZ131084:GNZ131086 GXV131084:GXV131086 HHR131084:HHR131086 HRN131084:HRN131086 IBJ131084:IBJ131086 ILF131084:ILF131086 IVB131084:IVB131086 JEX131084:JEX131086 JOT131084:JOT131086 JYP131084:JYP131086 KIL131084:KIL131086 KSH131084:KSH131086 LCD131084:LCD131086 LLZ131084:LLZ131086 LVV131084:LVV131086 MFR131084:MFR131086 MPN131084:MPN131086 MZJ131084:MZJ131086 NJF131084:NJF131086 NTB131084:NTB131086 OCX131084:OCX131086 OMT131084:OMT131086 OWP131084:OWP131086 PGL131084:PGL131086 PQH131084:PQH131086 QAD131084:QAD131086 QJZ131084:QJZ131086 QTV131084:QTV131086 RDR131084:RDR131086 RNN131084:RNN131086 RXJ131084:RXJ131086 SHF131084:SHF131086 SRB131084:SRB131086 TAX131084:TAX131086 TKT131084:TKT131086 TUP131084:TUP131086 UEL131084:UEL131086 UOH131084:UOH131086 UYD131084:UYD131086 VHZ131084:VHZ131086 VRV131084:VRV131086 WBR131084:WBR131086 WLN131084:WLN131086 WVJ131084:WVJ131086 B196620:B196622 IX196620:IX196622 ST196620:ST196622 ACP196620:ACP196622 AML196620:AML196622 AWH196620:AWH196622 BGD196620:BGD196622 BPZ196620:BPZ196622 BZV196620:BZV196622 CJR196620:CJR196622 CTN196620:CTN196622 DDJ196620:DDJ196622 DNF196620:DNF196622 DXB196620:DXB196622 EGX196620:EGX196622 EQT196620:EQT196622 FAP196620:FAP196622 FKL196620:FKL196622 FUH196620:FUH196622 GED196620:GED196622 GNZ196620:GNZ196622 GXV196620:GXV196622 HHR196620:HHR196622 HRN196620:HRN196622 IBJ196620:IBJ196622 ILF196620:ILF196622 IVB196620:IVB196622 JEX196620:JEX196622 JOT196620:JOT196622 JYP196620:JYP196622 KIL196620:KIL196622 KSH196620:KSH196622 LCD196620:LCD196622 LLZ196620:LLZ196622 LVV196620:LVV196622 MFR196620:MFR196622 MPN196620:MPN196622 MZJ196620:MZJ196622 NJF196620:NJF196622 NTB196620:NTB196622 OCX196620:OCX196622 OMT196620:OMT196622 OWP196620:OWP196622 PGL196620:PGL196622 PQH196620:PQH196622 QAD196620:QAD196622 QJZ196620:QJZ196622 QTV196620:QTV196622 RDR196620:RDR196622 RNN196620:RNN196622 RXJ196620:RXJ196622 SHF196620:SHF196622 SRB196620:SRB196622 TAX196620:TAX196622 TKT196620:TKT196622 TUP196620:TUP196622 UEL196620:UEL196622 UOH196620:UOH196622 UYD196620:UYD196622 VHZ196620:VHZ196622 VRV196620:VRV196622 WBR196620:WBR196622 WLN196620:WLN196622 WVJ196620:WVJ196622 B262156:B262158 IX262156:IX262158 ST262156:ST262158 ACP262156:ACP262158 AML262156:AML262158 AWH262156:AWH262158 BGD262156:BGD262158 BPZ262156:BPZ262158 BZV262156:BZV262158 CJR262156:CJR262158 CTN262156:CTN262158 DDJ262156:DDJ262158 DNF262156:DNF262158 DXB262156:DXB262158 EGX262156:EGX262158 EQT262156:EQT262158 FAP262156:FAP262158 FKL262156:FKL262158 FUH262156:FUH262158 GED262156:GED262158 GNZ262156:GNZ262158 GXV262156:GXV262158 HHR262156:HHR262158 HRN262156:HRN262158 IBJ262156:IBJ262158 ILF262156:ILF262158 IVB262156:IVB262158 JEX262156:JEX262158 JOT262156:JOT262158 JYP262156:JYP262158 KIL262156:KIL262158 KSH262156:KSH262158 LCD262156:LCD262158 LLZ262156:LLZ262158 LVV262156:LVV262158 MFR262156:MFR262158 MPN262156:MPN262158 MZJ262156:MZJ262158 NJF262156:NJF262158 NTB262156:NTB262158 OCX262156:OCX262158 OMT262156:OMT262158 OWP262156:OWP262158 PGL262156:PGL262158 PQH262156:PQH262158 QAD262156:QAD262158 QJZ262156:QJZ262158 QTV262156:QTV262158 RDR262156:RDR262158 RNN262156:RNN262158 RXJ262156:RXJ262158 SHF262156:SHF262158 SRB262156:SRB262158 TAX262156:TAX262158 TKT262156:TKT262158 TUP262156:TUP262158 UEL262156:UEL262158 UOH262156:UOH262158 UYD262156:UYD262158 VHZ262156:VHZ262158 VRV262156:VRV262158 WBR262156:WBR262158 WLN262156:WLN262158 WVJ262156:WVJ262158 B327692:B327694 IX327692:IX327694 ST327692:ST327694 ACP327692:ACP327694 AML327692:AML327694 AWH327692:AWH327694 BGD327692:BGD327694 BPZ327692:BPZ327694 BZV327692:BZV327694 CJR327692:CJR327694 CTN327692:CTN327694 DDJ327692:DDJ327694 DNF327692:DNF327694 DXB327692:DXB327694 EGX327692:EGX327694 EQT327692:EQT327694 FAP327692:FAP327694 FKL327692:FKL327694 FUH327692:FUH327694 GED327692:GED327694 GNZ327692:GNZ327694 GXV327692:GXV327694 HHR327692:HHR327694 HRN327692:HRN327694 IBJ327692:IBJ327694 ILF327692:ILF327694 IVB327692:IVB327694 JEX327692:JEX327694 JOT327692:JOT327694 JYP327692:JYP327694 KIL327692:KIL327694 KSH327692:KSH327694 LCD327692:LCD327694 LLZ327692:LLZ327694 LVV327692:LVV327694 MFR327692:MFR327694 MPN327692:MPN327694 MZJ327692:MZJ327694 NJF327692:NJF327694 NTB327692:NTB327694 OCX327692:OCX327694 OMT327692:OMT327694 OWP327692:OWP327694 PGL327692:PGL327694 PQH327692:PQH327694 QAD327692:QAD327694 QJZ327692:QJZ327694 QTV327692:QTV327694 RDR327692:RDR327694 RNN327692:RNN327694 RXJ327692:RXJ327694 SHF327692:SHF327694 SRB327692:SRB327694 TAX327692:TAX327694 TKT327692:TKT327694 TUP327692:TUP327694 UEL327692:UEL327694 UOH327692:UOH327694 UYD327692:UYD327694 VHZ327692:VHZ327694 VRV327692:VRV327694 WBR327692:WBR327694 WLN327692:WLN327694 WVJ327692:WVJ327694 B393228:B393230 IX393228:IX393230 ST393228:ST393230 ACP393228:ACP393230 AML393228:AML393230 AWH393228:AWH393230 BGD393228:BGD393230 BPZ393228:BPZ393230 BZV393228:BZV393230 CJR393228:CJR393230 CTN393228:CTN393230 DDJ393228:DDJ393230 DNF393228:DNF393230 DXB393228:DXB393230 EGX393228:EGX393230 EQT393228:EQT393230 FAP393228:FAP393230 FKL393228:FKL393230 FUH393228:FUH393230 GED393228:GED393230 GNZ393228:GNZ393230 GXV393228:GXV393230 HHR393228:HHR393230 HRN393228:HRN393230 IBJ393228:IBJ393230 ILF393228:ILF393230 IVB393228:IVB393230 JEX393228:JEX393230 JOT393228:JOT393230 JYP393228:JYP393230 KIL393228:KIL393230 KSH393228:KSH393230 LCD393228:LCD393230 LLZ393228:LLZ393230 LVV393228:LVV393230 MFR393228:MFR393230 MPN393228:MPN393230 MZJ393228:MZJ393230 NJF393228:NJF393230 NTB393228:NTB393230 OCX393228:OCX393230 OMT393228:OMT393230 OWP393228:OWP393230 PGL393228:PGL393230 PQH393228:PQH393230 QAD393228:QAD393230 QJZ393228:QJZ393230 QTV393228:QTV393230 RDR393228:RDR393230 RNN393228:RNN393230 RXJ393228:RXJ393230 SHF393228:SHF393230 SRB393228:SRB393230 TAX393228:TAX393230 TKT393228:TKT393230 TUP393228:TUP393230 UEL393228:UEL393230 UOH393228:UOH393230 UYD393228:UYD393230 VHZ393228:VHZ393230 VRV393228:VRV393230 WBR393228:WBR393230 WLN393228:WLN393230 WVJ393228:WVJ393230 B458764:B458766 IX458764:IX458766 ST458764:ST458766 ACP458764:ACP458766 AML458764:AML458766 AWH458764:AWH458766 BGD458764:BGD458766 BPZ458764:BPZ458766 BZV458764:BZV458766 CJR458764:CJR458766 CTN458764:CTN458766 DDJ458764:DDJ458766 DNF458764:DNF458766 DXB458764:DXB458766 EGX458764:EGX458766 EQT458764:EQT458766 FAP458764:FAP458766 FKL458764:FKL458766 FUH458764:FUH458766 GED458764:GED458766 GNZ458764:GNZ458766 GXV458764:GXV458766 HHR458764:HHR458766 HRN458764:HRN458766 IBJ458764:IBJ458766 ILF458764:ILF458766 IVB458764:IVB458766 JEX458764:JEX458766 JOT458764:JOT458766 JYP458764:JYP458766 KIL458764:KIL458766 KSH458764:KSH458766 LCD458764:LCD458766 LLZ458764:LLZ458766 LVV458764:LVV458766 MFR458764:MFR458766 MPN458764:MPN458766 MZJ458764:MZJ458766 NJF458764:NJF458766 NTB458764:NTB458766 OCX458764:OCX458766 OMT458764:OMT458766 OWP458764:OWP458766 PGL458764:PGL458766 PQH458764:PQH458766 QAD458764:QAD458766 QJZ458764:QJZ458766 QTV458764:QTV458766 RDR458764:RDR458766 RNN458764:RNN458766 RXJ458764:RXJ458766 SHF458764:SHF458766 SRB458764:SRB458766 TAX458764:TAX458766 TKT458764:TKT458766 TUP458764:TUP458766 UEL458764:UEL458766 UOH458764:UOH458766 UYD458764:UYD458766 VHZ458764:VHZ458766 VRV458764:VRV458766 WBR458764:WBR458766 WLN458764:WLN458766 WVJ458764:WVJ458766 B524300:B524302 IX524300:IX524302 ST524300:ST524302 ACP524300:ACP524302 AML524300:AML524302 AWH524300:AWH524302 BGD524300:BGD524302 BPZ524300:BPZ524302 BZV524300:BZV524302 CJR524300:CJR524302 CTN524300:CTN524302 DDJ524300:DDJ524302 DNF524300:DNF524302 DXB524300:DXB524302 EGX524300:EGX524302 EQT524300:EQT524302 FAP524300:FAP524302 FKL524300:FKL524302 FUH524300:FUH524302 GED524300:GED524302 GNZ524300:GNZ524302 GXV524300:GXV524302 HHR524300:HHR524302 HRN524300:HRN524302 IBJ524300:IBJ524302 ILF524300:ILF524302 IVB524300:IVB524302 JEX524300:JEX524302 JOT524300:JOT524302 JYP524300:JYP524302 KIL524300:KIL524302 KSH524300:KSH524302 LCD524300:LCD524302 LLZ524300:LLZ524302 LVV524300:LVV524302 MFR524300:MFR524302 MPN524300:MPN524302 MZJ524300:MZJ524302 NJF524300:NJF524302 NTB524300:NTB524302 OCX524300:OCX524302 OMT524300:OMT524302 OWP524300:OWP524302 PGL524300:PGL524302 PQH524300:PQH524302 QAD524300:QAD524302 QJZ524300:QJZ524302 QTV524300:QTV524302 RDR524300:RDR524302 RNN524300:RNN524302 RXJ524300:RXJ524302 SHF524300:SHF524302 SRB524300:SRB524302 TAX524300:TAX524302 TKT524300:TKT524302 TUP524300:TUP524302 UEL524300:UEL524302 UOH524300:UOH524302 UYD524300:UYD524302 VHZ524300:VHZ524302 VRV524300:VRV524302 WBR524300:WBR524302 WLN524300:WLN524302 WVJ524300:WVJ524302 B589836:B589838 IX589836:IX589838 ST589836:ST589838 ACP589836:ACP589838 AML589836:AML589838 AWH589836:AWH589838 BGD589836:BGD589838 BPZ589836:BPZ589838 BZV589836:BZV589838 CJR589836:CJR589838 CTN589836:CTN589838 DDJ589836:DDJ589838 DNF589836:DNF589838 DXB589836:DXB589838 EGX589836:EGX589838 EQT589836:EQT589838 FAP589836:FAP589838 FKL589836:FKL589838 FUH589836:FUH589838 GED589836:GED589838 GNZ589836:GNZ589838 GXV589836:GXV589838 HHR589836:HHR589838 HRN589836:HRN589838 IBJ589836:IBJ589838 ILF589836:ILF589838 IVB589836:IVB589838 JEX589836:JEX589838 JOT589836:JOT589838 JYP589836:JYP589838 KIL589836:KIL589838 KSH589836:KSH589838 LCD589836:LCD589838 LLZ589836:LLZ589838 LVV589836:LVV589838 MFR589836:MFR589838 MPN589836:MPN589838 MZJ589836:MZJ589838 NJF589836:NJF589838 NTB589836:NTB589838 OCX589836:OCX589838 OMT589836:OMT589838 OWP589836:OWP589838 PGL589836:PGL589838 PQH589836:PQH589838 QAD589836:QAD589838 QJZ589836:QJZ589838 QTV589836:QTV589838 RDR589836:RDR589838 RNN589836:RNN589838 RXJ589836:RXJ589838 SHF589836:SHF589838 SRB589836:SRB589838 TAX589836:TAX589838 TKT589836:TKT589838 TUP589836:TUP589838 UEL589836:UEL589838 UOH589836:UOH589838 UYD589836:UYD589838 VHZ589836:VHZ589838 VRV589836:VRV589838 WBR589836:WBR589838 WLN589836:WLN589838 WVJ589836:WVJ589838 B655372:B655374 IX655372:IX655374 ST655372:ST655374 ACP655372:ACP655374 AML655372:AML655374 AWH655372:AWH655374 BGD655372:BGD655374 BPZ655372:BPZ655374 BZV655372:BZV655374 CJR655372:CJR655374 CTN655372:CTN655374 DDJ655372:DDJ655374 DNF655372:DNF655374 DXB655372:DXB655374 EGX655372:EGX655374 EQT655372:EQT655374 FAP655372:FAP655374 FKL655372:FKL655374 FUH655372:FUH655374 GED655372:GED655374 GNZ655372:GNZ655374 GXV655372:GXV655374 HHR655372:HHR655374 HRN655372:HRN655374 IBJ655372:IBJ655374 ILF655372:ILF655374 IVB655372:IVB655374 JEX655372:JEX655374 JOT655372:JOT655374 JYP655372:JYP655374 KIL655372:KIL655374 KSH655372:KSH655374 LCD655372:LCD655374 LLZ655372:LLZ655374 LVV655372:LVV655374 MFR655372:MFR655374 MPN655372:MPN655374 MZJ655372:MZJ655374 NJF655372:NJF655374 NTB655372:NTB655374 OCX655372:OCX655374 OMT655372:OMT655374 OWP655372:OWP655374 PGL655372:PGL655374 PQH655372:PQH655374 QAD655372:QAD655374 QJZ655372:QJZ655374 QTV655372:QTV655374 RDR655372:RDR655374 RNN655372:RNN655374 RXJ655372:RXJ655374 SHF655372:SHF655374 SRB655372:SRB655374 TAX655372:TAX655374 TKT655372:TKT655374 TUP655372:TUP655374 UEL655372:UEL655374 UOH655372:UOH655374 UYD655372:UYD655374 VHZ655372:VHZ655374 VRV655372:VRV655374 WBR655372:WBR655374 WLN655372:WLN655374 WVJ655372:WVJ655374 B720908:B720910 IX720908:IX720910 ST720908:ST720910 ACP720908:ACP720910 AML720908:AML720910 AWH720908:AWH720910 BGD720908:BGD720910 BPZ720908:BPZ720910 BZV720908:BZV720910 CJR720908:CJR720910 CTN720908:CTN720910 DDJ720908:DDJ720910 DNF720908:DNF720910 DXB720908:DXB720910 EGX720908:EGX720910 EQT720908:EQT720910 FAP720908:FAP720910 FKL720908:FKL720910 FUH720908:FUH720910 GED720908:GED720910 GNZ720908:GNZ720910 GXV720908:GXV720910 HHR720908:HHR720910 HRN720908:HRN720910 IBJ720908:IBJ720910 ILF720908:ILF720910 IVB720908:IVB720910 JEX720908:JEX720910 JOT720908:JOT720910 JYP720908:JYP720910 KIL720908:KIL720910 KSH720908:KSH720910 LCD720908:LCD720910 LLZ720908:LLZ720910 LVV720908:LVV720910 MFR720908:MFR720910 MPN720908:MPN720910 MZJ720908:MZJ720910 NJF720908:NJF720910 NTB720908:NTB720910 OCX720908:OCX720910 OMT720908:OMT720910 OWP720908:OWP720910 PGL720908:PGL720910 PQH720908:PQH720910 QAD720908:QAD720910 QJZ720908:QJZ720910 QTV720908:QTV720910 RDR720908:RDR720910 RNN720908:RNN720910 RXJ720908:RXJ720910 SHF720908:SHF720910 SRB720908:SRB720910 TAX720908:TAX720910 TKT720908:TKT720910 TUP720908:TUP720910 UEL720908:UEL720910 UOH720908:UOH720910 UYD720908:UYD720910 VHZ720908:VHZ720910 VRV720908:VRV720910 WBR720908:WBR720910 WLN720908:WLN720910 WVJ720908:WVJ720910 B786444:B786446 IX786444:IX786446 ST786444:ST786446 ACP786444:ACP786446 AML786444:AML786446 AWH786444:AWH786446 BGD786444:BGD786446 BPZ786444:BPZ786446 BZV786444:BZV786446 CJR786444:CJR786446 CTN786444:CTN786446 DDJ786444:DDJ786446 DNF786444:DNF786446 DXB786444:DXB786446 EGX786444:EGX786446 EQT786444:EQT786446 FAP786444:FAP786446 FKL786444:FKL786446 FUH786444:FUH786446 GED786444:GED786446 GNZ786444:GNZ786446 GXV786444:GXV786446 HHR786444:HHR786446 HRN786444:HRN786446 IBJ786444:IBJ786446 ILF786444:ILF786446 IVB786444:IVB786446 JEX786444:JEX786446 JOT786444:JOT786446 JYP786444:JYP786446 KIL786444:KIL786446 KSH786444:KSH786446 LCD786444:LCD786446 LLZ786444:LLZ786446 LVV786444:LVV786446 MFR786444:MFR786446 MPN786444:MPN786446 MZJ786444:MZJ786446 NJF786444:NJF786446 NTB786444:NTB786446 OCX786444:OCX786446 OMT786444:OMT786446 OWP786444:OWP786446 PGL786444:PGL786446 PQH786444:PQH786446 QAD786444:QAD786446 QJZ786444:QJZ786446 QTV786444:QTV786446 RDR786444:RDR786446 RNN786444:RNN786446 RXJ786444:RXJ786446 SHF786444:SHF786446 SRB786444:SRB786446 TAX786444:TAX786446 TKT786444:TKT786446 TUP786444:TUP786446 UEL786444:UEL786446 UOH786444:UOH786446 UYD786444:UYD786446 VHZ786444:VHZ786446 VRV786444:VRV786446 WBR786444:WBR786446 WLN786444:WLN786446 WVJ786444:WVJ786446 B851980:B851982 IX851980:IX851982 ST851980:ST851982 ACP851980:ACP851982 AML851980:AML851982 AWH851980:AWH851982 BGD851980:BGD851982 BPZ851980:BPZ851982 BZV851980:BZV851982 CJR851980:CJR851982 CTN851980:CTN851982 DDJ851980:DDJ851982 DNF851980:DNF851982 DXB851980:DXB851982 EGX851980:EGX851982 EQT851980:EQT851982 FAP851980:FAP851982 FKL851980:FKL851982 FUH851980:FUH851982 GED851980:GED851982 GNZ851980:GNZ851982 GXV851980:GXV851982 HHR851980:HHR851982 HRN851980:HRN851982 IBJ851980:IBJ851982 ILF851980:ILF851982 IVB851980:IVB851982 JEX851980:JEX851982 JOT851980:JOT851982 JYP851980:JYP851982 KIL851980:KIL851982 KSH851980:KSH851982 LCD851980:LCD851982 LLZ851980:LLZ851982 LVV851980:LVV851982 MFR851980:MFR851982 MPN851980:MPN851982 MZJ851980:MZJ851982 NJF851980:NJF851982 NTB851980:NTB851982 OCX851980:OCX851982 OMT851980:OMT851982 OWP851980:OWP851982 PGL851980:PGL851982 PQH851980:PQH851982 QAD851980:QAD851982 QJZ851980:QJZ851982 QTV851980:QTV851982 RDR851980:RDR851982 RNN851980:RNN851982 RXJ851980:RXJ851982 SHF851980:SHF851982 SRB851980:SRB851982 TAX851980:TAX851982 TKT851980:TKT851982 TUP851980:TUP851982 UEL851980:UEL851982 UOH851980:UOH851982 UYD851980:UYD851982 VHZ851980:VHZ851982 VRV851980:VRV851982 WBR851980:WBR851982 WLN851980:WLN851982 WVJ851980:WVJ851982 B917516:B917518 IX917516:IX917518 ST917516:ST917518 ACP917516:ACP917518 AML917516:AML917518 AWH917516:AWH917518 BGD917516:BGD917518 BPZ917516:BPZ917518 BZV917516:BZV917518 CJR917516:CJR917518 CTN917516:CTN917518 DDJ917516:DDJ917518 DNF917516:DNF917518 DXB917516:DXB917518 EGX917516:EGX917518 EQT917516:EQT917518 FAP917516:FAP917518 FKL917516:FKL917518 FUH917516:FUH917518 GED917516:GED917518 GNZ917516:GNZ917518 GXV917516:GXV917518 HHR917516:HHR917518 HRN917516:HRN917518 IBJ917516:IBJ917518 ILF917516:ILF917518 IVB917516:IVB917518 JEX917516:JEX917518 JOT917516:JOT917518 JYP917516:JYP917518 KIL917516:KIL917518 KSH917516:KSH917518 LCD917516:LCD917518 LLZ917516:LLZ917518 LVV917516:LVV917518 MFR917516:MFR917518 MPN917516:MPN917518 MZJ917516:MZJ917518 NJF917516:NJF917518 NTB917516:NTB917518 OCX917516:OCX917518 OMT917516:OMT917518 OWP917516:OWP917518 PGL917516:PGL917518 PQH917516:PQH917518 QAD917516:QAD917518 QJZ917516:QJZ917518 QTV917516:QTV917518 RDR917516:RDR917518 RNN917516:RNN917518 RXJ917516:RXJ917518 SHF917516:SHF917518 SRB917516:SRB917518 TAX917516:TAX917518 TKT917516:TKT917518 TUP917516:TUP917518 UEL917516:UEL917518 UOH917516:UOH917518 UYD917516:UYD917518 VHZ917516:VHZ917518 VRV917516:VRV917518 WBR917516:WBR917518 WLN917516:WLN917518 WVJ917516:WVJ917518 B983052:B983054 IX983052:IX983054 ST983052:ST983054 ACP983052:ACP983054 AML983052:AML983054 AWH983052:AWH983054 BGD983052:BGD983054 BPZ983052:BPZ983054 BZV983052:BZV983054 CJR983052:CJR983054 CTN983052:CTN983054 DDJ983052:DDJ983054 DNF983052:DNF983054 DXB983052:DXB983054 EGX983052:EGX983054 EQT983052:EQT983054 FAP983052:FAP983054 FKL983052:FKL983054 FUH983052:FUH983054 GED983052:GED983054 GNZ983052:GNZ983054 GXV983052:GXV983054 HHR983052:HHR983054 HRN983052:HRN983054 IBJ983052:IBJ983054 ILF983052:ILF983054 IVB983052:IVB983054 JEX983052:JEX983054 JOT983052:JOT983054 JYP983052:JYP983054 KIL983052:KIL983054 KSH983052:KSH983054 LCD983052:LCD983054 LLZ983052:LLZ983054 LVV983052:LVV983054 MFR983052:MFR983054 MPN983052:MPN983054 MZJ983052:MZJ983054 NJF983052:NJF983054 NTB983052:NTB983054 OCX983052:OCX983054 OMT983052:OMT983054 OWP983052:OWP983054 PGL983052:PGL983054 PQH983052:PQH983054 QAD983052:QAD983054 QJZ983052:QJZ983054 QTV983052:QTV983054 RDR983052:RDR983054 RNN983052:RNN983054 RXJ983052:RXJ983054 SHF983052:SHF983054 SRB983052:SRB983054 TAX983052:TAX983054 TKT983052:TKT983054 TUP983052:TUP983054 UEL983052:UEL983054 UOH983052:UOH983054 UYD983052:UYD983054 VHZ983052:VHZ983054 VRV983052:VRV983054 WBR983052:WBR983054 WLN983052:WLN983054 WVJ983052:WVJ983054 B17:B18 IX17:IX18 ST17:ST18 ACP17:ACP18 AML17:AML18 AWH17:AWH18 BGD17:BGD18 BPZ17:BPZ18 BZV17:BZV18 CJR17:CJR18 CTN17:CTN18 DDJ17:DDJ18 DNF17:DNF18 DXB17:DXB18 EGX17:EGX18 EQT17:EQT18 FAP17:FAP18 FKL17:FKL18 FUH17:FUH18 GED17:GED18 GNZ17:GNZ18 GXV17:GXV18 HHR17:HHR18 HRN17:HRN18 IBJ17:IBJ18 ILF17:ILF18 IVB17:IVB18 JEX17:JEX18 JOT17:JOT18 JYP17:JYP18 KIL17:KIL18 KSH17:KSH18 LCD17:LCD18 LLZ17:LLZ18 LVV17:LVV18 MFR17:MFR18 MPN17:MPN18 MZJ17:MZJ18 NJF17:NJF18 NTB17:NTB18 OCX17:OCX18 OMT17:OMT18 OWP17:OWP18 PGL17:PGL18 PQH17:PQH18 QAD17:QAD18 QJZ17:QJZ18 QTV17:QTV18 RDR17:RDR18 RNN17:RNN18 RXJ17:RXJ18 SHF17:SHF18 SRB17:SRB18 TAX17:TAX18 TKT17:TKT18 TUP17:TUP18 UEL17:UEL18 UOH17:UOH18 UYD17:UYD18 VHZ17:VHZ18 VRV17:VRV18 WBR17:WBR18 WLN17:WLN18 WVJ17:WVJ18 B65552:B65554 IX65552:IX65554 ST65552:ST65554 ACP65552:ACP65554 AML65552:AML65554 AWH65552:AWH65554 BGD65552:BGD65554 BPZ65552:BPZ65554 BZV65552:BZV65554 CJR65552:CJR65554 CTN65552:CTN65554 DDJ65552:DDJ65554 DNF65552:DNF65554 DXB65552:DXB65554 EGX65552:EGX65554 EQT65552:EQT65554 FAP65552:FAP65554 FKL65552:FKL65554 FUH65552:FUH65554 GED65552:GED65554 GNZ65552:GNZ65554 GXV65552:GXV65554 HHR65552:HHR65554 HRN65552:HRN65554 IBJ65552:IBJ65554 ILF65552:ILF65554 IVB65552:IVB65554 JEX65552:JEX65554 JOT65552:JOT65554 JYP65552:JYP65554 KIL65552:KIL65554 KSH65552:KSH65554 LCD65552:LCD65554 LLZ65552:LLZ65554 LVV65552:LVV65554 MFR65552:MFR65554 MPN65552:MPN65554 MZJ65552:MZJ65554 NJF65552:NJF65554 NTB65552:NTB65554 OCX65552:OCX65554 OMT65552:OMT65554 OWP65552:OWP65554 PGL65552:PGL65554 PQH65552:PQH65554 QAD65552:QAD65554 QJZ65552:QJZ65554 QTV65552:QTV65554 RDR65552:RDR65554 RNN65552:RNN65554 RXJ65552:RXJ65554 SHF65552:SHF65554 SRB65552:SRB65554 TAX65552:TAX65554 TKT65552:TKT65554 TUP65552:TUP65554 UEL65552:UEL65554 UOH65552:UOH65554 UYD65552:UYD65554 VHZ65552:VHZ65554 VRV65552:VRV65554 WBR65552:WBR65554 WLN65552:WLN65554 WVJ65552:WVJ65554 B131088:B131090 IX131088:IX131090 ST131088:ST131090 ACP131088:ACP131090 AML131088:AML131090 AWH131088:AWH131090 BGD131088:BGD131090 BPZ131088:BPZ131090 BZV131088:BZV131090 CJR131088:CJR131090 CTN131088:CTN131090 DDJ131088:DDJ131090 DNF131088:DNF131090 DXB131088:DXB131090 EGX131088:EGX131090 EQT131088:EQT131090 FAP131088:FAP131090 FKL131088:FKL131090 FUH131088:FUH131090 GED131088:GED131090 GNZ131088:GNZ131090 GXV131088:GXV131090 HHR131088:HHR131090 HRN131088:HRN131090 IBJ131088:IBJ131090 ILF131088:ILF131090 IVB131088:IVB131090 JEX131088:JEX131090 JOT131088:JOT131090 JYP131088:JYP131090 KIL131088:KIL131090 KSH131088:KSH131090 LCD131088:LCD131090 LLZ131088:LLZ131090 LVV131088:LVV131090 MFR131088:MFR131090 MPN131088:MPN131090 MZJ131088:MZJ131090 NJF131088:NJF131090 NTB131088:NTB131090 OCX131088:OCX131090 OMT131088:OMT131090 OWP131088:OWP131090 PGL131088:PGL131090 PQH131088:PQH131090 QAD131088:QAD131090 QJZ131088:QJZ131090 QTV131088:QTV131090 RDR131088:RDR131090 RNN131088:RNN131090 RXJ131088:RXJ131090 SHF131088:SHF131090 SRB131088:SRB131090 TAX131088:TAX131090 TKT131088:TKT131090 TUP131088:TUP131090 UEL131088:UEL131090 UOH131088:UOH131090 UYD131088:UYD131090 VHZ131088:VHZ131090 VRV131088:VRV131090 WBR131088:WBR131090 WLN131088:WLN131090 WVJ131088:WVJ131090 B196624:B196626 IX196624:IX196626 ST196624:ST196626 ACP196624:ACP196626 AML196624:AML196626 AWH196624:AWH196626 BGD196624:BGD196626 BPZ196624:BPZ196626 BZV196624:BZV196626 CJR196624:CJR196626 CTN196624:CTN196626 DDJ196624:DDJ196626 DNF196624:DNF196626 DXB196624:DXB196626 EGX196624:EGX196626 EQT196624:EQT196626 FAP196624:FAP196626 FKL196624:FKL196626 FUH196624:FUH196626 GED196624:GED196626 GNZ196624:GNZ196626 GXV196624:GXV196626 HHR196624:HHR196626 HRN196624:HRN196626 IBJ196624:IBJ196626 ILF196624:ILF196626 IVB196624:IVB196626 JEX196624:JEX196626 JOT196624:JOT196626 JYP196624:JYP196626 KIL196624:KIL196626 KSH196624:KSH196626 LCD196624:LCD196626 LLZ196624:LLZ196626 LVV196624:LVV196626 MFR196624:MFR196626 MPN196624:MPN196626 MZJ196624:MZJ196626 NJF196624:NJF196626 NTB196624:NTB196626 OCX196624:OCX196626 OMT196624:OMT196626 OWP196624:OWP196626 PGL196624:PGL196626 PQH196624:PQH196626 QAD196624:QAD196626 QJZ196624:QJZ196626 QTV196624:QTV196626 RDR196624:RDR196626 RNN196624:RNN196626 RXJ196624:RXJ196626 SHF196624:SHF196626 SRB196624:SRB196626 TAX196624:TAX196626 TKT196624:TKT196626 TUP196624:TUP196626 UEL196624:UEL196626 UOH196624:UOH196626 UYD196624:UYD196626 VHZ196624:VHZ196626 VRV196624:VRV196626 WBR196624:WBR196626 WLN196624:WLN196626 WVJ196624:WVJ196626 B262160:B262162 IX262160:IX262162 ST262160:ST262162 ACP262160:ACP262162 AML262160:AML262162 AWH262160:AWH262162 BGD262160:BGD262162 BPZ262160:BPZ262162 BZV262160:BZV262162 CJR262160:CJR262162 CTN262160:CTN262162 DDJ262160:DDJ262162 DNF262160:DNF262162 DXB262160:DXB262162 EGX262160:EGX262162 EQT262160:EQT262162 FAP262160:FAP262162 FKL262160:FKL262162 FUH262160:FUH262162 GED262160:GED262162 GNZ262160:GNZ262162 GXV262160:GXV262162 HHR262160:HHR262162 HRN262160:HRN262162 IBJ262160:IBJ262162 ILF262160:ILF262162 IVB262160:IVB262162 JEX262160:JEX262162 JOT262160:JOT262162 JYP262160:JYP262162 KIL262160:KIL262162 KSH262160:KSH262162 LCD262160:LCD262162 LLZ262160:LLZ262162 LVV262160:LVV262162 MFR262160:MFR262162 MPN262160:MPN262162 MZJ262160:MZJ262162 NJF262160:NJF262162 NTB262160:NTB262162 OCX262160:OCX262162 OMT262160:OMT262162 OWP262160:OWP262162 PGL262160:PGL262162 PQH262160:PQH262162 QAD262160:QAD262162 QJZ262160:QJZ262162 QTV262160:QTV262162 RDR262160:RDR262162 RNN262160:RNN262162 RXJ262160:RXJ262162 SHF262160:SHF262162 SRB262160:SRB262162 TAX262160:TAX262162 TKT262160:TKT262162 TUP262160:TUP262162 UEL262160:UEL262162 UOH262160:UOH262162 UYD262160:UYD262162 VHZ262160:VHZ262162 VRV262160:VRV262162 WBR262160:WBR262162 WLN262160:WLN262162 WVJ262160:WVJ262162 B327696:B327698 IX327696:IX327698 ST327696:ST327698 ACP327696:ACP327698 AML327696:AML327698 AWH327696:AWH327698 BGD327696:BGD327698 BPZ327696:BPZ327698 BZV327696:BZV327698 CJR327696:CJR327698 CTN327696:CTN327698 DDJ327696:DDJ327698 DNF327696:DNF327698 DXB327696:DXB327698 EGX327696:EGX327698 EQT327696:EQT327698 FAP327696:FAP327698 FKL327696:FKL327698 FUH327696:FUH327698 GED327696:GED327698 GNZ327696:GNZ327698 GXV327696:GXV327698 HHR327696:HHR327698 HRN327696:HRN327698 IBJ327696:IBJ327698 ILF327696:ILF327698 IVB327696:IVB327698 JEX327696:JEX327698 JOT327696:JOT327698 JYP327696:JYP327698 KIL327696:KIL327698 KSH327696:KSH327698 LCD327696:LCD327698 LLZ327696:LLZ327698 LVV327696:LVV327698 MFR327696:MFR327698 MPN327696:MPN327698 MZJ327696:MZJ327698 NJF327696:NJF327698 NTB327696:NTB327698 OCX327696:OCX327698 OMT327696:OMT327698 OWP327696:OWP327698 PGL327696:PGL327698 PQH327696:PQH327698 QAD327696:QAD327698 QJZ327696:QJZ327698 QTV327696:QTV327698 RDR327696:RDR327698 RNN327696:RNN327698 RXJ327696:RXJ327698 SHF327696:SHF327698 SRB327696:SRB327698 TAX327696:TAX327698 TKT327696:TKT327698 TUP327696:TUP327698 UEL327696:UEL327698 UOH327696:UOH327698 UYD327696:UYD327698 VHZ327696:VHZ327698 VRV327696:VRV327698 WBR327696:WBR327698 WLN327696:WLN327698 WVJ327696:WVJ327698 B393232:B393234 IX393232:IX393234 ST393232:ST393234 ACP393232:ACP393234 AML393232:AML393234 AWH393232:AWH393234 BGD393232:BGD393234 BPZ393232:BPZ393234 BZV393232:BZV393234 CJR393232:CJR393234 CTN393232:CTN393234 DDJ393232:DDJ393234 DNF393232:DNF393234 DXB393232:DXB393234 EGX393232:EGX393234 EQT393232:EQT393234 FAP393232:FAP393234 FKL393232:FKL393234 FUH393232:FUH393234 GED393232:GED393234 GNZ393232:GNZ393234 GXV393232:GXV393234 HHR393232:HHR393234 HRN393232:HRN393234 IBJ393232:IBJ393234 ILF393232:ILF393234 IVB393232:IVB393234 JEX393232:JEX393234 JOT393232:JOT393234 JYP393232:JYP393234 KIL393232:KIL393234 KSH393232:KSH393234 LCD393232:LCD393234 LLZ393232:LLZ393234 LVV393232:LVV393234 MFR393232:MFR393234 MPN393232:MPN393234 MZJ393232:MZJ393234 NJF393232:NJF393234 NTB393232:NTB393234 OCX393232:OCX393234 OMT393232:OMT393234 OWP393232:OWP393234 PGL393232:PGL393234 PQH393232:PQH393234 QAD393232:QAD393234 QJZ393232:QJZ393234 QTV393232:QTV393234 RDR393232:RDR393234 RNN393232:RNN393234 RXJ393232:RXJ393234 SHF393232:SHF393234 SRB393232:SRB393234 TAX393232:TAX393234 TKT393232:TKT393234 TUP393232:TUP393234 UEL393232:UEL393234 UOH393232:UOH393234 UYD393232:UYD393234 VHZ393232:VHZ393234 VRV393232:VRV393234 WBR393232:WBR393234 WLN393232:WLN393234 WVJ393232:WVJ393234 B458768:B458770 IX458768:IX458770 ST458768:ST458770 ACP458768:ACP458770 AML458768:AML458770 AWH458768:AWH458770 BGD458768:BGD458770 BPZ458768:BPZ458770 BZV458768:BZV458770 CJR458768:CJR458770 CTN458768:CTN458770 DDJ458768:DDJ458770 DNF458768:DNF458770 DXB458768:DXB458770 EGX458768:EGX458770 EQT458768:EQT458770 FAP458768:FAP458770 FKL458768:FKL458770 FUH458768:FUH458770 GED458768:GED458770 GNZ458768:GNZ458770 GXV458768:GXV458770 HHR458768:HHR458770 HRN458768:HRN458770 IBJ458768:IBJ458770 ILF458768:ILF458770 IVB458768:IVB458770 JEX458768:JEX458770 JOT458768:JOT458770 JYP458768:JYP458770 KIL458768:KIL458770 KSH458768:KSH458770 LCD458768:LCD458770 LLZ458768:LLZ458770 LVV458768:LVV458770 MFR458768:MFR458770 MPN458768:MPN458770 MZJ458768:MZJ458770 NJF458768:NJF458770 NTB458768:NTB458770 OCX458768:OCX458770 OMT458768:OMT458770 OWP458768:OWP458770 PGL458768:PGL458770 PQH458768:PQH458770 QAD458768:QAD458770 QJZ458768:QJZ458770 QTV458768:QTV458770 RDR458768:RDR458770 RNN458768:RNN458770 RXJ458768:RXJ458770 SHF458768:SHF458770 SRB458768:SRB458770 TAX458768:TAX458770 TKT458768:TKT458770 TUP458768:TUP458770 UEL458768:UEL458770 UOH458768:UOH458770 UYD458768:UYD458770 VHZ458768:VHZ458770 VRV458768:VRV458770 WBR458768:WBR458770 WLN458768:WLN458770 WVJ458768:WVJ458770 B524304:B524306 IX524304:IX524306 ST524304:ST524306 ACP524304:ACP524306 AML524304:AML524306 AWH524304:AWH524306 BGD524304:BGD524306 BPZ524304:BPZ524306 BZV524304:BZV524306 CJR524304:CJR524306 CTN524304:CTN524306 DDJ524304:DDJ524306 DNF524304:DNF524306 DXB524304:DXB524306 EGX524304:EGX524306 EQT524304:EQT524306 FAP524304:FAP524306 FKL524304:FKL524306 FUH524304:FUH524306 GED524304:GED524306 GNZ524304:GNZ524306 GXV524304:GXV524306 HHR524304:HHR524306 HRN524304:HRN524306 IBJ524304:IBJ524306 ILF524304:ILF524306 IVB524304:IVB524306 JEX524304:JEX524306 JOT524304:JOT524306 JYP524304:JYP524306 KIL524304:KIL524306 KSH524304:KSH524306 LCD524304:LCD524306 LLZ524304:LLZ524306 LVV524304:LVV524306 MFR524304:MFR524306 MPN524304:MPN524306 MZJ524304:MZJ524306 NJF524304:NJF524306 NTB524304:NTB524306 OCX524304:OCX524306 OMT524304:OMT524306 OWP524304:OWP524306 PGL524304:PGL524306 PQH524304:PQH524306 QAD524304:QAD524306 QJZ524304:QJZ524306 QTV524304:QTV524306 RDR524304:RDR524306 RNN524304:RNN524306 RXJ524304:RXJ524306 SHF524304:SHF524306 SRB524304:SRB524306 TAX524304:TAX524306 TKT524304:TKT524306 TUP524304:TUP524306 UEL524304:UEL524306 UOH524304:UOH524306 UYD524304:UYD524306 VHZ524304:VHZ524306 VRV524304:VRV524306 WBR524304:WBR524306 WLN524304:WLN524306 WVJ524304:WVJ524306 B589840:B589842 IX589840:IX589842 ST589840:ST589842 ACP589840:ACP589842 AML589840:AML589842 AWH589840:AWH589842 BGD589840:BGD589842 BPZ589840:BPZ589842 BZV589840:BZV589842 CJR589840:CJR589842 CTN589840:CTN589842 DDJ589840:DDJ589842 DNF589840:DNF589842 DXB589840:DXB589842 EGX589840:EGX589842 EQT589840:EQT589842 FAP589840:FAP589842 FKL589840:FKL589842 FUH589840:FUH589842 GED589840:GED589842 GNZ589840:GNZ589842 GXV589840:GXV589842 HHR589840:HHR589842 HRN589840:HRN589842 IBJ589840:IBJ589842 ILF589840:ILF589842 IVB589840:IVB589842 JEX589840:JEX589842 JOT589840:JOT589842 JYP589840:JYP589842 KIL589840:KIL589842 KSH589840:KSH589842 LCD589840:LCD589842 LLZ589840:LLZ589842 LVV589840:LVV589842 MFR589840:MFR589842 MPN589840:MPN589842 MZJ589840:MZJ589842 NJF589840:NJF589842 NTB589840:NTB589842 OCX589840:OCX589842 OMT589840:OMT589842 OWP589840:OWP589842 PGL589840:PGL589842 PQH589840:PQH589842 QAD589840:QAD589842 QJZ589840:QJZ589842 QTV589840:QTV589842 RDR589840:RDR589842 RNN589840:RNN589842 RXJ589840:RXJ589842 SHF589840:SHF589842 SRB589840:SRB589842 TAX589840:TAX589842 TKT589840:TKT589842 TUP589840:TUP589842 UEL589840:UEL589842 UOH589840:UOH589842 UYD589840:UYD589842 VHZ589840:VHZ589842 VRV589840:VRV589842 WBR589840:WBR589842 WLN589840:WLN589842 WVJ589840:WVJ589842 B655376:B655378 IX655376:IX655378 ST655376:ST655378 ACP655376:ACP655378 AML655376:AML655378 AWH655376:AWH655378 BGD655376:BGD655378 BPZ655376:BPZ655378 BZV655376:BZV655378 CJR655376:CJR655378 CTN655376:CTN655378 DDJ655376:DDJ655378 DNF655376:DNF655378 DXB655376:DXB655378 EGX655376:EGX655378 EQT655376:EQT655378 FAP655376:FAP655378 FKL655376:FKL655378 FUH655376:FUH655378 GED655376:GED655378 GNZ655376:GNZ655378 GXV655376:GXV655378 HHR655376:HHR655378 HRN655376:HRN655378 IBJ655376:IBJ655378 ILF655376:ILF655378 IVB655376:IVB655378 JEX655376:JEX655378 JOT655376:JOT655378 JYP655376:JYP655378 KIL655376:KIL655378 KSH655376:KSH655378 LCD655376:LCD655378 LLZ655376:LLZ655378 LVV655376:LVV655378 MFR655376:MFR655378 MPN655376:MPN655378 MZJ655376:MZJ655378 NJF655376:NJF655378 NTB655376:NTB655378 OCX655376:OCX655378 OMT655376:OMT655378 OWP655376:OWP655378 PGL655376:PGL655378 PQH655376:PQH655378 QAD655376:QAD655378 QJZ655376:QJZ655378 QTV655376:QTV655378 RDR655376:RDR655378 RNN655376:RNN655378 RXJ655376:RXJ655378 SHF655376:SHF655378 SRB655376:SRB655378 TAX655376:TAX655378 TKT655376:TKT655378 TUP655376:TUP655378 UEL655376:UEL655378 UOH655376:UOH655378 UYD655376:UYD655378 VHZ655376:VHZ655378 VRV655376:VRV655378 WBR655376:WBR655378 WLN655376:WLN655378 WVJ655376:WVJ655378 B720912:B720914 IX720912:IX720914 ST720912:ST720914 ACP720912:ACP720914 AML720912:AML720914 AWH720912:AWH720914 BGD720912:BGD720914 BPZ720912:BPZ720914 BZV720912:BZV720914 CJR720912:CJR720914 CTN720912:CTN720914 DDJ720912:DDJ720914 DNF720912:DNF720914 DXB720912:DXB720914 EGX720912:EGX720914 EQT720912:EQT720914 FAP720912:FAP720914 FKL720912:FKL720914 FUH720912:FUH720914 GED720912:GED720914 GNZ720912:GNZ720914 GXV720912:GXV720914 HHR720912:HHR720914 HRN720912:HRN720914 IBJ720912:IBJ720914 ILF720912:ILF720914 IVB720912:IVB720914 JEX720912:JEX720914 JOT720912:JOT720914 JYP720912:JYP720914 KIL720912:KIL720914 KSH720912:KSH720914 LCD720912:LCD720914 LLZ720912:LLZ720914 LVV720912:LVV720914 MFR720912:MFR720914 MPN720912:MPN720914 MZJ720912:MZJ720914 NJF720912:NJF720914 NTB720912:NTB720914 OCX720912:OCX720914 OMT720912:OMT720914 OWP720912:OWP720914 PGL720912:PGL720914 PQH720912:PQH720914 QAD720912:QAD720914 QJZ720912:QJZ720914 QTV720912:QTV720914 RDR720912:RDR720914 RNN720912:RNN720914 RXJ720912:RXJ720914 SHF720912:SHF720914 SRB720912:SRB720914 TAX720912:TAX720914 TKT720912:TKT720914 TUP720912:TUP720914 UEL720912:UEL720914 UOH720912:UOH720914 UYD720912:UYD720914 VHZ720912:VHZ720914 VRV720912:VRV720914 WBR720912:WBR720914 WLN720912:WLN720914 WVJ720912:WVJ720914 B786448:B786450 IX786448:IX786450 ST786448:ST786450 ACP786448:ACP786450 AML786448:AML786450 AWH786448:AWH786450 BGD786448:BGD786450 BPZ786448:BPZ786450 BZV786448:BZV786450 CJR786448:CJR786450 CTN786448:CTN786450 DDJ786448:DDJ786450 DNF786448:DNF786450 DXB786448:DXB786450 EGX786448:EGX786450 EQT786448:EQT786450 FAP786448:FAP786450 FKL786448:FKL786450 FUH786448:FUH786450 GED786448:GED786450 GNZ786448:GNZ786450 GXV786448:GXV786450 HHR786448:HHR786450 HRN786448:HRN786450 IBJ786448:IBJ786450 ILF786448:ILF786450 IVB786448:IVB786450 JEX786448:JEX786450 JOT786448:JOT786450 JYP786448:JYP786450 KIL786448:KIL786450 KSH786448:KSH786450 LCD786448:LCD786450 LLZ786448:LLZ786450 LVV786448:LVV786450 MFR786448:MFR786450 MPN786448:MPN786450 MZJ786448:MZJ786450 NJF786448:NJF786450 NTB786448:NTB786450 OCX786448:OCX786450 OMT786448:OMT786450 OWP786448:OWP786450 PGL786448:PGL786450 PQH786448:PQH786450 QAD786448:QAD786450 QJZ786448:QJZ786450 QTV786448:QTV786450 RDR786448:RDR786450 RNN786448:RNN786450 RXJ786448:RXJ786450 SHF786448:SHF786450 SRB786448:SRB786450 TAX786448:TAX786450 TKT786448:TKT786450 TUP786448:TUP786450 UEL786448:UEL786450 UOH786448:UOH786450 UYD786448:UYD786450 VHZ786448:VHZ786450 VRV786448:VRV786450 WBR786448:WBR786450 WLN786448:WLN786450 WVJ786448:WVJ786450 B851984:B851986 IX851984:IX851986 ST851984:ST851986 ACP851984:ACP851986 AML851984:AML851986 AWH851984:AWH851986 BGD851984:BGD851986 BPZ851984:BPZ851986 BZV851984:BZV851986 CJR851984:CJR851986 CTN851984:CTN851986 DDJ851984:DDJ851986 DNF851984:DNF851986 DXB851984:DXB851986 EGX851984:EGX851986 EQT851984:EQT851986 FAP851984:FAP851986 FKL851984:FKL851986 FUH851984:FUH851986 GED851984:GED851986 GNZ851984:GNZ851986 GXV851984:GXV851986 HHR851984:HHR851986 HRN851984:HRN851986 IBJ851984:IBJ851986 ILF851984:ILF851986 IVB851984:IVB851986 JEX851984:JEX851986 JOT851984:JOT851986 JYP851984:JYP851986 KIL851984:KIL851986 KSH851984:KSH851986 LCD851984:LCD851986 LLZ851984:LLZ851986 LVV851984:LVV851986 MFR851984:MFR851986 MPN851984:MPN851986 MZJ851984:MZJ851986 NJF851984:NJF851986 NTB851984:NTB851986 OCX851984:OCX851986 OMT851984:OMT851986 OWP851984:OWP851986 PGL851984:PGL851986 PQH851984:PQH851986 QAD851984:QAD851986 QJZ851984:QJZ851986 QTV851984:QTV851986 RDR851984:RDR851986 RNN851984:RNN851986 RXJ851984:RXJ851986 SHF851984:SHF851986 SRB851984:SRB851986 TAX851984:TAX851986 TKT851984:TKT851986 TUP851984:TUP851986 UEL851984:UEL851986 UOH851984:UOH851986 UYD851984:UYD851986 VHZ851984:VHZ851986 VRV851984:VRV851986 WBR851984:WBR851986 WLN851984:WLN851986 WVJ851984:WVJ851986 B917520:B917522 IX917520:IX917522 ST917520:ST917522 ACP917520:ACP917522 AML917520:AML917522 AWH917520:AWH917522 BGD917520:BGD917522 BPZ917520:BPZ917522 BZV917520:BZV917522 CJR917520:CJR917522 CTN917520:CTN917522 DDJ917520:DDJ917522 DNF917520:DNF917522 DXB917520:DXB917522 EGX917520:EGX917522 EQT917520:EQT917522 FAP917520:FAP917522 FKL917520:FKL917522 FUH917520:FUH917522 GED917520:GED917522 GNZ917520:GNZ917522 GXV917520:GXV917522 HHR917520:HHR917522 HRN917520:HRN917522 IBJ917520:IBJ917522 ILF917520:ILF917522 IVB917520:IVB917522 JEX917520:JEX917522 JOT917520:JOT917522 JYP917520:JYP917522 KIL917520:KIL917522 KSH917520:KSH917522 LCD917520:LCD917522 LLZ917520:LLZ917522 LVV917520:LVV917522 MFR917520:MFR917522 MPN917520:MPN917522 MZJ917520:MZJ917522 NJF917520:NJF917522 NTB917520:NTB917522 OCX917520:OCX917522 OMT917520:OMT917522 OWP917520:OWP917522 PGL917520:PGL917522 PQH917520:PQH917522 QAD917520:QAD917522 QJZ917520:QJZ917522 QTV917520:QTV917522 RDR917520:RDR917522 RNN917520:RNN917522 RXJ917520:RXJ917522 SHF917520:SHF917522 SRB917520:SRB917522 TAX917520:TAX917522 TKT917520:TKT917522 TUP917520:TUP917522 UEL917520:UEL917522 UOH917520:UOH917522 UYD917520:UYD917522 VHZ917520:VHZ917522 VRV917520:VRV917522 WBR917520:WBR917522 WLN917520:WLN917522 WVJ917520:WVJ917522 B983056:B983058 IX983056:IX983058 ST983056:ST983058 ACP983056:ACP983058 AML983056:AML983058 AWH983056:AWH983058 BGD983056:BGD983058 BPZ983056:BPZ983058 BZV983056:BZV983058 CJR983056:CJR983058 CTN983056:CTN983058 DDJ983056:DDJ983058 DNF983056:DNF983058 DXB983056:DXB983058 EGX983056:EGX983058 EQT983056:EQT983058 FAP983056:FAP983058 FKL983056:FKL983058 FUH983056:FUH983058 GED983056:GED983058 GNZ983056:GNZ983058 GXV983056:GXV983058 HHR983056:HHR983058 HRN983056:HRN983058 IBJ983056:IBJ983058 ILF983056:ILF983058 IVB983056:IVB983058 JEX983056:JEX983058 JOT983056:JOT983058 JYP983056:JYP983058 KIL983056:KIL983058 KSH983056:KSH983058 LCD983056:LCD983058 LLZ983056:LLZ983058 LVV983056:LVV983058 MFR983056:MFR983058 MPN983056:MPN983058 MZJ983056:MZJ983058 NJF983056:NJF983058 NTB983056:NTB983058 OCX983056:OCX983058 OMT983056:OMT983058 OWP983056:OWP983058 PGL983056:PGL983058 PQH983056:PQH983058 QAD983056:QAD983058 QJZ983056:QJZ983058 QTV983056:QTV983058 RDR983056:RDR983058 RNN983056:RNN983058 RXJ983056:RXJ983058 SHF983056:SHF983058 SRB983056:SRB983058 TAX983056:TAX983058 TKT983056:TKT983058 TUP983056:TUP983058 UEL983056:UEL983058 UOH983056:UOH983058 UYD983056:UYD983058 VHZ983056:VHZ983058 VRV983056:VRV983058 WBR983056:WBR983058 WLN983056:WLN983058 WVJ983056:WVJ983058 B20:B345 IX20:IX345 ST20:ST345 ACP20:ACP345 AML20:AML345 AWH20:AWH345 BGD20:BGD345 BPZ20:BPZ345 BZV20:BZV345 CJR20:CJR345 CTN20:CTN345 DDJ20:DDJ345 DNF20:DNF345 DXB20:DXB345 EGX20:EGX345 EQT20:EQT345 FAP20:FAP345 FKL20:FKL345 FUH20:FUH345 GED20:GED345 GNZ20:GNZ345 GXV20:GXV345 HHR20:HHR345 HRN20:HRN345 IBJ20:IBJ345 ILF20:ILF345 IVB20:IVB345 JEX20:JEX345 JOT20:JOT345 JYP20:JYP345 KIL20:KIL345 KSH20:KSH345 LCD20:LCD345 LLZ20:LLZ345 LVV20:LVV345 MFR20:MFR345 MPN20:MPN345 MZJ20:MZJ345 NJF20:NJF345 NTB20:NTB345 OCX20:OCX345 OMT20:OMT345 OWP20:OWP345 PGL20:PGL345 PQH20:PQH345 QAD20:QAD345 QJZ20:QJZ345 QTV20:QTV345 RDR20:RDR345 RNN20:RNN345 RXJ20:RXJ345 SHF20:SHF345 SRB20:SRB345 TAX20:TAX345 TKT20:TKT345 TUP20:TUP345 UEL20:UEL345 UOH20:UOH345 UYD20:UYD345 VHZ20:VHZ345 VRV20:VRV345 WBR20:WBR345 WLN20:WLN345 WVJ20:WVJ345 B65556:B65881 IX65556:IX65881 ST65556:ST65881 ACP65556:ACP65881 AML65556:AML65881 AWH65556:AWH65881 BGD65556:BGD65881 BPZ65556:BPZ65881 BZV65556:BZV65881 CJR65556:CJR65881 CTN65556:CTN65881 DDJ65556:DDJ65881 DNF65556:DNF65881 DXB65556:DXB65881 EGX65556:EGX65881 EQT65556:EQT65881 FAP65556:FAP65881 FKL65556:FKL65881 FUH65556:FUH65881 GED65556:GED65881 GNZ65556:GNZ65881 GXV65556:GXV65881 HHR65556:HHR65881 HRN65556:HRN65881 IBJ65556:IBJ65881 ILF65556:ILF65881 IVB65556:IVB65881 JEX65556:JEX65881 JOT65556:JOT65881 JYP65556:JYP65881 KIL65556:KIL65881 KSH65556:KSH65881 LCD65556:LCD65881 LLZ65556:LLZ65881 LVV65556:LVV65881 MFR65556:MFR65881 MPN65556:MPN65881 MZJ65556:MZJ65881 NJF65556:NJF65881 NTB65556:NTB65881 OCX65556:OCX65881 OMT65556:OMT65881 OWP65556:OWP65881 PGL65556:PGL65881 PQH65556:PQH65881 QAD65556:QAD65881 QJZ65556:QJZ65881 QTV65556:QTV65881 RDR65556:RDR65881 RNN65556:RNN65881 RXJ65556:RXJ65881 SHF65556:SHF65881 SRB65556:SRB65881 TAX65556:TAX65881 TKT65556:TKT65881 TUP65556:TUP65881 UEL65556:UEL65881 UOH65556:UOH65881 UYD65556:UYD65881 VHZ65556:VHZ65881 VRV65556:VRV65881 WBR65556:WBR65881 WLN65556:WLN65881 WVJ65556:WVJ65881 B131092:B131417 IX131092:IX131417 ST131092:ST131417 ACP131092:ACP131417 AML131092:AML131417 AWH131092:AWH131417 BGD131092:BGD131417 BPZ131092:BPZ131417 BZV131092:BZV131417 CJR131092:CJR131417 CTN131092:CTN131417 DDJ131092:DDJ131417 DNF131092:DNF131417 DXB131092:DXB131417 EGX131092:EGX131417 EQT131092:EQT131417 FAP131092:FAP131417 FKL131092:FKL131417 FUH131092:FUH131417 GED131092:GED131417 GNZ131092:GNZ131417 GXV131092:GXV131417 HHR131092:HHR131417 HRN131092:HRN131417 IBJ131092:IBJ131417 ILF131092:ILF131417 IVB131092:IVB131417 JEX131092:JEX131417 JOT131092:JOT131417 JYP131092:JYP131417 KIL131092:KIL131417 KSH131092:KSH131417 LCD131092:LCD131417 LLZ131092:LLZ131417 LVV131092:LVV131417 MFR131092:MFR131417 MPN131092:MPN131417 MZJ131092:MZJ131417 NJF131092:NJF131417 NTB131092:NTB131417 OCX131092:OCX131417 OMT131092:OMT131417 OWP131092:OWP131417 PGL131092:PGL131417 PQH131092:PQH131417 QAD131092:QAD131417 QJZ131092:QJZ131417 QTV131092:QTV131417 RDR131092:RDR131417 RNN131092:RNN131417 RXJ131092:RXJ131417 SHF131092:SHF131417 SRB131092:SRB131417 TAX131092:TAX131417 TKT131092:TKT131417 TUP131092:TUP131417 UEL131092:UEL131417 UOH131092:UOH131417 UYD131092:UYD131417 VHZ131092:VHZ131417 VRV131092:VRV131417 WBR131092:WBR131417 WLN131092:WLN131417 WVJ131092:WVJ131417 B196628:B196953 IX196628:IX196953 ST196628:ST196953 ACP196628:ACP196953 AML196628:AML196953 AWH196628:AWH196953 BGD196628:BGD196953 BPZ196628:BPZ196953 BZV196628:BZV196953 CJR196628:CJR196953 CTN196628:CTN196953 DDJ196628:DDJ196953 DNF196628:DNF196953 DXB196628:DXB196953 EGX196628:EGX196953 EQT196628:EQT196953 FAP196628:FAP196953 FKL196628:FKL196953 FUH196628:FUH196953 GED196628:GED196953 GNZ196628:GNZ196953 GXV196628:GXV196953 HHR196628:HHR196953 HRN196628:HRN196953 IBJ196628:IBJ196953 ILF196628:ILF196953 IVB196628:IVB196953 JEX196628:JEX196953 JOT196628:JOT196953 JYP196628:JYP196953 KIL196628:KIL196953 KSH196628:KSH196953 LCD196628:LCD196953 LLZ196628:LLZ196953 LVV196628:LVV196953 MFR196628:MFR196953 MPN196628:MPN196953 MZJ196628:MZJ196953 NJF196628:NJF196953 NTB196628:NTB196953 OCX196628:OCX196953 OMT196628:OMT196953 OWP196628:OWP196953 PGL196628:PGL196953 PQH196628:PQH196953 QAD196628:QAD196953 QJZ196628:QJZ196953 QTV196628:QTV196953 RDR196628:RDR196953 RNN196628:RNN196953 RXJ196628:RXJ196953 SHF196628:SHF196953 SRB196628:SRB196953 TAX196628:TAX196953 TKT196628:TKT196953 TUP196628:TUP196953 UEL196628:UEL196953 UOH196628:UOH196953 UYD196628:UYD196953 VHZ196628:VHZ196953 VRV196628:VRV196953 WBR196628:WBR196953 WLN196628:WLN196953 WVJ196628:WVJ196953 B262164:B262489 IX262164:IX262489 ST262164:ST262489 ACP262164:ACP262489 AML262164:AML262489 AWH262164:AWH262489 BGD262164:BGD262489 BPZ262164:BPZ262489 BZV262164:BZV262489 CJR262164:CJR262489 CTN262164:CTN262489 DDJ262164:DDJ262489 DNF262164:DNF262489 DXB262164:DXB262489 EGX262164:EGX262489 EQT262164:EQT262489 FAP262164:FAP262489 FKL262164:FKL262489 FUH262164:FUH262489 GED262164:GED262489 GNZ262164:GNZ262489 GXV262164:GXV262489 HHR262164:HHR262489 HRN262164:HRN262489 IBJ262164:IBJ262489 ILF262164:ILF262489 IVB262164:IVB262489 JEX262164:JEX262489 JOT262164:JOT262489 JYP262164:JYP262489 KIL262164:KIL262489 KSH262164:KSH262489 LCD262164:LCD262489 LLZ262164:LLZ262489 LVV262164:LVV262489 MFR262164:MFR262489 MPN262164:MPN262489 MZJ262164:MZJ262489 NJF262164:NJF262489 NTB262164:NTB262489 OCX262164:OCX262489 OMT262164:OMT262489 OWP262164:OWP262489 PGL262164:PGL262489 PQH262164:PQH262489 QAD262164:QAD262489 QJZ262164:QJZ262489 QTV262164:QTV262489 RDR262164:RDR262489 RNN262164:RNN262489 RXJ262164:RXJ262489 SHF262164:SHF262489 SRB262164:SRB262489 TAX262164:TAX262489 TKT262164:TKT262489 TUP262164:TUP262489 UEL262164:UEL262489 UOH262164:UOH262489 UYD262164:UYD262489 VHZ262164:VHZ262489 VRV262164:VRV262489 WBR262164:WBR262489 WLN262164:WLN262489 WVJ262164:WVJ262489 B327700:B328025 IX327700:IX328025 ST327700:ST328025 ACP327700:ACP328025 AML327700:AML328025 AWH327700:AWH328025 BGD327700:BGD328025 BPZ327700:BPZ328025 BZV327700:BZV328025 CJR327700:CJR328025 CTN327700:CTN328025 DDJ327700:DDJ328025 DNF327700:DNF328025 DXB327700:DXB328025 EGX327700:EGX328025 EQT327700:EQT328025 FAP327700:FAP328025 FKL327700:FKL328025 FUH327700:FUH328025 GED327700:GED328025 GNZ327700:GNZ328025 GXV327700:GXV328025 HHR327700:HHR328025 HRN327700:HRN328025 IBJ327700:IBJ328025 ILF327700:ILF328025 IVB327700:IVB328025 JEX327700:JEX328025 JOT327700:JOT328025 JYP327700:JYP328025 KIL327700:KIL328025 KSH327700:KSH328025 LCD327700:LCD328025 LLZ327700:LLZ328025 LVV327700:LVV328025 MFR327700:MFR328025 MPN327700:MPN328025 MZJ327700:MZJ328025 NJF327700:NJF328025 NTB327700:NTB328025 OCX327700:OCX328025 OMT327700:OMT328025 OWP327700:OWP328025 PGL327700:PGL328025 PQH327700:PQH328025 QAD327700:QAD328025 QJZ327700:QJZ328025 QTV327700:QTV328025 RDR327700:RDR328025 RNN327700:RNN328025 RXJ327700:RXJ328025 SHF327700:SHF328025 SRB327700:SRB328025 TAX327700:TAX328025 TKT327700:TKT328025 TUP327700:TUP328025 UEL327700:UEL328025 UOH327700:UOH328025 UYD327700:UYD328025 VHZ327700:VHZ328025 VRV327700:VRV328025 WBR327700:WBR328025 WLN327700:WLN328025 WVJ327700:WVJ328025 B393236:B393561 IX393236:IX393561 ST393236:ST393561 ACP393236:ACP393561 AML393236:AML393561 AWH393236:AWH393561 BGD393236:BGD393561 BPZ393236:BPZ393561 BZV393236:BZV393561 CJR393236:CJR393561 CTN393236:CTN393561 DDJ393236:DDJ393561 DNF393236:DNF393561 DXB393236:DXB393561 EGX393236:EGX393561 EQT393236:EQT393561 FAP393236:FAP393561 FKL393236:FKL393561 FUH393236:FUH393561 GED393236:GED393561 GNZ393236:GNZ393561 GXV393236:GXV393561 HHR393236:HHR393561 HRN393236:HRN393561 IBJ393236:IBJ393561 ILF393236:ILF393561 IVB393236:IVB393561 JEX393236:JEX393561 JOT393236:JOT393561 JYP393236:JYP393561 KIL393236:KIL393561 KSH393236:KSH393561 LCD393236:LCD393561 LLZ393236:LLZ393561 LVV393236:LVV393561 MFR393236:MFR393561 MPN393236:MPN393561 MZJ393236:MZJ393561 NJF393236:NJF393561 NTB393236:NTB393561 OCX393236:OCX393561 OMT393236:OMT393561 OWP393236:OWP393561 PGL393236:PGL393561 PQH393236:PQH393561 QAD393236:QAD393561 QJZ393236:QJZ393561 QTV393236:QTV393561 RDR393236:RDR393561 RNN393236:RNN393561 RXJ393236:RXJ393561 SHF393236:SHF393561 SRB393236:SRB393561 TAX393236:TAX393561 TKT393236:TKT393561 TUP393236:TUP393561 UEL393236:UEL393561 UOH393236:UOH393561 UYD393236:UYD393561 VHZ393236:VHZ393561 VRV393236:VRV393561 WBR393236:WBR393561 WLN393236:WLN393561 WVJ393236:WVJ393561 B458772:B459097 IX458772:IX459097 ST458772:ST459097 ACP458772:ACP459097 AML458772:AML459097 AWH458772:AWH459097 BGD458772:BGD459097 BPZ458772:BPZ459097 BZV458772:BZV459097 CJR458772:CJR459097 CTN458772:CTN459097 DDJ458772:DDJ459097 DNF458772:DNF459097 DXB458772:DXB459097 EGX458772:EGX459097 EQT458772:EQT459097 FAP458772:FAP459097 FKL458772:FKL459097 FUH458772:FUH459097 GED458772:GED459097 GNZ458772:GNZ459097 GXV458772:GXV459097 HHR458772:HHR459097 HRN458772:HRN459097 IBJ458772:IBJ459097 ILF458772:ILF459097 IVB458772:IVB459097 JEX458772:JEX459097 JOT458772:JOT459097 JYP458772:JYP459097 KIL458772:KIL459097 KSH458772:KSH459097 LCD458772:LCD459097 LLZ458772:LLZ459097 LVV458772:LVV459097 MFR458772:MFR459097 MPN458772:MPN459097 MZJ458772:MZJ459097 NJF458772:NJF459097 NTB458772:NTB459097 OCX458772:OCX459097 OMT458772:OMT459097 OWP458772:OWP459097 PGL458772:PGL459097 PQH458772:PQH459097 QAD458772:QAD459097 QJZ458772:QJZ459097 QTV458772:QTV459097 RDR458772:RDR459097 RNN458772:RNN459097 RXJ458772:RXJ459097 SHF458772:SHF459097 SRB458772:SRB459097 TAX458772:TAX459097 TKT458772:TKT459097 TUP458772:TUP459097 UEL458772:UEL459097 UOH458772:UOH459097 UYD458772:UYD459097 VHZ458772:VHZ459097 VRV458772:VRV459097 WBR458772:WBR459097 WLN458772:WLN459097 WVJ458772:WVJ459097 B524308:B524633 IX524308:IX524633 ST524308:ST524633 ACP524308:ACP524633 AML524308:AML524633 AWH524308:AWH524633 BGD524308:BGD524633 BPZ524308:BPZ524633 BZV524308:BZV524633 CJR524308:CJR524633 CTN524308:CTN524633 DDJ524308:DDJ524633 DNF524308:DNF524633 DXB524308:DXB524633 EGX524308:EGX524633 EQT524308:EQT524633 FAP524308:FAP524633 FKL524308:FKL524633 FUH524308:FUH524633 GED524308:GED524633 GNZ524308:GNZ524633 GXV524308:GXV524633 HHR524308:HHR524633 HRN524308:HRN524633 IBJ524308:IBJ524633 ILF524308:ILF524633 IVB524308:IVB524633 JEX524308:JEX524633 JOT524308:JOT524633 JYP524308:JYP524633 KIL524308:KIL524633 KSH524308:KSH524633 LCD524308:LCD524633 LLZ524308:LLZ524633 LVV524308:LVV524633 MFR524308:MFR524633 MPN524308:MPN524633 MZJ524308:MZJ524633 NJF524308:NJF524633 NTB524308:NTB524633 OCX524308:OCX524633 OMT524308:OMT524633 OWP524308:OWP524633 PGL524308:PGL524633 PQH524308:PQH524633 QAD524308:QAD524633 QJZ524308:QJZ524633 QTV524308:QTV524633 RDR524308:RDR524633 RNN524308:RNN524633 RXJ524308:RXJ524633 SHF524308:SHF524633 SRB524308:SRB524633 TAX524308:TAX524633 TKT524308:TKT524633 TUP524308:TUP524633 UEL524308:UEL524633 UOH524308:UOH524633 UYD524308:UYD524633 VHZ524308:VHZ524633 VRV524308:VRV524633 WBR524308:WBR524633 WLN524308:WLN524633 WVJ524308:WVJ524633 B589844:B590169 IX589844:IX590169 ST589844:ST590169 ACP589844:ACP590169 AML589844:AML590169 AWH589844:AWH590169 BGD589844:BGD590169 BPZ589844:BPZ590169 BZV589844:BZV590169 CJR589844:CJR590169 CTN589844:CTN590169 DDJ589844:DDJ590169 DNF589844:DNF590169 DXB589844:DXB590169 EGX589844:EGX590169 EQT589844:EQT590169 FAP589844:FAP590169 FKL589844:FKL590169 FUH589844:FUH590169 GED589844:GED590169 GNZ589844:GNZ590169 GXV589844:GXV590169 HHR589844:HHR590169 HRN589844:HRN590169 IBJ589844:IBJ590169 ILF589844:ILF590169 IVB589844:IVB590169 JEX589844:JEX590169 JOT589844:JOT590169 JYP589844:JYP590169 KIL589844:KIL590169 KSH589844:KSH590169 LCD589844:LCD590169 LLZ589844:LLZ590169 LVV589844:LVV590169 MFR589844:MFR590169 MPN589844:MPN590169 MZJ589844:MZJ590169 NJF589844:NJF590169 NTB589844:NTB590169 OCX589844:OCX590169 OMT589844:OMT590169 OWP589844:OWP590169 PGL589844:PGL590169 PQH589844:PQH590169 QAD589844:QAD590169 QJZ589844:QJZ590169 QTV589844:QTV590169 RDR589844:RDR590169 RNN589844:RNN590169 RXJ589844:RXJ590169 SHF589844:SHF590169 SRB589844:SRB590169 TAX589844:TAX590169 TKT589844:TKT590169 TUP589844:TUP590169 UEL589844:UEL590169 UOH589844:UOH590169 UYD589844:UYD590169 VHZ589844:VHZ590169 VRV589844:VRV590169 WBR589844:WBR590169 WLN589844:WLN590169 WVJ589844:WVJ590169 B655380:B655705 IX655380:IX655705 ST655380:ST655705 ACP655380:ACP655705 AML655380:AML655705 AWH655380:AWH655705 BGD655380:BGD655705 BPZ655380:BPZ655705 BZV655380:BZV655705 CJR655380:CJR655705 CTN655380:CTN655705 DDJ655380:DDJ655705 DNF655380:DNF655705 DXB655380:DXB655705 EGX655380:EGX655705 EQT655380:EQT655705 FAP655380:FAP655705 FKL655380:FKL655705 FUH655380:FUH655705 GED655380:GED655705 GNZ655380:GNZ655705 GXV655380:GXV655705 HHR655380:HHR655705 HRN655380:HRN655705 IBJ655380:IBJ655705 ILF655380:ILF655705 IVB655380:IVB655705 JEX655380:JEX655705 JOT655380:JOT655705 JYP655380:JYP655705 KIL655380:KIL655705 KSH655380:KSH655705 LCD655380:LCD655705 LLZ655380:LLZ655705 LVV655380:LVV655705 MFR655380:MFR655705 MPN655380:MPN655705 MZJ655380:MZJ655705 NJF655380:NJF655705 NTB655380:NTB655705 OCX655380:OCX655705 OMT655380:OMT655705 OWP655380:OWP655705 PGL655380:PGL655705 PQH655380:PQH655705 QAD655380:QAD655705 QJZ655380:QJZ655705 QTV655380:QTV655705 RDR655380:RDR655705 RNN655380:RNN655705 RXJ655380:RXJ655705 SHF655380:SHF655705 SRB655380:SRB655705 TAX655380:TAX655705 TKT655380:TKT655705 TUP655380:TUP655705 UEL655380:UEL655705 UOH655380:UOH655705 UYD655380:UYD655705 VHZ655380:VHZ655705 VRV655380:VRV655705 WBR655380:WBR655705 WLN655380:WLN655705 WVJ655380:WVJ655705 B720916:B721241 IX720916:IX721241 ST720916:ST721241 ACP720916:ACP721241 AML720916:AML721241 AWH720916:AWH721241 BGD720916:BGD721241 BPZ720916:BPZ721241 BZV720916:BZV721241 CJR720916:CJR721241 CTN720916:CTN721241 DDJ720916:DDJ721241 DNF720916:DNF721241 DXB720916:DXB721241 EGX720916:EGX721241 EQT720916:EQT721241 FAP720916:FAP721241 FKL720916:FKL721241 FUH720916:FUH721241 GED720916:GED721241 GNZ720916:GNZ721241 GXV720916:GXV721241 HHR720916:HHR721241 HRN720916:HRN721241 IBJ720916:IBJ721241 ILF720916:ILF721241 IVB720916:IVB721241 JEX720916:JEX721241 JOT720916:JOT721241 JYP720916:JYP721241 KIL720916:KIL721241 KSH720916:KSH721241 LCD720916:LCD721241 LLZ720916:LLZ721241 LVV720916:LVV721241 MFR720916:MFR721241 MPN720916:MPN721241 MZJ720916:MZJ721241 NJF720916:NJF721241 NTB720916:NTB721241 OCX720916:OCX721241 OMT720916:OMT721241 OWP720916:OWP721241 PGL720916:PGL721241 PQH720916:PQH721241 QAD720916:QAD721241 QJZ720916:QJZ721241 QTV720916:QTV721241 RDR720916:RDR721241 RNN720916:RNN721241 RXJ720916:RXJ721241 SHF720916:SHF721241 SRB720916:SRB721241 TAX720916:TAX721241 TKT720916:TKT721241 TUP720916:TUP721241 UEL720916:UEL721241 UOH720916:UOH721241 UYD720916:UYD721241 VHZ720916:VHZ721241 VRV720916:VRV721241 WBR720916:WBR721241 WLN720916:WLN721241 WVJ720916:WVJ721241 B786452:B786777 IX786452:IX786777 ST786452:ST786777 ACP786452:ACP786777 AML786452:AML786777 AWH786452:AWH786777 BGD786452:BGD786777 BPZ786452:BPZ786777 BZV786452:BZV786777 CJR786452:CJR786777 CTN786452:CTN786777 DDJ786452:DDJ786777 DNF786452:DNF786777 DXB786452:DXB786777 EGX786452:EGX786777 EQT786452:EQT786777 FAP786452:FAP786777 FKL786452:FKL786777 FUH786452:FUH786777 GED786452:GED786777 GNZ786452:GNZ786777 GXV786452:GXV786777 HHR786452:HHR786777 HRN786452:HRN786777 IBJ786452:IBJ786777 ILF786452:ILF786777 IVB786452:IVB786777 JEX786452:JEX786777 JOT786452:JOT786777 JYP786452:JYP786777 KIL786452:KIL786777 KSH786452:KSH786777 LCD786452:LCD786777 LLZ786452:LLZ786777 LVV786452:LVV786777 MFR786452:MFR786777 MPN786452:MPN786777 MZJ786452:MZJ786777 NJF786452:NJF786777 NTB786452:NTB786777 OCX786452:OCX786777 OMT786452:OMT786777 OWP786452:OWP786777 PGL786452:PGL786777 PQH786452:PQH786777 QAD786452:QAD786777 QJZ786452:QJZ786777 QTV786452:QTV786777 RDR786452:RDR786777 RNN786452:RNN786777 RXJ786452:RXJ786777 SHF786452:SHF786777 SRB786452:SRB786777 TAX786452:TAX786777 TKT786452:TKT786777 TUP786452:TUP786777 UEL786452:UEL786777 UOH786452:UOH786777 UYD786452:UYD786777 VHZ786452:VHZ786777 VRV786452:VRV786777 WBR786452:WBR786777 WLN786452:WLN786777 WVJ786452:WVJ786777 B851988:B852313 IX851988:IX852313 ST851988:ST852313 ACP851988:ACP852313 AML851988:AML852313 AWH851988:AWH852313 BGD851988:BGD852313 BPZ851988:BPZ852313 BZV851988:BZV852313 CJR851988:CJR852313 CTN851988:CTN852313 DDJ851988:DDJ852313 DNF851988:DNF852313 DXB851988:DXB852313 EGX851988:EGX852313 EQT851988:EQT852313 FAP851988:FAP852313 FKL851988:FKL852313 FUH851988:FUH852313 GED851988:GED852313 GNZ851988:GNZ852313 GXV851988:GXV852313 HHR851988:HHR852313 HRN851988:HRN852313 IBJ851988:IBJ852313 ILF851988:ILF852313 IVB851988:IVB852313 JEX851988:JEX852313 JOT851988:JOT852313 JYP851988:JYP852313 KIL851988:KIL852313 KSH851988:KSH852313 LCD851988:LCD852313 LLZ851988:LLZ852313 LVV851988:LVV852313 MFR851988:MFR852313 MPN851988:MPN852313 MZJ851988:MZJ852313 NJF851988:NJF852313 NTB851988:NTB852313 OCX851988:OCX852313 OMT851988:OMT852313 OWP851988:OWP852313 PGL851988:PGL852313 PQH851988:PQH852313 QAD851988:QAD852313 QJZ851988:QJZ852313 QTV851988:QTV852313 RDR851988:RDR852313 RNN851988:RNN852313 RXJ851988:RXJ852313 SHF851988:SHF852313 SRB851988:SRB852313 TAX851988:TAX852313 TKT851988:TKT852313 TUP851988:TUP852313 UEL851988:UEL852313 UOH851988:UOH852313 UYD851988:UYD852313 VHZ851988:VHZ852313 VRV851988:VRV852313 WBR851988:WBR852313 WLN851988:WLN852313 WVJ851988:WVJ852313 B917524:B917849 IX917524:IX917849 ST917524:ST917849 ACP917524:ACP917849 AML917524:AML917849 AWH917524:AWH917849 BGD917524:BGD917849 BPZ917524:BPZ917849 BZV917524:BZV917849 CJR917524:CJR917849 CTN917524:CTN917849 DDJ917524:DDJ917849 DNF917524:DNF917849 DXB917524:DXB917849 EGX917524:EGX917849 EQT917524:EQT917849 FAP917524:FAP917849 FKL917524:FKL917849 FUH917524:FUH917849 GED917524:GED917849 GNZ917524:GNZ917849 GXV917524:GXV917849 HHR917524:HHR917849 HRN917524:HRN917849 IBJ917524:IBJ917849 ILF917524:ILF917849 IVB917524:IVB917849 JEX917524:JEX917849 JOT917524:JOT917849 JYP917524:JYP917849 KIL917524:KIL917849 KSH917524:KSH917849 LCD917524:LCD917849 LLZ917524:LLZ917849 LVV917524:LVV917849 MFR917524:MFR917849 MPN917524:MPN917849 MZJ917524:MZJ917849 NJF917524:NJF917849 NTB917524:NTB917849 OCX917524:OCX917849 OMT917524:OMT917849 OWP917524:OWP917849 PGL917524:PGL917849 PQH917524:PQH917849 QAD917524:QAD917849 QJZ917524:QJZ917849 QTV917524:QTV917849 RDR917524:RDR917849 RNN917524:RNN917849 RXJ917524:RXJ917849 SHF917524:SHF917849 SRB917524:SRB917849 TAX917524:TAX917849 TKT917524:TKT917849 TUP917524:TUP917849 UEL917524:UEL917849 UOH917524:UOH917849 UYD917524:UYD917849 VHZ917524:VHZ917849 VRV917524:VRV917849 WBR917524:WBR917849 WLN917524:WLN917849 WVJ917524:WVJ917849 B983060:B983385 IX983060:IX983385 ST983060:ST983385 ACP983060:ACP983385 AML983060:AML983385 AWH983060:AWH983385 BGD983060:BGD983385 BPZ983060:BPZ983385 BZV983060:BZV983385 CJR983060:CJR983385 CTN983060:CTN983385 DDJ983060:DDJ983385 DNF983060:DNF983385 DXB983060:DXB983385 EGX983060:EGX983385 EQT983060:EQT983385 FAP983060:FAP983385 FKL983060:FKL983385 FUH983060:FUH983385 GED983060:GED983385 GNZ983060:GNZ983385 GXV983060:GXV983385 HHR983060:HHR983385 HRN983060:HRN983385 IBJ983060:IBJ983385 ILF983060:ILF983385 IVB983060:IVB983385 JEX983060:JEX983385 JOT983060:JOT983385 JYP983060:JYP983385 KIL983060:KIL983385 KSH983060:KSH983385 LCD983060:LCD983385 LLZ983060:LLZ983385 LVV983060:LVV983385 MFR983060:MFR983385 MPN983060:MPN983385 MZJ983060:MZJ983385 NJF983060:NJF983385 NTB983060:NTB983385 OCX983060:OCX983385 OMT983060:OMT983385 OWP983060:OWP983385 PGL983060:PGL983385 PQH983060:PQH983385 QAD983060:QAD983385 QJZ983060:QJZ983385 QTV983060:QTV983385 RDR983060:RDR983385 RNN983060:RNN983385 RXJ983060:RXJ983385 SHF983060:SHF983385 SRB983060:SRB983385 TAX983060:TAX983385 TKT983060:TKT983385 TUP983060:TUP983385 UEL983060:UEL983385 UOH983060:UOH983385 UYD983060:UYD983385 VHZ983060:VHZ983385 VRV983060:VRV983385 WBR983060:WBR983385 WLN983060:WLN983385 B13:B15 WVJ13:WVJ15 WLN13:WLN15 WBR13:WBR15 VRV13:VRV15 VHZ13:VHZ15 UYD13:UYD15 UOH13:UOH15 UEL13:UEL15 TUP13:TUP15 TKT13:TKT15 TAX13:TAX15 SRB13:SRB15 SHF13:SHF15 RXJ13:RXJ15 RNN13:RNN15 RDR13:RDR15 QTV13:QTV15 QJZ13:QJZ15 QAD13:QAD15 PQH13:PQH15 PGL13:PGL15 OWP13:OWP15 OMT13:OMT15 OCX13:OCX15 NTB13:NTB15 NJF13:NJF15 MZJ13:MZJ15 MPN13:MPN15 MFR13:MFR15 LVV13:LVV15 LLZ13:LLZ15 LCD13:LCD15 KSH13:KSH15 KIL13:KIL15 JYP13:JYP15 JOT13:JOT15 JEX13:JEX15 IVB13:IVB15 ILF13:ILF15 IBJ13:IBJ15 HRN13:HRN15 HHR13:HHR15 GXV13:GXV15 GNZ13:GNZ15 GED13:GED15 FUH13:FUH15 FKL13:FKL15 FAP13:FAP15 EQT13:EQT15 EGX13:EGX15 DXB13:DXB15 DNF13:DNF15 DDJ13:DDJ15 CTN13:CTN15 CJR13:CJR15 BZV13:BZV15 BPZ13:BPZ15 BGD13:BGD15 AWH13:AWH15 AML13:AML15 ACP13:ACP15 ST13:ST15 IX13:IX15" xr:uid="{0DDFC060-9E15-41D2-9A79-9AF6BDD0CE44}">
      <formula1>$O$1:$O$3</formula1>
    </dataValidation>
  </dataValidations>
  <pageMargins left="0.74803149606299213" right="0.74803149606299213" top="0.98425196850393704" bottom="0.98425196850393704" header="0.51181102362204722" footer="0.51181102362204722"/>
  <pageSetup paperSize="9" scale="79" orientation="landscape" horizontalDpi="4294967294" r:id="rId1"/>
  <headerFooter alignWithMargins="0"/>
  <colBreaks count="1" manualBreakCount="1">
    <brk id="12"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61C1A4-3D13-4356-A3E1-746B3AF5F223}">
  <dimension ref="A1:D58"/>
  <sheetViews>
    <sheetView zoomScaleNormal="100" workbookViewId="0"/>
  </sheetViews>
  <sheetFormatPr defaultRowHeight="14.45"/>
  <cols>
    <col min="1" max="1" width="7" style="200" customWidth="1"/>
    <col min="2" max="2" width="78.85546875" style="200" customWidth="1"/>
    <col min="3" max="3" width="7" style="200" customWidth="1"/>
    <col min="4" max="4" width="78.85546875" style="200" customWidth="1"/>
    <col min="5" max="256" width="8.85546875" style="200"/>
    <col min="257" max="257" width="7" style="200" customWidth="1"/>
    <col min="258" max="258" width="78.85546875" style="200" customWidth="1"/>
    <col min="259" max="259" width="7" style="200" customWidth="1"/>
    <col min="260" max="260" width="78.85546875" style="200" customWidth="1"/>
    <col min="261" max="512" width="8.85546875" style="200"/>
    <col min="513" max="513" width="7" style="200" customWidth="1"/>
    <col min="514" max="514" width="78.85546875" style="200" customWidth="1"/>
    <col min="515" max="515" width="7" style="200" customWidth="1"/>
    <col min="516" max="516" width="78.85546875" style="200" customWidth="1"/>
    <col min="517" max="768" width="8.85546875" style="200"/>
    <col min="769" max="769" width="7" style="200" customWidth="1"/>
    <col min="770" max="770" width="78.85546875" style="200" customWidth="1"/>
    <col min="771" max="771" width="7" style="200" customWidth="1"/>
    <col min="772" max="772" width="78.85546875" style="200" customWidth="1"/>
    <col min="773" max="1024" width="8.85546875" style="200"/>
    <col min="1025" max="1025" width="7" style="200" customWidth="1"/>
    <col min="1026" max="1026" width="78.85546875" style="200" customWidth="1"/>
    <col min="1027" max="1027" width="7" style="200" customWidth="1"/>
    <col min="1028" max="1028" width="78.85546875" style="200" customWidth="1"/>
    <col min="1029" max="1280" width="8.85546875" style="200"/>
    <col min="1281" max="1281" width="7" style="200" customWidth="1"/>
    <col min="1282" max="1282" width="78.85546875" style="200" customWidth="1"/>
    <col min="1283" max="1283" width="7" style="200" customWidth="1"/>
    <col min="1284" max="1284" width="78.85546875" style="200" customWidth="1"/>
    <col min="1285" max="1536" width="8.85546875" style="200"/>
    <col min="1537" max="1537" width="7" style="200" customWidth="1"/>
    <col min="1538" max="1538" width="78.85546875" style="200" customWidth="1"/>
    <col min="1539" max="1539" width="7" style="200" customWidth="1"/>
    <col min="1540" max="1540" width="78.85546875" style="200" customWidth="1"/>
    <col min="1541" max="1792" width="8.85546875" style="200"/>
    <col min="1793" max="1793" width="7" style="200" customWidth="1"/>
    <col min="1794" max="1794" width="78.85546875" style="200" customWidth="1"/>
    <col min="1795" max="1795" width="7" style="200" customWidth="1"/>
    <col min="1796" max="1796" width="78.85546875" style="200" customWidth="1"/>
    <col min="1797" max="2048" width="8.85546875" style="200"/>
    <col min="2049" max="2049" width="7" style="200" customWidth="1"/>
    <col min="2050" max="2050" width="78.85546875" style="200" customWidth="1"/>
    <col min="2051" max="2051" width="7" style="200" customWidth="1"/>
    <col min="2052" max="2052" width="78.85546875" style="200" customWidth="1"/>
    <col min="2053" max="2304" width="8.85546875" style="200"/>
    <col min="2305" max="2305" width="7" style="200" customWidth="1"/>
    <col min="2306" max="2306" width="78.85546875" style="200" customWidth="1"/>
    <col min="2307" max="2307" width="7" style="200" customWidth="1"/>
    <col min="2308" max="2308" width="78.85546875" style="200" customWidth="1"/>
    <col min="2309" max="2560" width="8.85546875" style="200"/>
    <col min="2561" max="2561" width="7" style="200" customWidth="1"/>
    <col min="2562" max="2562" width="78.85546875" style="200" customWidth="1"/>
    <col min="2563" max="2563" width="7" style="200" customWidth="1"/>
    <col min="2564" max="2564" width="78.85546875" style="200" customWidth="1"/>
    <col min="2565" max="2816" width="8.85546875" style="200"/>
    <col min="2817" max="2817" width="7" style="200" customWidth="1"/>
    <col min="2818" max="2818" width="78.85546875" style="200" customWidth="1"/>
    <col min="2819" max="2819" width="7" style="200" customWidth="1"/>
    <col min="2820" max="2820" width="78.85546875" style="200" customWidth="1"/>
    <col min="2821" max="3072" width="8.85546875" style="200"/>
    <col min="3073" max="3073" width="7" style="200" customWidth="1"/>
    <col min="3074" max="3074" width="78.85546875" style="200" customWidth="1"/>
    <col min="3075" max="3075" width="7" style="200" customWidth="1"/>
    <col min="3076" max="3076" width="78.85546875" style="200" customWidth="1"/>
    <col min="3077" max="3328" width="8.85546875" style="200"/>
    <col min="3329" max="3329" width="7" style="200" customWidth="1"/>
    <col min="3330" max="3330" width="78.85546875" style="200" customWidth="1"/>
    <col min="3331" max="3331" width="7" style="200" customWidth="1"/>
    <col min="3332" max="3332" width="78.85546875" style="200" customWidth="1"/>
    <col min="3333" max="3584" width="8.85546875" style="200"/>
    <col min="3585" max="3585" width="7" style="200" customWidth="1"/>
    <col min="3586" max="3586" width="78.85546875" style="200" customWidth="1"/>
    <col min="3587" max="3587" width="7" style="200" customWidth="1"/>
    <col min="3588" max="3588" width="78.85546875" style="200" customWidth="1"/>
    <col min="3589" max="3840" width="8.85546875" style="200"/>
    <col min="3841" max="3841" width="7" style="200" customWidth="1"/>
    <col min="3842" max="3842" width="78.85546875" style="200" customWidth="1"/>
    <col min="3843" max="3843" width="7" style="200" customWidth="1"/>
    <col min="3844" max="3844" width="78.85546875" style="200" customWidth="1"/>
    <col min="3845" max="4096" width="8.85546875" style="200"/>
    <col min="4097" max="4097" width="7" style="200" customWidth="1"/>
    <col min="4098" max="4098" width="78.85546875" style="200" customWidth="1"/>
    <col min="4099" max="4099" width="7" style="200" customWidth="1"/>
    <col min="4100" max="4100" width="78.85546875" style="200" customWidth="1"/>
    <col min="4101" max="4352" width="8.85546875" style="200"/>
    <col min="4353" max="4353" width="7" style="200" customWidth="1"/>
    <col min="4354" max="4354" width="78.85546875" style="200" customWidth="1"/>
    <col min="4355" max="4355" width="7" style="200" customWidth="1"/>
    <col min="4356" max="4356" width="78.85546875" style="200" customWidth="1"/>
    <col min="4357" max="4608" width="8.85546875" style="200"/>
    <col min="4609" max="4609" width="7" style="200" customWidth="1"/>
    <col min="4610" max="4610" width="78.85546875" style="200" customWidth="1"/>
    <col min="4611" max="4611" width="7" style="200" customWidth="1"/>
    <col min="4612" max="4612" width="78.85546875" style="200" customWidth="1"/>
    <col min="4613" max="4864" width="8.85546875" style="200"/>
    <col min="4865" max="4865" width="7" style="200" customWidth="1"/>
    <col min="4866" max="4866" width="78.85546875" style="200" customWidth="1"/>
    <col min="4867" max="4867" width="7" style="200" customWidth="1"/>
    <col min="4868" max="4868" width="78.85546875" style="200" customWidth="1"/>
    <col min="4869" max="5120" width="8.85546875" style="200"/>
    <col min="5121" max="5121" width="7" style="200" customWidth="1"/>
    <col min="5122" max="5122" width="78.85546875" style="200" customWidth="1"/>
    <col min="5123" max="5123" width="7" style="200" customWidth="1"/>
    <col min="5124" max="5124" width="78.85546875" style="200" customWidth="1"/>
    <col min="5125" max="5376" width="8.85546875" style="200"/>
    <col min="5377" max="5377" width="7" style="200" customWidth="1"/>
    <col min="5378" max="5378" width="78.85546875" style="200" customWidth="1"/>
    <col min="5379" max="5379" width="7" style="200" customWidth="1"/>
    <col min="5380" max="5380" width="78.85546875" style="200" customWidth="1"/>
    <col min="5381" max="5632" width="8.85546875" style="200"/>
    <col min="5633" max="5633" width="7" style="200" customWidth="1"/>
    <col min="5634" max="5634" width="78.85546875" style="200" customWidth="1"/>
    <col min="5635" max="5635" width="7" style="200" customWidth="1"/>
    <col min="5636" max="5636" width="78.85546875" style="200" customWidth="1"/>
    <col min="5637" max="5888" width="8.85546875" style="200"/>
    <col min="5889" max="5889" width="7" style="200" customWidth="1"/>
    <col min="5890" max="5890" width="78.85546875" style="200" customWidth="1"/>
    <col min="5891" max="5891" width="7" style="200" customWidth="1"/>
    <col min="5892" max="5892" width="78.85546875" style="200" customWidth="1"/>
    <col min="5893" max="6144" width="8.85546875" style="200"/>
    <col min="6145" max="6145" width="7" style="200" customWidth="1"/>
    <col min="6146" max="6146" width="78.85546875" style="200" customWidth="1"/>
    <col min="6147" max="6147" width="7" style="200" customWidth="1"/>
    <col min="6148" max="6148" width="78.85546875" style="200" customWidth="1"/>
    <col min="6149" max="6400" width="8.85546875" style="200"/>
    <col min="6401" max="6401" width="7" style="200" customWidth="1"/>
    <col min="6402" max="6402" width="78.85546875" style="200" customWidth="1"/>
    <col min="6403" max="6403" width="7" style="200" customWidth="1"/>
    <col min="6404" max="6404" width="78.85546875" style="200" customWidth="1"/>
    <col min="6405" max="6656" width="8.85546875" style="200"/>
    <col min="6657" max="6657" width="7" style="200" customWidth="1"/>
    <col min="6658" max="6658" width="78.85546875" style="200" customWidth="1"/>
    <col min="6659" max="6659" width="7" style="200" customWidth="1"/>
    <col min="6660" max="6660" width="78.85546875" style="200" customWidth="1"/>
    <col min="6661" max="6912" width="8.85546875" style="200"/>
    <col min="6913" max="6913" width="7" style="200" customWidth="1"/>
    <col min="6914" max="6914" width="78.85546875" style="200" customWidth="1"/>
    <col min="6915" max="6915" width="7" style="200" customWidth="1"/>
    <col min="6916" max="6916" width="78.85546875" style="200" customWidth="1"/>
    <col min="6917" max="7168" width="8.85546875" style="200"/>
    <col min="7169" max="7169" width="7" style="200" customWidth="1"/>
    <col min="7170" max="7170" width="78.85546875" style="200" customWidth="1"/>
    <col min="7171" max="7171" width="7" style="200" customWidth="1"/>
    <col min="7172" max="7172" width="78.85546875" style="200" customWidth="1"/>
    <col min="7173" max="7424" width="8.85546875" style="200"/>
    <col min="7425" max="7425" width="7" style="200" customWidth="1"/>
    <col min="7426" max="7426" width="78.85546875" style="200" customWidth="1"/>
    <col min="7427" max="7427" width="7" style="200" customWidth="1"/>
    <col min="7428" max="7428" width="78.85546875" style="200" customWidth="1"/>
    <col min="7429" max="7680" width="8.85546875" style="200"/>
    <col min="7681" max="7681" width="7" style="200" customWidth="1"/>
    <col min="7682" max="7682" width="78.85546875" style="200" customWidth="1"/>
    <col min="7683" max="7683" width="7" style="200" customWidth="1"/>
    <col min="7684" max="7684" width="78.85546875" style="200" customWidth="1"/>
    <col min="7685" max="7936" width="8.85546875" style="200"/>
    <col min="7937" max="7937" width="7" style="200" customWidth="1"/>
    <col min="7938" max="7938" width="78.85546875" style="200" customWidth="1"/>
    <col min="7939" max="7939" width="7" style="200" customWidth="1"/>
    <col min="7940" max="7940" width="78.85546875" style="200" customWidth="1"/>
    <col min="7941" max="8192" width="8.85546875" style="200"/>
    <col min="8193" max="8193" width="7" style="200" customWidth="1"/>
    <col min="8194" max="8194" width="78.85546875" style="200" customWidth="1"/>
    <col min="8195" max="8195" width="7" style="200" customWidth="1"/>
    <col min="8196" max="8196" width="78.85546875" style="200" customWidth="1"/>
    <col min="8197" max="8448" width="8.85546875" style="200"/>
    <col min="8449" max="8449" width="7" style="200" customWidth="1"/>
    <col min="8450" max="8450" width="78.85546875" style="200" customWidth="1"/>
    <col min="8451" max="8451" width="7" style="200" customWidth="1"/>
    <col min="8452" max="8452" width="78.85546875" style="200" customWidth="1"/>
    <col min="8453" max="8704" width="8.85546875" style="200"/>
    <col min="8705" max="8705" width="7" style="200" customWidth="1"/>
    <col min="8706" max="8706" width="78.85546875" style="200" customWidth="1"/>
    <col min="8707" max="8707" width="7" style="200" customWidth="1"/>
    <col min="8708" max="8708" width="78.85546875" style="200" customWidth="1"/>
    <col min="8709" max="8960" width="8.85546875" style="200"/>
    <col min="8961" max="8961" width="7" style="200" customWidth="1"/>
    <col min="8962" max="8962" width="78.85546875" style="200" customWidth="1"/>
    <col min="8963" max="8963" width="7" style="200" customWidth="1"/>
    <col min="8964" max="8964" width="78.85546875" style="200" customWidth="1"/>
    <col min="8965" max="9216" width="8.85546875" style="200"/>
    <col min="9217" max="9217" width="7" style="200" customWidth="1"/>
    <col min="9218" max="9218" width="78.85546875" style="200" customWidth="1"/>
    <col min="9219" max="9219" width="7" style="200" customWidth="1"/>
    <col min="9220" max="9220" width="78.85546875" style="200" customWidth="1"/>
    <col min="9221" max="9472" width="8.85546875" style="200"/>
    <col min="9473" max="9473" width="7" style="200" customWidth="1"/>
    <col min="9474" max="9474" width="78.85546875" style="200" customWidth="1"/>
    <col min="9475" max="9475" width="7" style="200" customWidth="1"/>
    <col min="9476" max="9476" width="78.85546875" style="200" customWidth="1"/>
    <col min="9477" max="9728" width="8.85546875" style="200"/>
    <col min="9729" max="9729" width="7" style="200" customWidth="1"/>
    <col min="9730" max="9730" width="78.85546875" style="200" customWidth="1"/>
    <col min="9731" max="9731" width="7" style="200" customWidth="1"/>
    <col min="9732" max="9732" width="78.85546875" style="200" customWidth="1"/>
    <col min="9733" max="9984" width="8.85546875" style="200"/>
    <col min="9985" max="9985" width="7" style="200" customWidth="1"/>
    <col min="9986" max="9986" width="78.85546875" style="200" customWidth="1"/>
    <col min="9987" max="9987" width="7" style="200" customWidth="1"/>
    <col min="9988" max="9988" width="78.85546875" style="200" customWidth="1"/>
    <col min="9989" max="10240" width="8.85546875" style="200"/>
    <col min="10241" max="10241" width="7" style="200" customWidth="1"/>
    <col min="10242" max="10242" width="78.85546875" style="200" customWidth="1"/>
    <col min="10243" max="10243" width="7" style="200" customWidth="1"/>
    <col min="10244" max="10244" width="78.85546875" style="200" customWidth="1"/>
    <col min="10245" max="10496" width="8.85546875" style="200"/>
    <col min="10497" max="10497" width="7" style="200" customWidth="1"/>
    <col min="10498" max="10498" width="78.85546875" style="200" customWidth="1"/>
    <col min="10499" max="10499" width="7" style="200" customWidth="1"/>
    <col min="10500" max="10500" width="78.85546875" style="200" customWidth="1"/>
    <col min="10501" max="10752" width="8.85546875" style="200"/>
    <col min="10753" max="10753" width="7" style="200" customWidth="1"/>
    <col min="10754" max="10754" width="78.85546875" style="200" customWidth="1"/>
    <col min="10755" max="10755" width="7" style="200" customWidth="1"/>
    <col min="10756" max="10756" width="78.85546875" style="200" customWidth="1"/>
    <col min="10757" max="11008" width="8.85546875" style="200"/>
    <col min="11009" max="11009" width="7" style="200" customWidth="1"/>
    <col min="11010" max="11010" width="78.85546875" style="200" customWidth="1"/>
    <col min="11011" max="11011" width="7" style="200" customWidth="1"/>
    <col min="11012" max="11012" width="78.85546875" style="200" customWidth="1"/>
    <col min="11013" max="11264" width="8.85546875" style="200"/>
    <col min="11265" max="11265" width="7" style="200" customWidth="1"/>
    <col min="11266" max="11266" width="78.85546875" style="200" customWidth="1"/>
    <col min="11267" max="11267" width="7" style="200" customWidth="1"/>
    <col min="11268" max="11268" width="78.85546875" style="200" customWidth="1"/>
    <col min="11269" max="11520" width="8.85546875" style="200"/>
    <col min="11521" max="11521" width="7" style="200" customWidth="1"/>
    <col min="11522" max="11522" width="78.85546875" style="200" customWidth="1"/>
    <col min="11523" max="11523" width="7" style="200" customWidth="1"/>
    <col min="11524" max="11524" width="78.85546875" style="200" customWidth="1"/>
    <col min="11525" max="11776" width="8.85546875" style="200"/>
    <col min="11777" max="11777" width="7" style="200" customWidth="1"/>
    <col min="11778" max="11778" width="78.85546875" style="200" customWidth="1"/>
    <col min="11779" max="11779" width="7" style="200" customWidth="1"/>
    <col min="11780" max="11780" width="78.85546875" style="200" customWidth="1"/>
    <col min="11781" max="12032" width="8.85546875" style="200"/>
    <col min="12033" max="12033" width="7" style="200" customWidth="1"/>
    <col min="12034" max="12034" width="78.85546875" style="200" customWidth="1"/>
    <col min="12035" max="12035" width="7" style="200" customWidth="1"/>
    <col min="12036" max="12036" width="78.85546875" style="200" customWidth="1"/>
    <col min="12037" max="12288" width="8.85546875" style="200"/>
    <col min="12289" max="12289" width="7" style="200" customWidth="1"/>
    <col min="12290" max="12290" width="78.85546875" style="200" customWidth="1"/>
    <col min="12291" max="12291" width="7" style="200" customWidth="1"/>
    <col min="12292" max="12292" width="78.85546875" style="200" customWidth="1"/>
    <col min="12293" max="12544" width="8.85546875" style="200"/>
    <col min="12545" max="12545" width="7" style="200" customWidth="1"/>
    <col min="12546" max="12546" width="78.85546875" style="200" customWidth="1"/>
    <col min="12547" max="12547" width="7" style="200" customWidth="1"/>
    <col min="12548" max="12548" width="78.85546875" style="200" customWidth="1"/>
    <col min="12549" max="12800" width="8.85546875" style="200"/>
    <col min="12801" max="12801" width="7" style="200" customWidth="1"/>
    <col min="12802" max="12802" width="78.85546875" style="200" customWidth="1"/>
    <col min="12803" max="12803" width="7" style="200" customWidth="1"/>
    <col min="12804" max="12804" width="78.85546875" style="200" customWidth="1"/>
    <col min="12805" max="13056" width="8.85546875" style="200"/>
    <col min="13057" max="13057" width="7" style="200" customWidth="1"/>
    <col min="13058" max="13058" width="78.85546875" style="200" customWidth="1"/>
    <col min="13059" max="13059" width="7" style="200" customWidth="1"/>
    <col min="13060" max="13060" width="78.85546875" style="200" customWidth="1"/>
    <col min="13061" max="13312" width="8.85546875" style="200"/>
    <col min="13313" max="13313" width="7" style="200" customWidth="1"/>
    <col min="13314" max="13314" width="78.85546875" style="200" customWidth="1"/>
    <col min="13315" max="13315" width="7" style="200" customWidth="1"/>
    <col min="13316" max="13316" width="78.85546875" style="200" customWidth="1"/>
    <col min="13317" max="13568" width="8.85546875" style="200"/>
    <col min="13569" max="13569" width="7" style="200" customWidth="1"/>
    <col min="13570" max="13570" width="78.85546875" style="200" customWidth="1"/>
    <col min="13571" max="13571" width="7" style="200" customWidth="1"/>
    <col min="13572" max="13572" width="78.85546875" style="200" customWidth="1"/>
    <col min="13573" max="13824" width="8.85546875" style="200"/>
    <col min="13825" max="13825" width="7" style="200" customWidth="1"/>
    <col min="13826" max="13826" width="78.85546875" style="200" customWidth="1"/>
    <col min="13827" max="13827" width="7" style="200" customWidth="1"/>
    <col min="13828" max="13828" width="78.85546875" style="200" customWidth="1"/>
    <col min="13829" max="14080" width="8.85546875" style="200"/>
    <col min="14081" max="14081" width="7" style="200" customWidth="1"/>
    <col min="14082" max="14082" width="78.85546875" style="200" customWidth="1"/>
    <col min="14083" max="14083" width="7" style="200" customWidth="1"/>
    <col min="14084" max="14084" width="78.85546875" style="200" customWidth="1"/>
    <col min="14085" max="14336" width="8.85546875" style="200"/>
    <col min="14337" max="14337" width="7" style="200" customWidth="1"/>
    <col min="14338" max="14338" width="78.85546875" style="200" customWidth="1"/>
    <col min="14339" max="14339" width="7" style="200" customWidth="1"/>
    <col min="14340" max="14340" width="78.85546875" style="200" customWidth="1"/>
    <col min="14341" max="14592" width="8.85546875" style="200"/>
    <col min="14593" max="14593" width="7" style="200" customWidth="1"/>
    <col min="14594" max="14594" width="78.85546875" style="200" customWidth="1"/>
    <col min="14595" max="14595" width="7" style="200" customWidth="1"/>
    <col min="14596" max="14596" width="78.85546875" style="200" customWidth="1"/>
    <col min="14597" max="14848" width="8.85546875" style="200"/>
    <col min="14849" max="14849" width="7" style="200" customWidth="1"/>
    <col min="14850" max="14850" width="78.85546875" style="200" customWidth="1"/>
    <col min="14851" max="14851" width="7" style="200" customWidth="1"/>
    <col min="14852" max="14852" width="78.85546875" style="200" customWidth="1"/>
    <col min="14853" max="15104" width="8.85546875" style="200"/>
    <col min="15105" max="15105" width="7" style="200" customWidth="1"/>
    <col min="15106" max="15106" width="78.85546875" style="200" customWidth="1"/>
    <col min="15107" max="15107" width="7" style="200" customWidth="1"/>
    <col min="15108" max="15108" width="78.85546875" style="200" customWidth="1"/>
    <col min="15109" max="15360" width="8.85546875" style="200"/>
    <col min="15361" max="15361" width="7" style="200" customWidth="1"/>
    <col min="15362" max="15362" width="78.85546875" style="200" customWidth="1"/>
    <col min="15363" max="15363" width="7" style="200" customWidth="1"/>
    <col min="15364" max="15364" width="78.85546875" style="200" customWidth="1"/>
    <col min="15365" max="15616" width="8.85546875" style="200"/>
    <col min="15617" max="15617" width="7" style="200" customWidth="1"/>
    <col min="15618" max="15618" width="78.85546875" style="200" customWidth="1"/>
    <col min="15619" max="15619" width="7" style="200" customWidth="1"/>
    <col min="15620" max="15620" width="78.85546875" style="200" customWidth="1"/>
    <col min="15621" max="15872" width="8.85546875" style="200"/>
    <col min="15873" max="15873" width="7" style="200" customWidth="1"/>
    <col min="15874" max="15874" width="78.85546875" style="200" customWidth="1"/>
    <col min="15875" max="15875" width="7" style="200" customWidth="1"/>
    <col min="15876" max="15876" width="78.85546875" style="200" customWidth="1"/>
    <col min="15877" max="16128" width="8.85546875" style="200"/>
    <col min="16129" max="16129" width="7" style="200" customWidth="1"/>
    <col min="16130" max="16130" width="78.85546875" style="200" customWidth="1"/>
    <col min="16131" max="16131" width="7" style="200" customWidth="1"/>
    <col min="16132" max="16132" width="78.85546875" style="200" customWidth="1"/>
    <col min="16133" max="16384" width="8.85546875" style="200"/>
  </cols>
  <sheetData>
    <row r="1" spans="1:4">
      <c r="A1" s="289">
        <v>3</v>
      </c>
      <c r="B1" s="290" t="s">
        <v>366</v>
      </c>
      <c r="C1" s="289">
        <v>3</v>
      </c>
      <c r="D1" s="290" t="s">
        <v>367</v>
      </c>
    </row>
    <row r="2" spans="1:4">
      <c r="A2" s="291">
        <v>3.1</v>
      </c>
      <c r="B2" s="292" t="s">
        <v>368</v>
      </c>
      <c r="C2" s="291">
        <v>3.1</v>
      </c>
      <c r="D2" s="292" t="s">
        <v>369</v>
      </c>
    </row>
    <row r="3" spans="1:4">
      <c r="A3" s="293"/>
      <c r="B3" s="277" t="s">
        <v>370</v>
      </c>
      <c r="C3" s="293"/>
      <c r="D3" s="277" t="s">
        <v>371</v>
      </c>
    </row>
    <row r="4" spans="1:4">
      <c r="A4" s="293"/>
      <c r="B4" s="275" t="s">
        <v>372</v>
      </c>
      <c r="C4" s="293"/>
      <c r="D4" s="275" t="s">
        <v>373</v>
      </c>
    </row>
    <row r="5" spans="1:4">
      <c r="A5" s="293"/>
      <c r="B5" s="277" t="s">
        <v>374</v>
      </c>
      <c r="C5" s="293"/>
      <c r="D5" s="277" t="s">
        <v>375</v>
      </c>
    </row>
    <row r="6" spans="1:4">
      <c r="A6" s="293"/>
      <c r="B6" s="275" t="s">
        <v>376</v>
      </c>
      <c r="C6" s="293"/>
      <c r="D6" s="418" t="s">
        <v>377</v>
      </c>
    </row>
    <row r="7" spans="1:4">
      <c r="A7" s="293"/>
      <c r="B7" s="277"/>
      <c r="C7" s="293"/>
      <c r="D7" s="277"/>
    </row>
    <row r="8" spans="1:4">
      <c r="A8" s="293"/>
      <c r="B8" s="277" t="s">
        <v>378</v>
      </c>
      <c r="C8" s="293"/>
      <c r="D8" s="277" t="s">
        <v>379</v>
      </c>
    </row>
    <row r="9" spans="1:4">
      <c r="A9" s="293"/>
      <c r="B9" s="275" t="s">
        <v>380</v>
      </c>
      <c r="C9" s="293"/>
      <c r="D9" s="275" t="s">
        <v>381</v>
      </c>
    </row>
    <row r="10" spans="1:4">
      <c r="A10" s="293"/>
      <c r="B10" s="275" t="s">
        <v>382</v>
      </c>
      <c r="C10" s="298"/>
      <c r="D10" s="275" t="s">
        <v>383</v>
      </c>
    </row>
    <row r="11" spans="1:4">
      <c r="A11" s="293"/>
      <c r="B11" s="275" t="s">
        <v>384</v>
      </c>
      <c r="C11" s="298"/>
      <c r="D11" s="275" t="s">
        <v>385</v>
      </c>
    </row>
    <row r="12" spans="1:4">
      <c r="A12" s="293"/>
      <c r="B12" s="275" t="s">
        <v>386</v>
      </c>
      <c r="C12" s="298"/>
      <c r="D12" s="275" t="s">
        <v>387</v>
      </c>
    </row>
    <row r="13" spans="1:4">
      <c r="A13" s="293"/>
      <c r="B13" s="275" t="s">
        <v>388</v>
      </c>
      <c r="C13" s="298"/>
      <c r="D13" s="275" t="s">
        <v>389</v>
      </c>
    </row>
    <row r="14" spans="1:4">
      <c r="A14" s="293"/>
      <c r="B14" s="275" t="s">
        <v>390</v>
      </c>
      <c r="C14" s="298"/>
      <c r="D14" s="275" t="s">
        <v>391</v>
      </c>
    </row>
    <row r="15" spans="1:4">
      <c r="A15" s="293"/>
      <c r="B15" s="275" t="s">
        <v>392</v>
      </c>
      <c r="C15" s="298"/>
      <c r="D15" s="275" t="s">
        <v>393</v>
      </c>
    </row>
    <row r="16" spans="1:4">
      <c r="A16" s="293"/>
      <c r="B16" s="275" t="s">
        <v>394</v>
      </c>
      <c r="C16" s="298"/>
      <c r="D16" s="275" t="s">
        <v>395</v>
      </c>
    </row>
    <row r="17" spans="1:4">
      <c r="A17" s="293"/>
      <c r="B17" s="275" t="s">
        <v>396</v>
      </c>
      <c r="C17" s="298"/>
      <c r="D17" s="275" t="s">
        <v>397</v>
      </c>
    </row>
    <row r="18" spans="1:4">
      <c r="A18" s="293"/>
      <c r="B18" s="275" t="s">
        <v>398</v>
      </c>
      <c r="C18" s="298"/>
      <c r="D18" s="275" t="s">
        <v>399</v>
      </c>
    </row>
    <row r="19" spans="1:4">
      <c r="A19" s="293"/>
      <c r="B19" s="275" t="s">
        <v>400</v>
      </c>
      <c r="C19" s="298"/>
      <c r="D19" s="275" t="s">
        <v>401</v>
      </c>
    </row>
    <row r="20" spans="1:4">
      <c r="A20" s="293"/>
      <c r="B20" s="276"/>
      <c r="C20" s="298"/>
      <c r="D20" s="275"/>
    </row>
    <row r="21" spans="1:4">
      <c r="A21" s="293"/>
      <c r="B21" s="277" t="s">
        <v>402</v>
      </c>
      <c r="C21" s="298"/>
      <c r="D21" s="277" t="s">
        <v>403</v>
      </c>
    </row>
    <row r="22" spans="1:4" ht="26.1">
      <c r="A22" s="293"/>
      <c r="B22" s="275" t="s">
        <v>404</v>
      </c>
      <c r="C22" s="298"/>
      <c r="D22" s="275" t="s">
        <v>405</v>
      </c>
    </row>
    <row r="23" spans="1:4">
      <c r="A23" s="298"/>
      <c r="B23" s="275"/>
      <c r="C23" s="298"/>
      <c r="D23" s="275"/>
    </row>
    <row r="24" spans="1:4">
      <c r="A24" s="291">
        <v>3.2</v>
      </c>
      <c r="B24" s="295" t="s">
        <v>406</v>
      </c>
      <c r="C24" s="291">
        <v>3.2</v>
      </c>
      <c r="D24" s="295" t="s">
        <v>407</v>
      </c>
    </row>
    <row r="25" spans="1:4">
      <c r="A25" s="293"/>
      <c r="B25" s="275" t="s">
        <v>408</v>
      </c>
      <c r="C25" s="293"/>
      <c r="D25" s="275" t="s">
        <v>409</v>
      </c>
    </row>
    <row r="26" spans="1:4" ht="90.95" customHeight="1">
      <c r="A26" s="293"/>
      <c r="B26" s="275" t="s">
        <v>410</v>
      </c>
      <c r="C26" s="293"/>
      <c r="D26" s="275" t="s">
        <v>411</v>
      </c>
    </row>
    <row r="27" spans="1:4" ht="104.1">
      <c r="A27" s="293"/>
      <c r="B27" s="265" t="s">
        <v>412</v>
      </c>
      <c r="C27" s="293"/>
      <c r="D27" s="275" t="s">
        <v>413</v>
      </c>
    </row>
    <row r="28" spans="1:4">
      <c r="A28" s="293"/>
      <c r="B28" s="275" t="s">
        <v>414</v>
      </c>
      <c r="C28" s="293"/>
      <c r="D28" s="419" t="s">
        <v>415</v>
      </c>
    </row>
    <row r="29" spans="1:4">
      <c r="A29" s="293"/>
      <c r="B29" s="275"/>
      <c r="C29" s="293"/>
      <c r="D29" s="275"/>
    </row>
    <row r="30" spans="1:4">
      <c r="A30" s="294" t="s">
        <v>416</v>
      </c>
      <c r="B30" s="277" t="s">
        <v>417</v>
      </c>
      <c r="C30" s="294" t="s">
        <v>416</v>
      </c>
      <c r="D30" s="277" t="s">
        <v>418</v>
      </c>
    </row>
    <row r="31" spans="1:4">
      <c r="A31" s="294"/>
      <c r="B31" s="275" t="s">
        <v>26</v>
      </c>
      <c r="C31" s="294"/>
      <c r="D31" s="275" t="str">
        <f>B31</f>
        <v>Karina Kitnaes</v>
      </c>
    </row>
    <row r="32" spans="1:4">
      <c r="A32" s="293"/>
      <c r="B32" s="275"/>
      <c r="C32" s="293"/>
      <c r="D32" s="275"/>
    </row>
    <row r="33" spans="1:4">
      <c r="A33" s="291">
        <v>3.3</v>
      </c>
      <c r="B33" s="295" t="s">
        <v>419</v>
      </c>
      <c r="C33" s="291">
        <v>3.3</v>
      </c>
      <c r="D33" s="295" t="s">
        <v>420</v>
      </c>
    </row>
    <row r="34" spans="1:4">
      <c r="A34" s="293"/>
      <c r="B34" s="275" t="s">
        <v>139</v>
      </c>
      <c r="C34" s="293"/>
      <c r="D34" s="275" t="s">
        <v>139</v>
      </c>
    </row>
    <row r="35" spans="1:4">
      <c r="A35" s="293"/>
      <c r="B35" s="276"/>
      <c r="C35" s="293"/>
      <c r="D35" s="275"/>
    </row>
    <row r="36" spans="1:4">
      <c r="A36" s="291">
        <v>3.4</v>
      </c>
      <c r="B36" s="295" t="s">
        <v>421</v>
      </c>
      <c r="C36" s="291">
        <v>3.4</v>
      </c>
      <c r="D36" s="295" t="s">
        <v>422</v>
      </c>
    </row>
    <row r="37" spans="1:4">
      <c r="A37" s="293"/>
      <c r="B37" s="275" t="s">
        <v>423</v>
      </c>
      <c r="C37" s="293"/>
      <c r="D37" s="275" t="s">
        <v>424</v>
      </c>
    </row>
    <row r="38" spans="1:4">
      <c r="A38" s="293"/>
      <c r="B38" s="275"/>
      <c r="C38" s="293"/>
      <c r="D38" s="275"/>
    </row>
    <row r="39" spans="1:4">
      <c r="A39" s="291">
        <v>3.5</v>
      </c>
      <c r="B39" s="295" t="s">
        <v>425</v>
      </c>
      <c r="C39" s="291">
        <v>3.5</v>
      </c>
      <c r="D39" s="295" t="s">
        <v>426</v>
      </c>
    </row>
    <row r="40" spans="1:4" ht="78">
      <c r="A40" s="293"/>
      <c r="B40" s="296" t="s">
        <v>427</v>
      </c>
      <c r="C40" s="293"/>
      <c r="D40" s="420" t="s">
        <v>428</v>
      </c>
    </row>
    <row r="41" spans="1:4">
      <c r="A41" s="293"/>
      <c r="B41" s="275"/>
      <c r="C41" s="293"/>
      <c r="D41" s="275"/>
    </row>
    <row r="42" spans="1:4">
      <c r="A42" s="291">
        <v>3.6</v>
      </c>
      <c r="B42" s="295" t="s">
        <v>429</v>
      </c>
      <c r="C42" s="291">
        <v>3.6</v>
      </c>
      <c r="D42" s="295" t="s">
        <v>430</v>
      </c>
    </row>
    <row r="43" spans="1:4" ht="26.1">
      <c r="A43" s="293"/>
      <c r="B43" s="264" t="s">
        <v>431</v>
      </c>
      <c r="C43" s="298"/>
      <c r="D43" s="119" t="s">
        <v>432</v>
      </c>
    </row>
    <row r="44" spans="1:4" ht="182.1">
      <c r="A44" s="293"/>
      <c r="B44" s="265" t="s">
        <v>433</v>
      </c>
      <c r="C44" s="298"/>
      <c r="D44" s="265" t="s">
        <v>434</v>
      </c>
    </row>
    <row r="45" spans="1:4" ht="143.1">
      <c r="A45" s="293"/>
      <c r="B45" s="265" t="s">
        <v>435</v>
      </c>
      <c r="C45" s="298"/>
      <c r="D45" s="265" t="s">
        <v>436</v>
      </c>
    </row>
    <row r="46" spans="1:4" ht="182.1">
      <c r="A46" s="293"/>
      <c r="B46" s="265" t="s">
        <v>437</v>
      </c>
      <c r="C46" s="298"/>
      <c r="D46" s="265" t="s">
        <v>438</v>
      </c>
    </row>
    <row r="47" spans="1:4" ht="117">
      <c r="A47" s="293"/>
      <c r="B47" s="265" t="s">
        <v>439</v>
      </c>
      <c r="C47" s="298"/>
      <c r="D47" s="265" t="s">
        <v>440</v>
      </c>
    </row>
    <row r="48" spans="1:4" ht="104.1">
      <c r="A48" s="293"/>
      <c r="B48" s="265" t="s">
        <v>441</v>
      </c>
      <c r="C48" s="298"/>
      <c r="D48" s="265" t="s">
        <v>442</v>
      </c>
    </row>
    <row r="49" spans="1:4" ht="143.1">
      <c r="A49" s="293"/>
      <c r="B49" s="265" t="s">
        <v>443</v>
      </c>
      <c r="C49" s="298"/>
      <c r="D49" s="265" t="s">
        <v>444</v>
      </c>
    </row>
    <row r="50" spans="1:4">
      <c r="A50" s="298"/>
      <c r="B50" s="275"/>
      <c r="C50" s="298"/>
      <c r="D50" s="275"/>
    </row>
    <row r="51" spans="1:4">
      <c r="A51" s="291">
        <v>3.7</v>
      </c>
      <c r="B51" s="295" t="s">
        <v>445</v>
      </c>
      <c r="C51" s="291">
        <v>3.7</v>
      </c>
      <c r="D51" s="295" t="s">
        <v>446</v>
      </c>
    </row>
    <row r="52" spans="1:4" ht="26.1">
      <c r="A52" s="297"/>
      <c r="B52" s="275" t="s">
        <v>447</v>
      </c>
      <c r="C52" s="297"/>
      <c r="D52" s="275" t="s">
        <v>448</v>
      </c>
    </row>
    <row r="53" spans="1:4" ht="26.1">
      <c r="A53" s="297" t="s">
        <v>449</v>
      </c>
      <c r="B53" s="275" t="s">
        <v>450</v>
      </c>
      <c r="C53" s="297" t="s">
        <v>451</v>
      </c>
      <c r="D53" s="275" t="s">
        <v>452</v>
      </c>
    </row>
    <row r="54" spans="1:4" ht="26.1">
      <c r="A54" s="297" t="s">
        <v>449</v>
      </c>
      <c r="B54" s="275" t="s">
        <v>453</v>
      </c>
      <c r="C54" s="297" t="s">
        <v>451</v>
      </c>
      <c r="D54" s="275" t="s">
        <v>454</v>
      </c>
    </row>
    <row r="55" spans="1:4">
      <c r="A55" s="297" t="s">
        <v>449</v>
      </c>
      <c r="B55" s="275" t="s">
        <v>455</v>
      </c>
      <c r="C55" s="297" t="s">
        <v>451</v>
      </c>
      <c r="D55" s="275" t="s">
        <v>456</v>
      </c>
    </row>
    <row r="56" spans="1:4">
      <c r="A56" s="297"/>
      <c r="B56" s="275"/>
      <c r="C56" s="297"/>
      <c r="D56" s="275"/>
    </row>
    <row r="57" spans="1:4">
      <c r="A57" s="294" t="s">
        <v>457</v>
      </c>
      <c r="B57" s="277" t="s">
        <v>458</v>
      </c>
      <c r="C57" s="294" t="s">
        <v>457</v>
      </c>
      <c r="D57" s="277" t="s">
        <v>459</v>
      </c>
    </row>
    <row r="58" spans="1:4">
      <c r="A58" s="297"/>
      <c r="B58" s="275" t="s">
        <v>460</v>
      </c>
      <c r="C58" s="297"/>
      <c r="D58" s="275" t="s">
        <v>461</v>
      </c>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1CEF9-BA69-4005-8A10-48ABA519A150}">
  <dimension ref="A1:F45"/>
  <sheetViews>
    <sheetView zoomScaleNormal="100" workbookViewId="0">
      <selection activeCell="A2" sqref="A2"/>
    </sheetView>
  </sheetViews>
  <sheetFormatPr defaultRowHeight="14.45"/>
  <cols>
    <col min="1" max="1" width="7" style="200" customWidth="1"/>
    <col min="2" max="2" width="9.42578125" style="200" customWidth="1"/>
    <col min="3" max="3" width="80.42578125" style="200" customWidth="1"/>
    <col min="4" max="4" width="7" style="200" customWidth="1"/>
    <col min="5" max="5" width="10" style="200" customWidth="1"/>
    <col min="6" max="6" width="80.42578125" style="200" customWidth="1"/>
    <col min="7" max="256" width="8.85546875" style="200"/>
    <col min="257" max="257" width="7" style="200" customWidth="1"/>
    <col min="258" max="258" width="9.42578125" style="200" customWidth="1"/>
    <col min="259" max="259" width="80.42578125" style="200" customWidth="1"/>
    <col min="260" max="260" width="7" style="200" customWidth="1"/>
    <col min="261" max="261" width="10" style="200" customWidth="1"/>
    <col min="262" max="262" width="80.42578125" style="200" customWidth="1"/>
    <col min="263" max="512" width="8.85546875" style="200"/>
    <col min="513" max="513" width="7" style="200" customWidth="1"/>
    <col min="514" max="514" width="9.42578125" style="200" customWidth="1"/>
    <col min="515" max="515" width="80.42578125" style="200" customWidth="1"/>
    <col min="516" max="516" width="7" style="200" customWidth="1"/>
    <col min="517" max="517" width="10" style="200" customWidth="1"/>
    <col min="518" max="518" width="80.42578125" style="200" customWidth="1"/>
    <col min="519" max="768" width="8.85546875" style="200"/>
    <col min="769" max="769" width="7" style="200" customWidth="1"/>
    <col min="770" max="770" width="9.42578125" style="200" customWidth="1"/>
    <col min="771" max="771" width="80.42578125" style="200" customWidth="1"/>
    <col min="772" max="772" width="7" style="200" customWidth="1"/>
    <col min="773" max="773" width="10" style="200" customWidth="1"/>
    <col min="774" max="774" width="80.42578125" style="200" customWidth="1"/>
    <col min="775" max="1024" width="8.85546875" style="200"/>
    <col min="1025" max="1025" width="7" style="200" customWidth="1"/>
    <col min="1026" max="1026" width="9.42578125" style="200" customWidth="1"/>
    <col min="1027" max="1027" width="80.42578125" style="200" customWidth="1"/>
    <col min="1028" max="1028" width="7" style="200" customWidth="1"/>
    <col min="1029" max="1029" width="10" style="200" customWidth="1"/>
    <col min="1030" max="1030" width="80.42578125" style="200" customWidth="1"/>
    <col min="1031" max="1280" width="8.85546875" style="200"/>
    <col min="1281" max="1281" width="7" style="200" customWidth="1"/>
    <col min="1282" max="1282" width="9.42578125" style="200" customWidth="1"/>
    <col min="1283" max="1283" width="80.42578125" style="200" customWidth="1"/>
    <col min="1284" max="1284" width="7" style="200" customWidth="1"/>
    <col min="1285" max="1285" width="10" style="200" customWidth="1"/>
    <col min="1286" max="1286" width="80.42578125" style="200" customWidth="1"/>
    <col min="1287" max="1536" width="8.85546875" style="200"/>
    <col min="1537" max="1537" width="7" style="200" customWidth="1"/>
    <col min="1538" max="1538" width="9.42578125" style="200" customWidth="1"/>
    <col min="1539" max="1539" width="80.42578125" style="200" customWidth="1"/>
    <col min="1540" max="1540" width="7" style="200" customWidth="1"/>
    <col min="1541" max="1541" width="10" style="200" customWidth="1"/>
    <col min="1542" max="1542" width="80.42578125" style="200" customWidth="1"/>
    <col min="1543" max="1792" width="8.85546875" style="200"/>
    <col min="1793" max="1793" width="7" style="200" customWidth="1"/>
    <col min="1794" max="1794" width="9.42578125" style="200" customWidth="1"/>
    <col min="1795" max="1795" width="80.42578125" style="200" customWidth="1"/>
    <col min="1796" max="1796" width="7" style="200" customWidth="1"/>
    <col min="1797" max="1797" width="10" style="200" customWidth="1"/>
    <col min="1798" max="1798" width="80.42578125" style="200" customWidth="1"/>
    <col min="1799" max="2048" width="8.85546875" style="200"/>
    <col min="2049" max="2049" width="7" style="200" customWidth="1"/>
    <col min="2050" max="2050" width="9.42578125" style="200" customWidth="1"/>
    <col min="2051" max="2051" width="80.42578125" style="200" customWidth="1"/>
    <col min="2052" max="2052" width="7" style="200" customWidth="1"/>
    <col min="2053" max="2053" width="10" style="200" customWidth="1"/>
    <col min="2054" max="2054" width="80.42578125" style="200" customWidth="1"/>
    <col min="2055" max="2304" width="8.85546875" style="200"/>
    <col min="2305" max="2305" width="7" style="200" customWidth="1"/>
    <col min="2306" max="2306" width="9.42578125" style="200" customWidth="1"/>
    <col min="2307" max="2307" width="80.42578125" style="200" customWidth="1"/>
    <col min="2308" max="2308" width="7" style="200" customWidth="1"/>
    <col min="2309" max="2309" width="10" style="200" customWidth="1"/>
    <col min="2310" max="2310" width="80.42578125" style="200" customWidth="1"/>
    <col min="2311" max="2560" width="8.85546875" style="200"/>
    <col min="2561" max="2561" width="7" style="200" customWidth="1"/>
    <col min="2562" max="2562" width="9.42578125" style="200" customWidth="1"/>
    <col min="2563" max="2563" width="80.42578125" style="200" customWidth="1"/>
    <col min="2564" max="2564" width="7" style="200" customWidth="1"/>
    <col min="2565" max="2565" width="10" style="200" customWidth="1"/>
    <col min="2566" max="2566" width="80.42578125" style="200" customWidth="1"/>
    <col min="2567" max="2816" width="8.85546875" style="200"/>
    <col min="2817" max="2817" width="7" style="200" customWidth="1"/>
    <col min="2818" max="2818" width="9.42578125" style="200" customWidth="1"/>
    <col min="2819" max="2819" width="80.42578125" style="200" customWidth="1"/>
    <col min="2820" max="2820" width="7" style="200" customWidth="1"/>
    <col min="2821" max="2821" width="10" style="200" customWidth="1"/>
    <col min="2822" max="2822" width="80.42578125" style="200" customWidth="1"/>
    <col min="2823" max="3072" width="8.85546875" style="200"/>
    <col min="3073" max="3073" width="7" style="200" customWidth="1"/>
    <col min="3074" max="3074" width="9.42578125" style="200" customWidth="1"/>
    <col min="3075" max="3075" width="80.42578125" style="200" customWidth="1"/>
    <col min="3076" max="3076" width="7" style="200" customWidth="1"/>
    <col min="3077" max="3077" width="10" style="200" customWidth="1"/>
    <col min="3078" max="3078" width="80.42578125" style="200" customWidth="1"/>
    <col min="3079" max="3328" width="8.85546875" style="200"/>
    <col min="3329" max="3329" width="7" style="200" customWidth="1"/>
    <col min="3330" max="3330" width="9.42578125" style="200" customWidth="1"/>
    <col min="3331" max="3331" width="80.42578125" style="200" customWidth="1"/>
    <col min="3332" max="3332" width="7" style="200" customWidth="1"/>
    <col min="3333" max="3333" width="10" style="200" customWidth="1"/>
    <col min="3334" max="3334" width="80.42578125" style="200" customWidth="1"/>
    <col min="3335" max="3584" width="8.85546875" style="200"/>
    <col min="3585" max="3585" width="7" style="200" customWidth="1"/>
    <col min="3586" max="3586" width="9.42578125" style="200" customWidth="1"/>
    <col min="3587" max="3587" width="80.42578125" style="200" customWidth="1"/>
    <col min="3588" max="3588" width="7" style="200" customWidth="1"/>
    <col min="3589" max="3589" width="10" style="200" customWidth="1"/>
    <col min="3590" max="3590" width="80.42578125" style="200" customWidth="1"/>
    <col min="3591" max="3840" width="8.85546875" style="200"/>
    <col min="3841" max="3841" width="7" style="200" customWidth="1"/>
    <col min="3842" max="3842" width="9.42578125" style="200" customWidth="1"/>
    <col min="3843" max="3843" width="80.42578125" style="200" customWidth="1"/>
    <col min="3844" max="3844" width="7" style="200" customWidth="1"/>
    <col min="3845" max="3845" width="10" style="200" customWidth="1"/>
    <col min="3846" max="3846" width="80.42578125" style="200" customWidth="1"/>
    <col min="3847" max="4096" width="8.85546875" style="200"/>
    <col min="4097" max="4097" width="7" style="200" customWidth="1"/>
    <col min="4098" max="4098" width="9.42578125" style="200" customWidth="1"/>
    <col min="4099" max="4099" width="80.42578125" style="200" customWidth="1"/>
    <col min="4100" max="4100" width="7" style="200" customWidth="1"/>
    <col min="4101" max="4101" width="10" style="200" customWidth="1"/>
    <col min="4102" max="4102" width="80.42578125" style="200" customWidth="1"/>
    <col min="4103" max="4352" width="8.85546875" style="200"/>
    <col min="4353" max="4353" width="7" style="200" customWidth="1"/>
    <col min="4354" max="4354" width="9.42578125" style="200" customWidth="1"/>
    <col min="4355" max="4355" width="80.42578125" style="200" customWidth="1"/>
    <col min="4356" max="4356" width="7" style="200" customWidth="1"/>
    <col min="4357" max="4357" width="10" style="200" customWidth="1"/>
    <col min="4358" max="4358" width="80.42578125" style="200" customWidth="1"/>
    <col min="4359" max="4608" width="8.85546875" style="200"/>
    <col min="4609" max="4609" width="7" style="200" customWidth="1"/>
    <col min="4610" max="4610" width="9.42578125" style="200" customWidth="1"/>
    <col min="4611" max="4611" width="80.42578125" style="200" customWidth="1"/>
    <col min="4612" max="4612" width="7" style="200" customWidth="1"/>
    <col min="4613" max="4613" width="10" style="200" customWidth="1"/>
    <col min="4614" max="4614" width="80.42578125" style="200" customWidth="1"/>
    <col min="4615" max="4864" width="8.85546875" style="200"/>
    <col min="4865" max="4865" width="7" style="200" customWidth="1"/>
    <col min="4866" max="4866" width="9.42578125" style="200" customWidth="1"/>
    <col min="4867" max="4867" width="80.42578125" style="200" customWidth="1"/>
    <col min="4868" max="4868" width="7" style="200" customWidth="1"/>
    <col min="4869" max="4869" width="10" style="200" customWidth="1"/>
    <col min="4870" max="4870" width="80.42578125" style="200" customWidth="1"/>
    <col min="4871" max="5120" width="8.85546875" style="200"/>
    <col min="5121" max="5121" width="7" style="200" customWidth="1"/>
    <col min="5122" max="5122" width="9.42578125" style="200" customWidth="1"/>
    <col min="5123" max="5123" width="80.42578125" style="200" customWidth="1"/>
    <col min="5124" max="5124" width="7" style="200" customWidth="1"/>
    <col min="5125" max="5125" width="10" style="200" customWidth="1"/>
    <col min="5126" max="5126" width="80.42578125" style="200" customWidth="1"/>
    <col min="5127" max="5376" width="8.85546875" style="200"/>
    <col min="5377" max="5377" width="7" style="200" customWidth="1"/>
    <col min="5378" max="5378" width="9.42578125" style="200" customWidth="1"/>
    <col min="5379" max="5379" width="80.42578125" style="200" customWidth="1"/>
    <col min="5380" max="5380" width="7" style="200" customWidth="1"/>
    <col min="5381" max="5381" width="10" style="200" customWidth="1"/>
    <col min="5382" max="5382" width="80.42578125" style="200" customWidth="1"/>
    <col min="5383" max="5632" width="8.85546875" style="200"/>
    <col min="5633" max="5633" width="7" style="200" customWidth="1"/>
    <col min="5634" max="5634" width="9.42578125" style="200" customWidth="1"/>
    <col min="5635" max="5635" width="80.42578125" style="200" customWidth="1"/>
    <col min="5636" max="5636" width="7" style="200" customWidth="1"/>
    <col min="5637" max="5637" width="10" style="200" customWidth="1"/>
    <col min="5638" max="5638" width="80.42578125" style="200" customWidth="1"/>
    <col min="5639" max="5888" width="8.85546875" style="200"/>
    <col min="5889" max="5889" width="7" style="200" customWidth="1"/>
    <col min="5890" max="5890" width="9.42578125" style="200" customWidth="1"/>
    <col min="5891" max="5891" width="80.42578125" style="200" customWidth="1"/>
    <col min="5892" max="5892" width="7" style="200" customWidth="1"/>
    <col min="5893" max="5893" width="10" style="200" customWidth="1"/>
    <col min="5894" max="5894" width="80.42578125" style="200" customWidth="1"/>
    <col min="5895" max="6144" width="8.85546875" style="200"/>
    <col min="6145" max="6145" width="7" style="200" customWidth="1"/>
    <col min="6146" max="6146" width="9.42578125" style="200" customWidth="1"/>
    <col min="6147" max="6147" width="80.42578125" style="200" customWidth="1"/>
    <col min="6148" max="6148" width="7" style="200" customWidth="1"/>
    <col min="6149" max="6149" width="10" style="200" customWidth="1"/>
    <col min="6150" max="6150" width="80.42578125" style="200" customWidth="1"/>
    <col min="6151" max="6400" width="8.85546875" style="200"/>
    <col min="6401" max="6401" width="7" style="200" customWidth="1"/>
    <col min="6402" max="6402" width="9.42578125" style="200" customWidth="1"/>
    <col min="6403" max="6403" width="80.42578125" style="200" customWidth="1"/>
    <col min="6404" max="6404" width="7" style="200" customWidth="1"/>
    <col min="6405" max="6405" width="10" style="200" customWidth="1"/>
    <col min="6406" max="6406" width="80.42578125" style="200" customWidth="1"/>
    <col min="6407" max="6656" width="8.85546875" style="200"/>
    <col min="6657" max="6657" width="7" style="200" customWidth="1"/>
    <col min="6658" max="6658" width="9.42578125" style="200" customWidth="1"/>
    <col min="6659" max="6659" width="80.42578125" style="200" customWidth="1"/>
    <col min="6660" max="6660" width="7" style="200" customWidth="1"/>
    <col min="6661" max="6661" width="10" style="200" customWidth="1"/>
    <col min="6662" max="6662" width="80.42578125" style="200" customWidth="1"/>
    <col min="6663" max="6912" width="8.85546875" style="200"/>
    <col min="6913" max="6913" width="7" style="200" customWidth="1"/>
    <col min="6914" max="6914" width="9.42578125" style="200" customWidth="1"/>
    <col min="6915" max="6915" width="80.42578125" style="200" customWidth="1"/>
    <col min="6916" max="6916" width="7" style="200" customWidth="1"/>
    <col min="6917" max="6917" width="10" style="200" customWidth="1"/>
    <col min="6918" max="6918" width="80.42578125" style="200" customWidth="1"/>
    <col min="6919" max="7168" width="8.85546875" style="200"/>
    <col min="7169" max="7169" width="7" style="200" customWidth="1"/>
    <col min="7170" max="7170" width="9.42578125" style="200" customWidth="1"/>
    <col min="7171" max="7171" width="80.42578125" style="200" customWidth="1"/>
    <col min="7172" max="7172" width="7" style="200" customWidth="1"/>
    <col min="7173" max="7173" width="10" style="200" customWidth="1"/>
    <col min="7174" max="7174" width="80.42578125" style="200" customWidth="1"/>
    <col min="7175" max="7424" width="8.85546875" style="200"/>
    <col min="7425" max="7425" width="7" style="200" customWidth="1"/>
    <col min="7426" max="7426" width="9.42578125" style="200" customWidth="1"/>
    <col min="7427" max="7427" width="80.42578125" style="200" customWidth="1"/>
    <col min="7428" max="7428" width="7" style="200" customWidth="1"/>
    <col min="7429" max="7429" width="10" style="200" customWidth="1"/>
    <col min="7430" max="7430" width="80.42578125" style="200" customWidth="1"/>
    <col min="7431" max="7680" width="8.85546875" style="200"/>
    <col min="7681" max="7681" width="7" style="200" customWidth="1"/>
    <col min="7682" max="7682" width="9.42578125" style="200" customWidth="1"/>
    <col min="7683" max="7683" width="80.42578125" style="200" customWidth="1"/>
    <col min="7684" max="7684" width="7" style="200" customWidth="1"/>
    <col min="7685" max="7685" width="10" style="200" customWidth="1"/>
    <col min="7686" max="7686" width="80.42578125" style="200" customWidth="1"/>
    <col min="7687" max="7936" width="8.85546875" style="200"/>
    <col min="7937" max="7937" width="7" style="200" customWidth="1"/>
    <col min="7938" max="7938" width="9.42578125" style="200" customWidth="1"/>
    <col min="7939" max="7939" width="80.42578125" style="200" customWidth="1"/>
    <col min="7940" max="7940" width="7" style="200" customWidth="1"/>
    <col min="7941" max="7941" width="10" style="200" customWidth="1"/>
    <col min="7942" max="7942" width="80.42578125" style="200" customWidth="1"/>
    <col min="7943" max="8192" width="8.85546875" style="200"/>
    <col min="8193" max="8193" width="7" style="200" customWidth="1"/>
    <col min="8194" max="8194" width="9.42578125" style="200" customWidth="1"/>
    <col min="8195" max="8195" width="80.42578125" style="200" customWidth="1"/>
    <col min="8196" max="8196" width="7" style="200" customWidth="1"/>
    <col min="8197" max="8197" width="10" style="200" customWidth="1"/>
    <col min="8198" max="8198" width="80.42578125" style="200" customWidth="1"/>
    <col min="8199" max="8448" width="8.85546875" style="200"/>
    <col min="8449" max="8449" width="7" style="200" customWidth="1"/>
    <col min="8450" max="8450" width="9.42578125" style="200" customWidth="1"/>
    <col min="8451" max="8451" width="80.42578125" style="200" customWidth="1"/>
    <col min="8452" max="8452" width="7" style="200" customWidth="1"/>
    <col min="8453" max="8453" width="10" style="200" customWidth="1"/>
    <col min="8454" max="8454" width="80.42578125" style="200" customWidth="1"/>
    <col min="8455" max="8704" width="8.85546875" style="200"/>
    <col min="8705" max="8705" width="7" style="200" customWidth="1"/>
    <col min="8706" max="8706" width="9.42578125" style="200" customWidth="1"/>
    <col min="8707" max="8707" width="80.42578125" style="200" customWidth="1"/>
    <col min="8708" max="8708" width="7" style="200" customWidth="1"/>
    <col min="8709" max="8709" width="10" style="200" customWidth="1"/>
    <col min="8710" max="8710" width="80.42578125" style="200" customWidth="1"/>
    <col min="8711" max="8960" width="8.85546875" style="200"/>
    <col min="8961" max="8961" width="7" style="200" customWidth="1"/>
    <col min="8962" max="8962" width="9.42578125" style="200" customWidth="1"/>
    <col min="8963" max="8963" width="80.42578125" style="200" customWidth="1"/>
    <col min="8964" max="8964" width="7" style="200" customWidth="1"/>
    <col min="8965" max="8965" width="10" style="200" customWidth="1"/>
    <col min="8966" max="8966" width="80.42578125" style="200" customWidth="1"/>
    <col min="8967" max="9216" width="8.85546875" style="200"/>
    <col min="9217" max="9217" width="7" style="200" customWidth="1"/>
    <col min="9218" max="9218" width="9.42578125" style="200" customWidth="1"/>
    <col min="9219" max="9219" width="80.42578125" style="200" customWidth="1"/>
    <col min="9220" max="9220" width="7" style="200" customWidth="1"/>
    <col min="9221" max="9221" width="10" style="200" customWidth="1"/>
    <col min="9222" max="9222" width="80.42578125" style="200" customWidth="1"/>
    <col min="9223" max="9472" width="8.85546875" style="200"/>
    <col min="9473" max="9473" width="7" style="200" customWidth="1"/>
    <col min="9474" max="9474" width="9.42578125" style="200" customWidth="1"/>
    <col min="9475" max="9475" width="80.42578125" style="200" customWidth="1"/>
    <col min="9476" max="9476" width="7" style="200" customWidth="1"/>
    <col min="9477" max="9477" width="10" style="200" customWidth="1"/>
    <col min="9478" max="9478" width="80.42578125" style="200" customWidth="1"/>
    <col min="9479" max="9728" width="8.85546875" style="200"/>
    <col min="9729" max="9729" width="7" style="200" customWidth="1"/>
    <col min="9730" max="9730" width="9.42578125" style="200" customWidth="1"/>
    <col min="9731" max="9731" width="80.42578125" style="200" customWidth="1"/>
    <col min="9732" max="9732" width="7" style="200" customWidth="1"/>
    <col min="9733" max="9733" width="10" style="200" customWidth="1"/>
    <col min="9734" max="9734" width="80.42578125" style="200" customWidth="1"/>
    <col min="9735" max="9984" width="8.85546875" style="200"/>
    <col min="9985" max="9985" width="7" style="200" customWidth="1"/>
    <col min="9986" max="9986" width="9.42578125" style="200" customWidth="1"/>
    <col min="9987" max="9987" width="80.42578125" style="200" customWidth="1"/>
    <col min="9988" max="9988" width="7" style="200" customWidth="1"/>
    <col min="9989" max="9989" width="10" style="200" customWidth="1"/>
    <col min="9990" max="9990" width="80.42578125" style="200" customWidth="1"/>
    <col min="9991" max="10240" width="8.85546875" style="200"/>
    <col min="10241" max="10241" width="7" style="200" customWidth="1"/>
    <col min="10242" max="10242" width="9.42578125" style="200" customWidth="1"/>
    <col min="10243" max="10243" width="80.42578125" style="200" customWidth="1"/>
    <col min="10244" max="10244" width="7" style="200" customWidth="1"/>
    <col min="10245" max="10245" width="10" style="200" customWidth="1"/>
    <col min="10246" max="10246" width="80.42578125" style="200" customWidth="1"/>
    <col min="10247" max="10496" width="8.85546875" style="200"/>
    <col min="10497" max="10497" width="7" style="200" customWidth="1"/>
    <col min="10498" max="10498" width="9.42578125" style="200" customWidth="1"/>
    <col min="10499" max="10499" width="80.42578125" style="200" customWidth="1"/>
    <col min="10500" max="10500" width="7" style="200" customWidth="1"/>
    <col min="10501" max="10501" width="10" style="200" customWidth="1"/>
    <col min="10502" max="10502" width="80.42578125" style="200" customWidth="1"/>
    <col min="10503" max="10752" width="8.85546875" style="200"/>
    <col min="10753" max="10753" width="7" style="200" customWidth="1"/>
    <col min="10754" max="10754" width="9.42578125" style="200" customWidth="1"/>
    <col min="10755" max="10755" width="80.42578125" style="200" customWidth="1"/>
    <col min="10756" max="10756" width="7" style="200" customWidth="1"/>
    <col min="10757" max="10757" width="10" style="200" customWidth="1"/>
    <col min="10758" max="10758" width="80.42578125" style="200" customWidth="1"/>
    <col min="10759" max="11008" width="8.85546875" style="200"/>
    <col min="11009" max="11009" width="7" style="200" customWidth="1"/>
    <col min="11010" max="11010" width="9.42578125" style="200" customWidth="1"/>
    <col min="11011" max="11011" width="80.42578125" style="200" customWidth="1"/>
    <col min="11012" max="11012" width="7" style="200" customWidth="1"/>
    <col min="11013" max="11013" width="10" style="200" customWidth="1"/>
    <col min="11014" max="11014" width="80.42578125" style="200" customWidth="1"/>
    <col min="11015" max="11264" width="8.85546875" style="200"/>
    <col min="11265" max="11265" width="7" style="200" customWidth="1"/>
    <col min="11266" max="11266" width="9.42578125" style="200" customWidth="1"/>
    <col min="11267" max="11267" width="80.42578125" style="200" customWidth="1"/>
    <col min="11268" max="11268" width="7" style="200" customWidth="1"/>
    <col min="11269" max="11269" width="10" style="200" customWidth="1"/>
    <col min="11270" max="11270" width="80.42578125" style="200" customWidth="1"/>
    <col min="11271" max="11520" width="8.85546875" style="200"/>
    <col min="11521" max="11521" width="7" style="200" customWidth="1"/>
    <col min="11522" max="11522" width="9.42578125" style="200" customWidth="1"/>
    <col min="11523" max="11523" width="80.42578125" style="200" customWidth="1"/>
    <col min="11524" max="11524" width="7" style="200" customWidth="1"/>
    <col min="11525" max="11525" width="10" style="200" customWidth="1"/>
    <col min="11526" max="11526" width="80.42578125" style="200" customWidth="1"/>
    <col min="11527" max="11776" width="8.85546875" style="200"/>
    <col min="11777" max="11777" width="7" style="200" customWidth="1"/>
    <col min="11778" max="11778" width="9.42578125" style="200" customWidth="1"/>
    <col min="11779" max="11779" width="80.42578125" style="200" customWidth="1"/>
    <col min="11780" max="11780" width="7" style="200" customWidth="1"/>
    <col min="11781" max="11781" width="10" style="200" customWidth="1"/>
    <col min="11782" max="11782" width="80.42578125" style="200" customWidth="1"/>
    <col min="11783" max="12032" width="8.85546875" style="200"/>
    <col min="12033" max="12033" width="7" style="200" customWidth="1"/>
    <col min="12034" max="12034" width="9.42578125" style="200" customWidth="1"/>
    <col min="12035" max="12035" width="80.42578125" style="200" customWidth="1"/>
    <col min="12036" max="12036" width="7" style="200" customWidth="1"/>
    <col min="12037" max="12037" width="10" style="200" customWidth="1"/>
    <col min="12038" max="12038" width="80.42578125" style="200" customWidth="1"/>
    <col min="12039" max="12288" width="8.85546875" style="200"/>
    <col min="12289" max="12289" width="7" style="200" customWidth="1"/>
    <col min="12290" max="12290" width="9.42578125" style="200" customWidth="1"/>
    <col min="12291" max="12291" width="80.42578125" style="200" customWidth="1"/>
    <col min="12292" max="12292" width="7" style="200" customWidth="1"/>
    <col min="12293" max="12293" width="10" style="200" customWidth="1"/>
    <col min="12294" max="12294" width="80.42578125" style="200" customWidth="1"/>
    <col min="12295" max="12544" width="8.85546875" style="200"/>
    <col min="12545" max="12545" width="7" style="200" customWidth="1"/>
    <col min="12546" max="12546" width="9.42578125" style="200" customWidth="1"/>
    <col min="12547" max="12547" width="80.42578125" style="200" customWidth="1"/>
    <col min="12548" max="12548" width="7" style="200" customWidth="1"/>
    <col min="12549" max="12549" width="10" style="200" customWidth="1"/>
    <col min="12550" max="12550" width="80.42578125" style="200" customWidth="1"/>
    <col min="12551" max="12800" width="8.85546875" style="200"/>
    <col min="12801" max="12801" width="7" style="200" customWidth="1"/>
    <col min="12802" max="12802" width="9.42578125" style="200" customWidth="1"/>
    <col min="12803" max="12803" width="80.42578125" style="200" customWidth="1"/>
    <col min="12804" max="12804" width="7" style="200" customWidth="1"/>
    <col min="12805" max="12805" width="10" style="200" customWidth="1"/>
    <col min="12806" max="12806" width="80.42578125" style="200" customWidth="1"/>
    <col min="12807" max="13056" width="8.85546875" style="200"/>
    <col min="13057" max="13057" width="7" style="200" customWidth="1"/>
    <col min="13058" max="13058" width="9.42578125" style="200" customWidth="1"/>
    <col min="13059" max="13059" width="80.42578125" style="200" customWidth="1"/>
    <col min="13060" max="13060" width="7" style="200" customWidth="1"/>
    <col min="13061" max="13061" width="10" style="200" customWidth="1"/>
    <col min="13062" max="13062" width="80.42578125" style="200" customWidth="1"/>
    <col min="13063" max="13312" width="8.85546875" style="200"/>
    <col min="13313" max="13313" width="7" style="200" customWidth="1"/>
    <col min="13314" max="13314" width="9.42578125" style="200" customWidth="1"/>
    <col min="13315" max="13315" width="80.42578125" style="200" customWidth="1"/>
    <col min="13316" max="13316" width="7" style="200" customWidth="1"/>
    <col min="13317" max="13317" width="10" style="200" customWidth="1"/>
    <col min="13318" max="13318" width="80.42578125" style="200" customWidth="1"/>
    <col min="13319" max="13568" width="8.85546875" style="200"/>
    <col min="13569" max="13569" width="7" style="200" customWidth="1"/>
    <col min="13570" max="13570" width="9.42578125" style="200" customWidth="1"/>
    <col min="13571" max="13571" width="80.42578125" style="200" customWidth="1"/>
    <col min="13572" max="13572" width="7" style="200" customWidth="1"/>
    <col min="13573" max="13573" width="10" style="200" customWidth="1"/>
    <col min="13574" max="13574" width="80.42578125" style="200" customWidth="1"/>
    <col min="13575" max="13824" width="8.85546875" style="200"/>
    <col min="13825" max="13825" width="7" style="200" customWidth="1"/>
    <col min="13826" max="13826" width="9.42578125" style="200" customWidth="1"/>
    <col min="13827" max="13827" width="80.42578125" style="200" customWidth="1"/>
    <col min="13828" max="13828" width="7" style="200" customWidth="1"/>
    <col min="13829" max="13829" width="10" style="200" customWidth="1"/>
    <col min="13830" max="13830" width="80.42578125" style="200" customWidth="1"/>
    <col min="13831" max="14080" width="8.85546875" style="200"/>
    <col min="14081" max="14081" width="7" style="200" customWidth="1"/>
    <col min="14082" max="14082" width="9.42578125" style="200" customWidth="1"/>
    <col min="14083" max="14083" width="80.42578125" style="200" customWidth="1"/>
    <col min="14084" max="14084" width="7" style="200" customWidth="1"/>
    <col min="14085" max="14085" width="10" style="200" customWidth="1"/>
    <col min="14086" max="14086" width="80.42578125" style="200" customWidth="1"/>
    <col min="14087" max="14336" width="8.85546875" style="200"/>
    <col min="14337" max="14337" width="7" style="200" customWidth="1"/>
    <col min="14338" max="14338" width="9.42578125" style="200" customWidth="1"/>
    <col min="14339" max="14339" width="80.42578125" style="200" customWidth="1"/>
    <col min="14340" max="14340" width="7" style="200" customWidth="1"/>
    <col min="14341" max="14341" width="10" style="200" customWidth="1"/>
    <col min="14342" max="14342" width="80.42578125" style="200" customWidth="1"/>
    <col min="14343" max="14592" width="8.85546875" style="200"/>
    <col min="14593" max="14593" width="7" style="200" customWidth="1"/>
    <col min="14594" max="14594" width="9.42578125" style="200" customWidth="1"/>
    <col min="14595" max="14595" width="80.42578125" style="200" customWidth="1"/>
    <col min="14596" max="14596" width="7" style="200" customWidth="1"/>
    <col min="14597" max="14597" width="10" style="200" customWidth="1"/>
    <col min="14598" max="14598" width="80.42578125" style="200" customWidth="1"/>
    <col min="14599" max="14848" width="8.85546875" style="200"/>
    <col min="14849" max="14849" width="7" style="200" customWidth="1"/>
    <col min="14850" max="14850" width="9.42578125" style="200" customWidth="1"/>
    <col min="14851" max="14851" width="80.42578125" style="200" customWidth="1"/>
    <col min="14852" max="14852" width="7" style="200" customWidth="1"/>
    <col min="14853" max="14853" width="10" style="200" customWidth="1"/>
    <col min="14854" max="14854" width="80.42578125" style="200" customWidth="1"/>
    <col min="14855" max="15104" width="8.85546875" style="200"/>
    <col min="15105" max="15105" width="7" style="200" customWidth="1"/>
    <col min="15106" max="15106" width="9.42578125" style="200" customWidth="1"/>
    <col min="15107" max="15107" width="80.42578125" style="200" customWidth="1"/>
    <col min="15108" max="15108" width="7" style="200" customWidth="1"/>
    <col min="15109" max="15109" width="10" style="200" customWidth="1"/>
    <col min="15110" max="15110" width="80.42578125" style="200" customWidth="1"/>
    <col min="15111" max="15360" width="8.85546875" style="200"/>
    <col min="15361" max="15361" width="7" style="200" customWidth="1"/>
    <col min="15362" max="15362" width="9.42578125" style="200" customWidth="1"/>
    <col min="15363" max="15363" width="80.42578125" style="200" customWidth="1"/>
    <col min="15364" max="15364" width="7" style="200" customWidth="1"/>
    <col min="15365" max="15365" width="10" style="200" customWidth="1"/>
    <col min="15366" max="15366" width="80.42578125" style="200" customWidth="1"/>
    <col min="15367" max="15616" width="8.85546875" style="200"/>
    <col min="15617" max="15617" width="7" style="200" customWidth="1"/>
    <col min="15618" max="15618" width="9.42578125" style="200" customWidth="1"/>
    <col min="15619" max="15619" width="80.42578125" style="200" customWidth="1"/>
    <col min="15620" max="15620" width="7" style="200" customWidth="1"/>
    <col min="15621" max="15621" width="10" style="200" customWidth="1"/>
    <col min="15622" max="15622" width="80.42578125" style="200" customWidth="1"/>
    <col min="15623" max="15872" width="8.85546875" style="200"/>
    <col min="15873" max="15873" width="7" style="200" customWidth="1"/>
    <col min="15874" max="15874" width="9.42578125" style="200" customWidth="1"/>
    <col min="15875" max="15875" width="80.42578125" style="200" customWidth="1"/>
    <col min="15876" max="15876" width="7" style="200" customWidth="1"/>
    <col min="15877" max="15877" width="10" style="200" customWidth="1"/>
    <col min="15878" max="15878" width="80.42578125" style="200" customWidth="1"/>
    <col min="15879" max="16128" width="8.85546875" style="200"/>
    <col min="16129" max="16129" width="7" style="200" customWidth="1"/>
    <col min="16130" max="16130" width="9.42578125" style="200" customWidth="1"/>
    <col min="16131" max="16131" width="80.42578125" style="200" customWidth="1"/>
    <col min="16132" max="16132" width="7" style="200" customWidth="1"/>
    <col min="16133" max="16133" width="10" style="200" customWidth="1"/>
    <col min="16134" max="16134" width="80.42578125" style="200" customWidth="1"/>
    <col min="16135" max="16384" width="8.85546875" style="200"/>
  </cols>
  <sheetData>
    <row r="1" spans="1:6">
      <c r="A1" s="421" t="s">
        <v>462</v>
      </c>
      <c r="B1" s="422" t="s">
        <v>463</v>
      </c>
      <c r="C1" s="423"/>
      <c r="D1" s="421" t="s">
        <v>462</v>
      </c>
      <c r="E1" s="422" t="s">
        <v>464</v>
      </c>
      <c r="F1" s="423"/>
    </row>
    <row r="2" spans="1:6">
      <c r="A2" s="424" t="s">
        <v>465</v>
      </c>
      <c r="B2" s="425" t="s">
        <v>466</v>
      </c>
      <c r="C2" s="426"/>
      <c r="D2" s="424" t="s">
        <v>465</v>
      </c>
      <c r="E2" s="425" t="s">
        <v>467</v>
      </c>
      <c r="F2" s="427"/>
    </row>
    <row r="3" spans="1:6">
      <c r="A3" s="428"/>
      <c r="B3" s="301" t="s">
        <v>468</v>
      </c>
      <c r="C3" s="28"/>
      <c r="D3" s="428"/>
      <c r="E3" s="429" t="s">
        <v>469</v>
      </c>
      <c r="F3" s="275"/>
    </row>
    <row r="4" spans="1:6">
      <c r="A4" s="428"/>
      <c r="B4" s="630" t="s">
        <v>470</v>
      </c>
      <c r="C4" s="631"/>
      <c r="D4" s="428"/>
      <c r="E4" s="630" t="s">
        <v>471</v>
      </c>
      <c r="F4" s="631"/>
    </row>
    <row r="5" spans="1:6">
      <c r="A5" s="430"/>
      <c r="B5" s="27"/>
      <c r="C5" s="28"/>
      <c r="D5" s="430"/>
      <c r="E5" s="27"/>
      <c r="F5" s="275"/>
    </row>
    <row r="6" spans="1:6">
      <c r="A6" s="428" t="s">
        <v>472</v>
      </c>
      <c r="B6" s="301" t="s">
        <v>473</v>
      </c>
      <c r="C6" s="28"/>
      <c r="D6" s="428" t="s">
        <v>472</v>
      </c>
      <c r="E6" s="301" t="s">
        <v>474</v>
      </c>
      <c r="F6" s="275"/>
    </row>
    <row r="7" spans="1:6">
      <c r="A7" s="430"/>
      <c r="B7" s="630" t="s">
        <v>475</v>
      </c>
      <c r="C7" s="632"/>
      <c r="D7" s="430"/>
      <c r="E7" s="630" t="s">
        <v>476</v>
      </c>
      <c r="F7" s="632"/>
    </row>
    <row r="8" spans="1:6">
      <c r="A8" s="430"/>
      <c r="B8" s="28"/>
      <c r="C8" s="28"/>
      <c r="D8" s="430"/>
      <c r="E8" s="28"/>
      <c r="F8" s="275"/>
    </row>
    <row r="9" spans="1:6">
      <c r="A9" s="428" t="s">
        <v>477</v>
      </c>
      <c r="B9" s="301" t="s">
        <v>478</v>
      </c>
      <c r="C9" s="28"/>
      <c r="D9" s="428" t="s">
        <v>477</v>
      </c>
      <c r="E9" s="301" t="s">
        <v>479</v>
      </c>
      <c r="F9" s="275"/>
    </row>
    <row r="10" spans="1:6">
      <c r="A10" s="430"/>
      <c r="B10" s="630" t="s">
        <v>480</v>
      </c>
      <c r="C10" s="631"/>
      <c r="D10" s="430"/>
      <c r="E10" s="630" t="s">
        <v>481</v>
      </c>
      <c r="F10" s="632"/>
    </row>
    <row r="11" spans="1:6">
      <c r="A11" s="430"/>
      <c r="B11" s="28"/>
      <c r="C11" s="28"/>
      <c r="D11" s="430"/>
      <c r="E11" s="28"/>
      <c r="F11" s="275"/>
    </row>
    <row r="12" spans="1:6">
      <c r="A12" s="428" t="s">
        <v>482</v>
      </c>
      <c r="B12" s="301" t="s">
        <v>483</v>
      </c>
      <c r="C12" s="28"/>
      <c r="D12" s="428" t="s">
        <v>482</v>
      </c>
      <c r="E12" s="301" t="s">
        <v>484</v>
      </c>
      <c r="F12" s="275"/>
    </row>
    <row r="13" spans="1:6">
      <c r="A13" s="430"/>
      <c r="B13" s="630" t="s">
        <v>485</v>
      </c>
      <c r="C13" s="631"/>
      <c r="D13" s="430"/>
      <c r="E13" s="630" t="s">
        <v>486</v>
      </c>
      <c r="F13" s="632"/>
    </row>
    <row r="14" spans="1:6">
      <c r="A14" s="430"/>
      <c r="B14" s="28"/>
      <c r="C14" s="28"/>
      <c r="D14" s="430"/>
      <c r="E14" s="28"/>
      <c r="F14" s="275"/>
    </row>
    <row r="15" spans="1:6">
      <c r="A15" s="428" t="s">
        <v>487</v>
      </c>
      <c r="B15" s="301" t="s">
        <v>488</v>
      </c>
      <c r="C15" s="28"/>
      <c r="D15" s="428" t="s">
        <v>487</v>
      </c>
      <c r="E15" s="301" t="s">
        <v>489</v>
      </c>
      <c r="F15" s="275"/>
    </row>
    <row r="16" spans="1:6">
      <c r="A16" s="430"/>
      <c r="B16" s="630" t="s">
        <v>490</v>
      </c>
      <c r="C16" s="631"/>
      <c r="D16" s="430"/>
      <c r="E16" s="630" t="s">
        <v>491</v>
      </c>
      <c r="F16" s="632"/>
    </row>
    <row r="17" spans="1:6">
      <c r="A17" s="430"/>
      <c r="B17" s="28"/>
      <c r="C17" s="28"/>
      <c r="D17" s="430"/>
      <c r="E17" s="28"/>
      <c r="F17" s="275"/>
    </row>
    <row r="18" spans="1:6">
      <c r="A18" s="428" t="s">
        <v>492</v>
      </c>
      <c r="B18" s="301" t="s">
        <v>493</v>
      </c>
      <c r="C18" s="431"/>
      <c r="D18" s="428" t="s">
        <v>492</v>
      </c>
      <c r="E18" s="301" t="s">
        <v>494</v>
      </c>
      <c r="F18" s="277"/>
    </row>
    <row r="19" spans="1:6">
      <c r="A19" s="428"/>
      <c r="B19" s="27" t="s">
        <v>495</v>
      </c>
      <c r="C19" s="28"/>
      <c r="D19" s="428"/>
      <c r="E19" s="27" t="s">
        <v>496</v>
      </c>
      <c r="F19" s="275"/>
    </row>
    <row r="20" spans="1:6">
      <c r="A20" s="430"/>
      <c r="B20" s="27" t="s">
        <v>497</v>
      </c>
      <c r="C20" s="28"/>
      <c r="D20" s="430"/>
      <c r="E20" s="27" t="s">
        <v>498</v>
      </c>
      <c r="F20" s="275"/>
    </row>
    <row r="21" spans="1:6">
      <c r="A21" s="428"/>
      <c r="B21" s="301"/>
      <c r="C21" s="28"/>
      <c r="D21" s="428"/>
      <c r="E21" s="301"/>
      <c r="F21" s="275"/>
    </row>
    <row r="22" spans="1:6">
      <c r="A22" s="291">
        <v>5.3</v>
      </c>
      <c r="B22" s="633" t="s">
        <v>499</v>
      </c>
      <c r="C22" s="634"/>
      <c r="D22" s="291">
        <v>5.3</v>
      </c>
      <c r="E22" s="633" t="s">
        <v>500</v>
      </c>
      <c r="F22" s="634"/>
    </row>
    <row r="23" spans="1:6">
      <c r="A23" s="432" t="s">
        <v>501</v>
      </c>
      <c r="B23" s="635" t="s">
        <v>502</v>
      </c>
      <c r="C23" s="636"/>
      <c r="D23" s="432" t="s">
        <v>501</v>
      </c>
      <c r="E23" s="635" t="s">
        <v>503</v>
      </c>
      <c r="F23" s="637"/>
    </row>
    <row r="24" spans="1:6">
      <c r="A24" s="432"/>
      <c r="B24" s="638" t="s">
        <v>504</v>
      </c>
      <c r="C24" s="639"/>
      <c r="D24" s="432"/>
      <c r="E24" s="638" t="s">
        <v>505</v>
      </c>
      <c r="F24" s="640"/>
    </row>
    <row r="25" spans="1:6">
      <c r="A25" s="432"/>
      <c r="B25" s="638" t="s">
        <v>506</v>
      </c>
      <c r="C25" s="639"/>
      <c r="D25" s="432"/>
      <c r="E25" s="638" t="s">
        <v>507</v>
      </c>
      <c r="F25" s="640"/>
    </row>
    <row r="26" spans="1:6">
      <c r="A26" s="432"/>
      <c r="B26" s="638"/>
      <c r="C26" s="639"/>
      <c r="D26" s="432"/>
      <c r="E26" s="638"/>
      <c r="F26" s="640"/>
    </row>
    <row r="27" spans="1:6">
      <c r="A27" s="432" t="s">
        <v>508</v>
      </c>
      <c r="B27" s="641" t="s">
        <v>509</v>
      </c>
      <c r="C27" s="642"/>
      <c r="D27" s="432" t="s">
        <v>508</v>
      </c>
      <c r="E27" s="641" t="s">
        <v>510</v>
      </c>
      <c r="F27" s="643"/>
    </row>
    <row r="28" spans="1:6">
      <c r="A28" s="432"/>
      <c r="B28" s="630" t="s">
        <v>511</v>
      </c>
      <c r="C28" s="632"/>
      <c r="D28" s="432"/>
      <c r="E28" s="630" t="s">
        <v>512</v>
      </c>
      <c r="F28" s="632"/>
    </row>
    <row r="29" spans="1:6">
      <c r="A29" s="432"/>
      <c r="B29" s="644"/>
      <c r="C29" s="645"/>
      <c r="D29" s="432"/>
      <c r="E29" s="644"/>
      <c r="F29" s="646"/>
    </row>
    <row r="30" spans="1:6">
      <c r="A30" s="291">
        <v>5.4</v>
      </c>
      <c r="B30" s="647" t="s">
        <v>513</v>
      </c>
      <c r="C30" s="648"/>
      <c r="D30" s="291">
        <v>5.4</v>
      </c>
      <c r="E30" s="647" t="s">
        <v>514</v>
      </c>
      <c r="F30" s="648"/>
    </row>
    <row r="31" spans="1:6">
      <c r="A31" s="294" t="s">
        <v>515</v>
      </c>
      <c r="B31" s="649" t="s">
        <v>516</v>
      </c>
      <c r="C31" s="650"/>
      <c r="D31" s="294" t="s">
        <v>515</v>
      </c>
      <c r="E31" s="630" t="s">
        <v>517</v>
      </c>
      <c r="F31" s="632"/>
    </row>
    <row r="32" spans="1:6">
      <c r="A32" s="294"/>
      <c r="B32" s="630" t="s">
        <v>518</v>
      </c>
      <c r="C32" s="632"/>
      <c r="D32" s="294"/>
      <c r="E32" s="630" t="s">
        <v>519</v>
      </c>
      <c r="F32" s="632"/>
    </row>
    <row r="33" spans="1:6">
      <c r="A33" s="294"/>
      <c r="B33" s="630"/>
      <c r="C33" s="632"/>
      <c r="D33" s="294"/>
      <c r="E33" s="630"/>
      <c r="F33" s="632"/>
    </row>
    <row r="34" spans="1:6">
      <c r="A34" s="294" t="s">
        <v>520</v>
      </c>
      <c r="B34" s="649" t="s">
        <v>502</v>
      </c>
      <c r="C34" s="650"/>
      <c r="D34" s="294"/>
      <c r="E34" s="641" t="s">
        <v>521</v>
      </c>
      <c r="F34" s="643"/>
    </row>
    <row r="35" spans="1:6" ht="57.95" customHeight="1">
      <c r="A35" s="294"/>
      <c r="B35" s="630" t="s">
        <v>522</v>
      </c>
      <c r="C35" s="632"/>
      <c r="D35" s="294"/>
      <c r="E35" s="630" t="s">
        <v>523</v>
      </c>
      <c r="F35" s="632"/>
    </row>
    <row r="36" spans="1:6" ht="44.45" customHeight="1">
      <c r="A36" s="294"/>
      <c r="B36" s="630" t="s">
        <v>524</v>
      </c>
      <c r="C36" s="632"/>
      <c r="D36" s="294"/>
      <c r="E36" s="630" t="s">
        <v>525</v>
      </c>
      <c r="F36" s="632"/>
    </row>
    <row r="37" spans="1:6" ht="93.95" customHeight="1">
      <c r="A37" s="294"/>
      <c r="B37" s="630" t="s">
        <v>526</v>
      </c>
      <c r="C37" s="632"/>
      <c r="D37" s="294"/>
      <c r="E37" s="630" t="s">
        <v>527</v>
      </c>
      <c r="F37" s="632"/>
    </row>
    <row r="38" spans="1:6" ht="57.95" customHeight="1">
      <c r="A38" s="294"/>
      <c r="B38" s="630" t="s">
        <v>528</v>
      </c>
      <c r="C38" s="632"/>
      <c r="D38" s="294"/>
      <c r="E38" s="630" t="s">
        <v>529</v>
      </c>
      <c r="F38" s="632"/>
    </row>
    <row r="39" spans="1:6">
      <c r="A39" s="294"/>
      <c r="B39" s="630"/>
      <c r="C39" s="632"/>
      <c r="D39" s="294"/>
      <c r="E39" s="651"/>
      <c r="F39" s="652"/>
    </row>
    <row r="40" spans="1:6">
      <c r="A40" s="291" t="s">
        <v>530</v>
      </c>
      <c r="B40" s="647" t="s">
        <v>531</v>
      </c>
      <c r="C40" s="648"/>
      <c r="D40" s="291" t="s">
        <v>530</v>
      </c>
      <c r="E40" s="647" t="s">
        <v>532</v>
      </c>
      <c r="F40" s="648"/>
    </row>
    <row r="41" spans="1:6">
      <c r="A41" s="294" t="s">
        <v>533</v>
      </c>
      <c r="B41" s="649" t="s">
        <v>534</v>
      </c>
      <c r="C41" s="650"/>
      <c r="D41" s="294" t="s">
        <v>533</v>
      </c>
      <c r="E41" s="649" t="s">
        <v>535</v>
      </c>
      <c r="F41" s="650"/>
    </row>
    <row r="42" spans="1:6">
      <c r="A42" s="293"/>
      <c r="B42" s="630" t="s">
        <v>536</v>
      </c>
      <c r="C42" s="632"/>
      <c r="D42" s="293"/>
      <c r="E42" s="630" t="s">
        <v>537</v>
      </c>
      <c r="F42" s="632"/>
    </row>
    <row r="43" spans="1:6" ht="90.95" customHeight="1">
      <c r="A43" s="293"/>
      <c r="B43" s="630" t="s">
        <v>538</v>
      </c>
      <c r="C43" s="632"/>
      <c r="D43" s="293"/>
      <c r="E43" s="630" t="s">
        <v>539</v>
      </c>
      <c r="F43" s="632"/>
    </row>
    <row r="44" spans="1:6" ht="73.5" customHeight="1">
      <c r="A44" s="294"/>
      <c r="B44" s="630" t="s">
        <v>540</v>
      </c>
      <c r="C44" s="632"/>
      <c r="D44" s="294"/>
      <c r="E44" s="630" t="s">
        <v>541</v>
      </c>
      <c r="F44" s="632"/>
    </row>
    <row r="45" spans="1:6" ht="51.6" customHeight="1">
      <c r="A45" s="434"/>
      <c r="B45" s="653" t="s">
        <v>542</v>
      </c>
      <c r="C45" s="654"/>
      <c r="D45" s="434"/>
      <c r="E45" s="653" t="s">
        <v>543</v>
      </c>
      <c r="F45" s="654"/>
    </row>
  </sheetData>
  <mergeCells count="58">
    <mergeCell ref="B44:C44"/>
    <mergeCell ref="E44:F44"/>
    <mergeCell ref="B45:C45"/>
    <mergeCell ref="E45:F45"/>
    <mergeCell ref="B41:C41"/>
    <mergeCell ref="E41:F41"/>
    <mergeCell ref="B42:C42"/>
    <mergeCell ref="E42:F42"/>
    <mergeCell ref="B43:C43"/>
    <mergeCell ref="E43:F43"/>
    <mergeCell ref="B38:C38"/>
    <mergeCell ref="E38:F38"/>
    <mergeCell ref="B39:C39"/>
    <mergeCell ref="E39:F39"/>
    <mergeCell ref="B40:C40"/>
    <mergeCell ref="E40:F40"/>
    <mergeCell ref="B35:C35"/>
    <mergeCell ref="E35:F35"/>
    <mergeCell ref="B36:C36"/>
    <mergeCell ref="E36:F36"/>
    <mergeCell ref="B37:C37"/>
    <mergeCell ref="E37:F37"/>
    <mergeCell ref="B32:C32"/>
    <mergeCell ref="E32:F32"/>
    <mergeCell ref="B33:C33"/>
    <mergeCell ref="E33:F33"/>
    <mergeCell ref="B34:C34"/>
    <mergeCell ref="E34:F34"/>
    <mergeCell ref="B29:C29"/>
    <mergeCell ref="E29:F29"/>
    <mergeCell ref="B30:C30"/>
    <mergeCell ref="E30:F30"/>
    <mergeCell ref="B31:C31"/>
    <mergeCell ref="E31:F31"/>
    <mergeCell ref="B26:C26"/>
    <mergeCell ref="E26:F26"/>
    <mergeCell ref="B27:C27"/>
    <mergeCell ref="E27:F27"/>
    <mergeCell ref="B28:C28"/>
    <mergeCell ref="E28:F28"/>
    <mergeCell ref="B23:C23"/>
    <mergeCell ref="E23:F23"/>
    <mergeCell ref="B24:C24"/>
    <mergeCell ref="E24:F24"/>
    <mergeCell ref="B25:C25"/>
    <mergeCell ref="E25:F25"/>
    <mergeCell ref="B13:C13"/>
    <mergeCell ref="E13:F13"/>
    <mergeCell ref="B16:C16"/>
    <mergeCell ref="E16:F16"/>
    <mergeCell ref="B22:C22"/>
    <mergeCell ref="E22:F22"/>
    <mergeCell ref="B4:C4"/>
    <mergeCell ref="E4:F4"/>
    <mergeCell ref="B7:C7"/>
    <mergeCell ref="E7:F7"/>
    <mergeCell ref="B10:C10"/>
    <mergeCell ref="E10:F1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45E03-39E9-4C27-8850-85DCA8BC13FF}">
  <dimension ref="A1:F78"/>
  <sheetViews>
    <sheetView view="pageBreakPreview" zoomScaleNormal="100" zoomScaleSheetLayoutView="100" workbookViewId="0"/>
  </sheetViews>
  <sheetFormatPr defaultColWidth="9" defaultRowHeight="12.95"/>
  <cols>
    <col min="1" max="1" width="7.140625" style="284" customWidth="1"/>
    <col min="2" max="2" width="80.42578125" style="118" customWidth="1"/>
    <col min="3" max="3" width="2" style="118" hidden="1" customWidth="1"/>
    <col min="4" max="4" width="7.140625" style="117" customWidth="1"/>
    <col min="5" max="5" width="82" style="117" customWidth="1"/>
    <col min="6" max="6" width="84.5703125" style="117" customWidth="1"/>
    <col min="7" max="256" width="9" style="117"/>
    <col min="257" max="257" width="7.140625" style="117" customWidth="1"/>
    <col min="258" max="258" width="80.42578125" style="117" customWidth="1"/>
    <col min="259" max="259" width="0" style="117" hidden="1" customWidth="1"/>
    <col min="260" max="260" width="7.140625" style="117" customWidth="1"/>
    <col min="261" max="261" width="82" style="117" customWidth="1"/>
    <col min="262" max="262" width="84.5703125" style="117" customWidth="1"/>
    <col min="263" max="512" width="9" style="117"/>
    <col min="513" max="513" width="7.140625" style="117" customWidth="1"/>
    <col min="514" max="514" width="80.42578125" style="117" customWidth="1"/>
    <col min="515" max="515" width="0" style="117" hidden="1" customWidth="1"/>
    <col min="516" max="516" width="7.140625" style="117" customWidth="1"/>
    <col min="517" max="517" width="82" style="117" customWidth="1"/>
    <col min="518" max="518" width="84.5703125" style="117" customWidth="1"/>
    <col min="519" max="768" width="9" style="117"/>
    <col min="769" max="769" width="7.140625" style="117" customWidth="1"/>
    <col min="770" max="770" width="80.42578125" style="117" customWidth="1"/>
    <col min="771" max="771" width="0" style="117" hidden="1" customWidth="1"/>
    <col min="772" max="772" width="7.140625" style="117" customWidth="1"/>
    <col min="773" max="773" width="82" style="117" customWidth="1"/>
    <col min="774" max="774" width="84.5703125" style="117" customWidth="1"/>
    <col min="775" max="1024" width="9" style="117"/>
    <col min="1025" max="1025" width="7.140625" style="117" customWidth="1"/>
    <col min="1026" max="1026" width="80.42578125" style="117" customWidth="1"/>
    <col min="1027" max="1027" width="0" style="117" hidden="1" customWidth="1"/>
    <col min="1028" max="1028" width="7.140625" style="117" customWidth="1"/>
    <col min="1029" max="1029" width="82" style="117" customWidth="1"/>
    <col min="1030" max="1030" width="84.5703125" style="117" customWidth="1"/>
    <col min="1031" max="1280" width="9" style="117"/>
    <col min="1281" max="1281" width="7.140625" style="117" customWidth="1"/>
    <col min="1282" max="1282" width="80.42578125" style="117" customWidth="1"/>
    <col min="1283" max="1283" width="0" style="117" hidden="1" customWidth="1"/>
    <col min="1284" max="1284" width="7.140625" style="117" customWidth="1"/>
    <col min="1285" max="1285" width="82" style="117" customWidth="1"/>
    <col min="1286" max="1286" width="84.5703125" style="117" customWidth="1"/>
    <col min="1287" max="1536" width="9" style="117"/>
    <col min="1537" max="1537" width="7.140625" style="117" customWidth="1"/>
    <col min="1538" max="1538" width="80.42578125" style="117" customWidth="1"/>
    <col min="1539" max="1539" width="0" style="117" hidden="1" customWidth="1"/>
    <col min="1540" max="1540" width="7.140625" style="117" customWidth="1"/>
    <col min="1541" max="1541" width="82" style="117" customWidth="1"/>
    <col min="1542" max="1542" width="84.5703125" style="117" customWidth="1"/>
    <col min="1543" max="1792" width="9" style="117"/>
    <col min="1793" max="1793" width="7.140625" style="117" customWidth="1"/>
    <col min="1794" max="1794" width="80.42578125" style="117" customWidth="1"/>
    <col min="1795" max="1795" width="0" style="117" hidden="1" customWidth="1"/>
    <col min="1796" max="1796" width="7.140625" style="117" customWidth="1"/>
    <col min="1797" max="1797" width="82" style="117" customWidth="1"/>
    <col min="1798" max="1798" width="84.5703125" style="117" customWidth="1"/>
    <col min="1799" max="2048" width="9" style="117"/>
    <col min="2049" max="2049" width="7.140625" style="117" customWidth="1"/>
    <col min="2050" max="2050" width="80.42578125" style="117" customWidth="1"/>
    <col min="2051" max="2051" width="0" style="117" hidden="1" customWidth="1"/>
    <col min="2052" max="2052" width="7.140625" style="117" customWidth="1"/>
    <col min="2053" max="2053" width="82" style="117" customWidth="1"/>
    <col min="2054" max="2054" width="84.5703125" style="117" customWidth="1"/>
    <col min="2055" max="2304" width="9" style="117"/>
    <col min="2305" max="2305" width="7.140625" style="117" customWidth="1"/>
    <col min="2306" max="2306" width="80.42578125" style="117" customWidth="1"/>
    <col min="2307" max="2307" width="0" style="117" hidden="1" customWidth="1"/>
    <col min="2308" max="2308" width="7.140625" style="117" customWidth="1"/>
    <col min="2309" max="2309" width="82" style="117" customWidth="1"/>
    <col min="2310" max="2310" width="84.5703125" style="117" customWidth="1"/>
    <col min="2311" max="2560" width="9" style="117"/>
    <col min="2561" max="2561" width="7.140625" style="117" customWidth="1"/>
    <col min="2562" max="2562" width="80.42578125" style="117" customWidth="1"/>
    <col min="2563" max="2563" width="0" style="117" hidden="1" customWidth="1"/>
    <col min="2564" max="2564" width="7.140625" style="117" customWidth="1"/>
    <col min="2565" max="2565" width="82" style="117" customWidth="1"/>
    <col min="2566" max="2566" width="84.5703125" style="117" customWidth="1"/>
    <col min="2567" max="2816" width="9" style="117"/>
    <col min="2817" max="2817" width="7.140625" style="117" customWidth="1"/>
    <col min="2818" max="2818" width="80.42578125" style="117" customWidth="1"/>
    <col min="2819" max="2819" width="0" style="117" hidden="1" customWidth="1"/>
    <col min="2820" max="2820" width="7.140625" style="117" customWidth="1"/>
    <col min="2821" max="2821" width="82" style="117" customWidth="1"/>
    <col min="2822" max="2822" width="84.5703125" style="117" customWidth="1"/>
    <col min="2823" max="3072" width="9" style="117"/>
    <col min="3073" max="3073" width="7.140625" style="117" customWidth="1"/>
    <col min="3074" max="3074" width="80.42578125" style="117" customWidth="1"/>
    <col min="3075" max="3075" width="0" style="117" hidden="1" customWidth="1"/>
    <col min="3076" max="3076" width="7.140625" style="117" customWidth="1"/>
    <col min="3077" max="3077" width="82" style="117" customWidth="1"/>
    <col min="3078" max="3078" width="84.5703125" style="117" customWidth="1"/>
    <col min="3079" max="3328" width="9" style="117"/>
    <col min="3329" max="3329" width="7.140625" style="117" customWidth="1"/>
    <col min="3330" max="3330" width="80.42578125" style="117" customWidth="1"/>
    <col min="3331" max="3331" width="0" style="117" hidden="1" customWidth="1"/>
    <col min="3332" max="3332" width="7.140625" style="117" customWidth="1"/>
    <col min="3333" max="3333" width="82" style="117" customWidth="1"/>
    <col min="3334" max="3334" width="84.5703125" style="117" customWidth="1"/>
    <col min="3335" max="3584" width="9" style="117"/>
    <col min="3585" max="3585" width="7.140625" style="117" customWidth="1"/>
    <col min="3586" max="3586" width="80.42578125" style="117" customWidth="1"/>
    <col min="3587" max="3587" width="0" style="117" hidden="1" customWidth="1"/>
    <col min="3588" max="3588" width="7.140625" style="117" customWidth="1"/>
    <col min="3589" max="3589" width="82" style="117" customWidth="1"/>
    <col min="3590" max="3590" width="84.5703125" style="117" customWidth="1"/>
    <col min="3591" max="3840" width="9" style="117"/>
    <col min="3841" max="3841" width="7.140625" style="117" customWidth="1"/>
    <col min="3842" max="3842" width="80.42578125" style="117" customWidth="1"/>
    <col min="3843" max="3843" width="0" style="117" hidden="1" customWidth="1"/>
    <col min="3844" max="3844" width="7.140625" style="117" customWidth="1"/>
    <col min="3845" max="3845" width="82" style="117" customWidth="1"/>
    <col min="3846" max="3846" width="84.5703125" style="117" customWidth="1"/>
    <col min="3847" max="4096" width="9" style="117"/>
    <col min="4097" max="4097" width="7.140625" style="117" customWidth="1"/>
    <col min="4098" max="4098" width="80.42578125" style="117" customWidth="1"/>
    <col min="4099" max="4099" width="0" style="117" hidden="1" customWidth="1"/>
    <col min="4100" max="4100" width="7.140625" style="117" customWidth="1"/>
    <col min="4101" max="4101" width="82" style="117" customWidth="1"/>
    <col min="4102" max="4102" width="84.5703125" style="117" customWidth="1"/>
    <col min="4103" max="4352" width="9" style="117"/>
    <col min="4353" max="4353" width="7.140625" style="117" customWidth="1"/>
    <col min="4354" max="4354" width="80.42578125" style="117" customWidth="1"/>
    <col min="4355" max="4355" width="0" style="117" hidden="1" customWidth="1"/>
    <col min="4356" max="4356" width="7.140625" style="117" customWidth="1"/>
    <col min="4357" max="4357" width="82" style="117" customWidth="1"/>
    <col min="4358" max="4358" width="84.5703125" style="117" customWidth="1"/>
    <col min="4359" max="4608" width="9" style="117"/>
    <col min="4609" max="4609" width="7.140625" style="117" customWidth="1"/>
    <col min="4610" max="4610" width="80.42578125" style="117" customWidth="1"/>
    <col min="4611" max="4611" width="0" style="117" hidden="1" customWidth="1"/>
    <col min="4612" max="4612" width="7.140625" style="117" customWidth="1"/>
    <col min="4613" max="4613" width="82" style="117" customWidth="1"/>
    <col min="4614" max="4614" width="84.5703125" style="117" customWidth="1"/>
    <col min="4615" max="4864" width="9" style="117"/>
    <col min="4865" max="4865" width="7.140625" style="117" customWidth="1"/>
    <col min="4866" max="4866" width="80.42578125" style="117" customWidth="1"/>
    <col min="4867" max="4867" width="0" style="117" hidden="1" customWidth="1"/>
    <col min="4868" max="4868" width="7.140625" style="117" customWidth="1"/>
    <col min="4869" max="4869" width="82" style="117" customWidth="1"/>
    <col min="4870" max="4870" width="84.5703125" style="117" customWidth="1"/>
    <col min="4871" max="5120" width="9" style="117"/>
    <col min="5121" max="5121" width="7.140625" style="117" customWidth="1"/>
    <col min="5122" max="5122" width="80.42578125" style="117" customWidth="1"/>
    <col min="5123" max="5123" width="0" style="117" hidden="1" customWidth="1"/>
    <col min="5124" max="5124" width="7.140625" style="117" customWidth="1"/>
    <col min="5125" max="5125" width="82" style="117" customWidth="1"/>
    <col min="5126" max="5126" width="84.5703125" style="117" customWidth="1"/>
    <col min="5127" max="5376" width="9" style="117"/>
    <col min="5377" max="5377" width="7.140625" style="117" customWidth="1"/>
    <col min="5378" max="5378" width="80.42578125" style="117" customWidth="1"/>
    <col min="5379" max="5379" width="0" style="117" hidden="1" customWidth="1"/>
    <col min="5380" max="5380" width="7.140625" style="117" customWidth="1"/>
    <col min="5381" max="5381" width="82" style="117" customWidth="1"/>
    <col min="5382" max="5382" width="84.5703125" style="117" customWidth="1"/>
    <col min="5383" max="5632" width="9" style="117"/>
    <col min="5633" max="5633" width="7.140625" style="117" customWidth="1"/>
    <col min="5634" max="5634" width="80.42578125" style="117" customWidth="1"/>
    <col min="5635" max="5635" width="0" style="117" hidden="1" customWidth="1"/>
    <col min="5636" max="5636" width="7.140625" style="117" customWidth="1"/>
    <col min="5637" max="5637" width="82" style="117" customWidth="1"/>
    <col min="5638" max="5638" width="84.5703125" style="117" customWidth="1"/>
    <col min="5639" max="5888" width="9" style="117"/>
    <col min="5889" max="5889" width="7.140625" style="117" customWidth="1"/>
    <col min="5890" max="5890" width="80.42578125" style="117" customWidth="1"/>
    <col min="5891" max="5891" width="0" style="117" hidden="1" customWidth="1"/>
    <col min="5892" max="5892" width="7.140625" style="117" customWidth="1"/>
    <col min="5893" max="5893" width="82" style="117" customWidth="1"/>
    <col min="5894" max="5894" width="84.5703125" style="117" customWidth="1"/>
    <col min="5895" max="6144" width="9" style="117"/>
    <col min="6145" max="6145" width="7.140625" style="117" customWidth="1"/>
    <col min="6146" max="6146" width="80.42578125" style="117" customWidth="1"/>
    <col min="6147" max="6147" width="0" style="117" hidden="1" customWidth="1"/>
    <col min="6148" max="6148" width="7.140625" style="117" customWidth="1"/>
    <col min="6149" max="6149" width="82" style="117" customWidth="1"/>
    <col min="6150" max="6150" width="84.5703125" style="117" customWidth="1"/>
    <col min="6151" max="6400" width="9" style="117"/>
    <col min="6401" max="6401" width="7.140625" style="117" customWidth="1"/>
    <col min="6402" max="6402" width="80.42578125" style="117" customWidth="1"/>
    <col min="6403" max="6403" width="0" style="117" hidden="1" customWidth="1"/>
    <col min="6404" max="6404" width="7.140625" style="117" customWidth="1"/>
    <col min="6405" max="6405" width="82" style="117" customWidth="1"/>
    <col min="6406" max="6406" width="84.5703125" style="117" customWidth="1"/>
    <col min="6407" max="6656" width="9" style="117"/>
    <col min="6657" max="6657" width="7.140625" style="117" customWidth="1"/>
    <col min="6658" max="6658" width="80.42578125" style="117" customWidth="1"/>
    <col min="6659" max="6659" width="0" style="117" hidden="1" customWidth="1"/>
    <col min="6660" max="6660" width="7.140625" style="117" customWidth="1"/>
    <col min="6661" max="6661" width="82" style="117" customWidth="1"/>
    <col min="6662" max="6662" width="84.5703125" style="117" customWidth="1"/>
    <col min="6663" max="6912" width="9" style="117"/>
    <col min="6913" max="6913" width="7.140625" style="117" customWidth="1"/>
    <col min="6914" max="6914" width="80.42578125" style="117" customWidth="1"/>
    <col min="6915" max="6915" width="0" style="117" hidden="1" customWidth="1"/>
    <col min="6916" max="6916" width="7.140625" style="117" customWidth="1"/>
    <col min="6917" max="6917" width="82" style="117" customWidth="1"/>
    <col min="6918" max="6918" width="84.5703125" style="117" customWidth="1"/>
    <col min="6919" max="7168" width="9" style="117"/>
    <col min="7169" max="7169" width="7.140625" style="117" customWidth="1"/>
    <col min="7170" max="7170" width="80.42578125" style="117" customWidth="1"/>
    <col min="7171" max="7171" width="0" style="117" hidden="1" customWidth="1"/>
    <col min="7172" max="7172" width="7.140625" style="117" customWidth="1"/>
    <col min="7173" max="7173" width="82" style="117" customWidth="1"/>
    <col min="7174" max="7174" width="84.5703125" style="117" customWidth="1"/>
    <col min="7175" max="7424" width="9" style="117"/>
    <col min="7425" max="7425" width="7.140625" style="117" customWidth="1"/>
    <col min="7426" max="7426" width="80.42578125" style="117" customWidth="1"/>
    <col min="7427" max="7427" width="0" style="117" hidden="1" customWidth="1"/>
    <col min="7428" max="7428" width="7.140625" style="117" customWidth="1"/>
    <col min="7429" max="7429" width="82" style="117" customWidth="1"/>
    <col min="7430" max="7430" width="84.5703125" style="117" customWidth="1"/>
    <col min="7431" max="7680" width="9" style="117"/>
    <col min="7681" max="7681" width="7.140625" style="117" customWidth="1"/>
    <col min="7682" max="7682" width="80.42578125" style="117" customWidth="1"/>
    <col min="7683" max="7683" width="0" style="117" hidden="1" customWidth="1"/>
    <col min="7684" max="7684" width="7.140625" style="117" customWidth="1"/>
    <col min="7685" max="7685" width="82" style="117" customWidth="1"/>
    <col min="7686" max="7686" width="84.5703125" style="117" customWidth="1"/>
    <col min="7687" max="7936" width="9" style="117"/>
    <col min="7937" max="7937" width="7.140625" style="117" customWidth="1"/>
    <col min="7938" max="7938" width="80.42578125" style="117" customWidth="1"/>
    <col min="7939" max="7939" width="0" style="117" hidden="1" customWidth="1"/>
    <col min="7940" max="7940" width="7.140625" style="117" customWidth="1"/>
    <col min="7941" max="7941" width="82" style="117" customWidth="1"/>
    <col min="7942" max="7942" width="84.5703125" style="117" customWidth="1"/>
    <col min="7943" max="8192" width="9" style="117"/>
    <col min="8193" max="8193" width="7.140625" style="117" customWidth="1"/>
    <col min="8194" max="8194" width="80.42578125" style="117" customWidth="1"/>
    <col min="8195" max="8195" width="0" style="117" hidden="1" customWidth="1"/>
    <col min="8196" max="8196" width="7.140625" style="117" customWidth="1"/>
    <col min="8197" max="8197" width="82" style="117" customWidth="1"/>
    <col min="8198" max="8198" width="84.5703125" style="117" customWidth="1"/>
    <col min="8199" max="8448" width="9" style="117"/>
    <col min="8449" max="8449" width="7.140625" style="117" customWidth="1"/>
    <col min="8450" max="8450" width="80.42578125" style="117" customWidth="1"/>
    <col min="8451" max="8451" width="0" style="117" hidden="1" customWidth="1"/>
    <col min="8452" max="8452" width="7.140625" style="117" customWidth="1"/>
    <col min="8453" max="8453" width="82" style="117" customWidth="1"/>
    <col min="8454" max="8454" width="84.5703125" style="117" customWidth="1"/>
    <col min="8455" max="8704" width="9" style="117"/>
    <col min="8705" max="8705" width="7.140625" style="117" customWidth="1"/>
    <col min="8706" max="8706" width="80.42578125" style="117" customWidth="1"/>
    <col min="8707" max="8707" width="0" style="117" hidden="1" customWidth="1"/>
    <col min="8708" max="8708" width="7.140625" style="117" customWidth="1"/>
    <col min="8709" max="8709" width="82" style="117" customWidth="1"/>
    <col min="8710" max="8710" width="84.5703125" style="117" customWidth="1"/>
    <col min="8711" max="8960" width="9" style="117"/>
    <col min="8961" max="8961" width="7.140625" style="117" customWidth="1"/>
    <col min="8962" max="8962" width="80.42578125" style="117" customWidth="1"/>
    <col min="8963" max="8963" width="0" style="117" hidden="1" customWidth="1"/>
    <col min="8964" max="8964" width="7.140625" style="117" customWidth="1"/>
    <col min="8965" max="8965" width="82" style="117" customWidth="1"/>
    <col min="8966" max="8966" width="84.5703125" style="117" customWidth="1"/>
    <col min="8967" max="9216" width="9" style="117"/>
    <col min="9217" max="9217" width="7.140625" style="117" customWidth="1"/>
    <col min="9218" max="9218" width="80.42578125" style="117" customWidth="1"/>
    <col min="9219" max="9219" width="0" style="117" hidden="1" customWidth="1"/>
    <col min="9220" max="9220" width="7.140625" style="117" customWidth="1"/>
    <col min="9221" max="9221" width="82" style="117" customWidth="1"/>
    <col min="9222" max="9222" width="84.5703125" style="117" customWidth="1"/>
    <col min="9223" max="9472" width="9" style="117"/>
    <col min="9473" max="9473" width="7.140625" style="117" customWidth="1"/>
    <col min="9474" max="9474" width="80.42578125" style="117" customWidth="1"/>
    <col min="9475" max="9475" width="0" style="117" hidden="1" customWidth="1"/>
    <col min="9476" max="9476" width="7.140625" style="117" customWidth="1"/>
    <col min="9477" max="9477" width="82" style="117" customWidth="1"/>
    <col min="9478" max="9478" width="84.5703125" style="117" customWidth="1"/>
    <col min="9479" max="9728" width="9" style="117"/>
    <col min="9729" max="9729" width="7.140625" style="117" customWidth="1"/>
    <col min="9730" max="9730" width="80.42578125" style="117" customWidth="1"/>
    <col min="9731" max="9731" width="0" style="117" hidden="1" customWidth="1"/>
    <col min="9732" max="9732" width="7.140625" style="117" customWidth="1"/>
    <col min="9733" max="9733" width="82" style="117" customWidth="1"/>
    <col min="9734" max="9734" width="84.5703125" style="117" customWidth="1"/>
    <col min="9735" max="9984" width="9" style="117"/>
    <col min="9985" max="9985" width="7.140625" style="117" customWidth="1"/>
    <col min="9986" max="9986" width="80.42578125" style="117" customWidth="1"/>
    <col min="9987" max="9987" width="0" style="117" hidden="1" customWidth="1"/>
    <col min="9988" max="9988" width="7.140625" style="117" customWidth="1"/>
    <col min="9989" max="9989" width="82" style="117" customWidth="1"/>
    <col min="9990" max="9990" width="84.5703125" style="117" customWidth="1"/>
    <col min="9991" max="10240" width="9" style="117"/>
    <col min="10241" max="10241" width="7.140625" style="117" customWidth="1"/>
    <col min="10242" max="10242" width="80.42578125" style="117" customWidth="1"/>
    <col min="10243" max="10243" width="0" style="117" hidden="1" customWidth="1"/>
    <col min="10244" max="10244" width="7.140625" style="117" customWidth="1"/>
    <col min="10245" max="10245" width="82" style="117" customWidth="1"/>
    <col min="10246" max="10246" width="84.5703125" style="117" customWidth="1"/>
    <col min="10247" max="10496" width="9" style="117"/>
    <col min="10497" max="10497" width="7.140625" style="117" customWidth="1"/>
    <col min="10498" max="10498" width="80.42578125" style="117" customWidth="1"/>
    <col min="10499" max="10499" width="0" style="117" hidden="1" customWidth="1"/>
    <col min="10500" max="10500" width="7.140625" style="117" customWidth="1"/>
    <col min="10501" max="10501" width="82" style="117" customWidth="1"/>
    <col min="10502" max="10502" width="84.5703125" style="117" customWidth="1"/>
    <col min="10503" max="10752" width="9" style="117"/>
    <col min="10753" max="10753" width="7.140625" style="117" customWidth="1"/>
    <col min="10754" max="10754" width="80.42578125" style="117" customWidth="1"/>
    <col min="10755" max="10755" width="0" style="117" hidden="1" customWidth="1"/>
    <col min="10756" max="10756" width="7.140625" style="117" customWidth="1"/>
    <col min="10757" max="10757" width="82" style="117" customWidth="1"/>
    <col min="10758" max="10758" width="84.5703125" style="117" customWidth="1"/>
    <col min="10759" max="11008" width="9" style="117"/>
    <col min="11009" max="11009" width="7.140625" style="117" customWidth="1"/>
    <col min="11010" max="11010" width="80.42578125" style="117" customWidth="1"/>
    <col min="11011" max="11011" width="0" style="117" hidden="1" customWidth="1"/>
    <col min="11012" max="11012" width="7.140625" style="117" customWidth="1"/>
    <col min="11013" max="11013" width="82" style="117" customWidth="1"/>
    <col min="11014" max="11014" width="84.5703125" style="117" customWidth="1"/>
    <col min="11015" max="11264" width="9" style="117"/>
    <col min="11265" max="11265" width="7.140625" style="117" customWidth="1"/>
    <col min="11266" max="11266" width="80.42578125" style="117" customWidth="1"/>
    <col min="11267" max="11267" width="0" style="117" hidden="1" customWidth="1"/>
    <col min="11268" max="11268" width="7.140625" style="117" customWidth="1"/>
    <col min="11269" max="11269" width="82" style="117" customWidth="1"/>
    <col min="11270" max="11270" width="84.5703125" style="117" customWidth="1"/>
    <col min="11271" max="11520" width="9" style="117"/>
    <col min="11521" max="11521" width="7.140625" style="117" customWidth="1"/>
    <col min="11522" max="11522" width="80.42578125" style="117" customWidth="1"/>
    <col min="11523" max="11523" width="0" style="117" hidden="1" customWidth="1"/>
    <col min="11524" max="11524" width="7.140625" style="117" customWidth="1"/>
    <col min="11525" max="11525" width="82" style="117" customWidth="1"/>
    <col min="11526" max="11526" width="84.5703125" style="117" customWidth="1"/>
    <col min="11527" max="11776" width="9" style="117"/>
    <col min="11777" max="11777" width="7.140625" style="117" customWidth="1"/>
    <col min="11778" max="11778" width="80.42578125" style="117" customWidth="1"/>
    <col min="11779" max="11779" width="0" style="117" hidden="1" customWidth="1"/>
    <col min="11780" max="11780" width="7.140625" style="117" customWidth="1"/>
    <col min="11781" max="11781" width="82" style="117" customWidth="1"/>
    <col min="11782" max="11782" width="84.5703125" style="117" customWidth="1"/>
    <col min="11783" max="12032" width="9" style="117"/>
    <col min="12033" max="12033" width="7.140625" style="117" customWidth="1"/>
    <col min="12034" max="12034" width="80.42578125" style="117" customWidth="1"/>
    <col min="12035" max="12035" width="0" style="117" hidden="1" customWidth="1"/>
    <col min="12036" max="12036" width="7.140625" style="117" customWidth="1"/>
    <col min="12037" max="12037" width="82" style="117" customWidth="1"/>
    <col min="12038" max="12038" width="84.5703125" style="117" customWidth="1"/>
    <col min="12039" max="12288" width="9" style="117"/>
    <col min="12289" max="12289" width="7.140625" style="117" customWidth="1"/>
    <col min="12290" max="12290" width="80.42578125" style="117" customWidth="1"/>
    <col min="12291" max="12291" width="0" style="117" hidden="1" customWidth="1"/>
    <col min="12292" max="12292" width="7.140625" style="117" customWidth="1"/>
    <col min="12293" max="12293" width="82" style="117" customWidth="1"/>
    <col min="12294" max="12294" width="84.5703125" style="117" customWidth="1"/>
    <col min="12295" max="12544" width="9" style="117"/>
    <col min="12545" max="12545" width="7.140625" style="117" customWidth="1"/>
    <col min="12546" max="12546" width="80.42578125" style="117" customWidth="1"/>
    <col min="12547" max="12547" width="0" style="117" hidden="1" customWidth="1"/>
    <col min="12548" max="12548" width="7.140625" style="117" customWidth="1"/>
    <col min="12549" max="12549" width="82" style="117" customWidth="1"/>
    <col min="12550" max="12550" width="84.5703125" style="117" customWidth="1"/>
    <col min="12551" max="12800" width="9" style="117"/>
    <col min="12801" max="12801" width="7.140625" style="117" customWidth="1"/>
    <col min="12802" max="12802" width="80.42578125" style="117" customWidth="1"/>
    <col min="12803" max="12803" width="0" style="117" hidden="1" customWidth="1"/>
    <col min="12804" max="12804" width="7.140625" style="117" customWidth="1"/>
    <col min="12805" max="12805" width="82" style="117" customWidth="1"/>
    <col min="12806" max="12806" width="84.5703125" style="117" customWidth="1"/>
    <col min="12807" max="13056" width="9" style="117"/>
    <col min="13057" max="13057" width="7.140625" style="117" customWidth="1"/>
    <col min="13058" max="13058" width="80.42578125" style="117" customWidth="1"/>
    <col min="13059" max="13059" width="0" style="117" hidden="1" customWidth="1"/>
    <col min="13060" max="13060" width="7.140625" style="117" customWidth="1"/>
    <col min="13061" max="13061" width="82" style="117" customWidth="1"/>
    <col min="13062" max="13062" width="84.5703125" style="117" customWidth="1"/>
    <col min="13063" max="13312" width="9" style="117"/>
    <col min="13313" max="13313" width="7.140625" style="117" customWidth="1"/>
    <col min="13314" max="13314" width="80.42578125" style="117" customWidth="1"/>
    <col min="13315" max="13315" width="0" style="117" hidden="1" customWidth="1"/>
    <col min="13316" max="13316" width="7.140625" style="117" customWidth="1"/>
    <col min="13317" max="13317" width="82" style="117" customWidth="1"/>
    <col min="13318" max="13318" width="84.5703125" style="117" customWidth="1"/>
    <col min="13319" max="13568" width="9" style="117"/>
    <col min="13569" max="13569" width="7.140625" style="117" customWidth="1"/>
    <col min="13570" max="13570" width="80.42578125" style="117" customWidth="1"/>
    <col min="13571" max="13571" width="0" style="117" hidden="1" customWidth="1"/>
    <col min="13572" max="13572" width="7.140625" style="117" customWidth="1"/>
    <col min="13573" max="13573" width="82" style="117" customWidth="1"/>
    <col min="13574" max="13574" width="84.5703125" style="117" customWidth="1"/>
    <col min="13575" max="13824" width="9" style="117"/>
    <col min="13825" max="13825" width="7.140625" style="117" customWidth="1"/>
    <col min="13826" max="13826" width="80.42578125" style="117" customWidth="1"/>
    <col min="13827" max="13827" width="0" style="117" hidden="1" customWidth="1"/>
    <col min="13828" max="13828" width="7.140625" style="117" customWidth="1"/>
    <col min="13829" max="13829" width="82" style="117" customWidth="1"/>
    <col min="13830" max="13830" width="84.5703125" style="117" customWidth="1"/>
    <col min="13831" max="14080" width="9" style="117"/>
    <col min="14081" max="14081" width="7.140625" style="117" customWidth="1"/>
    <col min="14082" max="14082" width="80.42578125" style="117" customWidth="1"/>
    <col min="14083" max="14083" width="0" style="117" hidden="1" customWidth="1"/>
    <col min="14084" max="14084" width="7.140625" style="117" customWidth="1"/>
    <col min="14085" max="14085" width="82" style="117" customWidth="1"/>
    <col min="14086" max="14086" width="84.5703125" style="117" customWidth="1"/>
    <col min="14087" max="14336" width="9" style="117"/>
    <col min="14337" max="14337" width="7.140625" style="117" customWidth="1"/>
    <col min="14338" max="14338" width="80.42578125" style="117" customWidth="1"/>
    <col min="14339" max="14339" width="0" style="117" hidden="1" customWidth="1"/>
    <col min="14340" max="14340" width="7.140625" style="117" customWidth="1"/>
    <col min="14341" max="14341" width="82" style="117" customWidth="1"/>
    <col min="14342" max="14342" width="84.5703125" style="117" customWidth="1"/>
    <col min="14343" max="14592" width="9" style="117"/>
    <col min="14593" max="14593" width="7.140625" style="117" customWidth="1"/>
    <col min="14594" max="14594" width="80.42578125" style="117" customWidth="1"/>
    <col min="14595" max="14595" width="0" style="117" hidden="1" customWidth="1"/>
    <col min="14596" max="14596" width="7.140625" style="117" customWidth="1"/>
    <col min="14597" max="14597" width="82" style="117" customWidth="1"/>
    <col min="14598" max="14598" width="84.5703125" style="117" customWidth="1"/>
    <col min="14599" max="14848" width="9" style="117"/>
    <col min="14849" max="14849" width="7.140625" style="117" customWidth="1"/>
    <col min="14850" max="14850" width="80.42578125" style="117" customWidth="1"/>
    <col min="14851" max="14851" width="0" style="117" hidden="1" customWidth="1"/>
    <col min="14852" max="14852" width="7.140625" style="117" customWidth="1"/>
    <col min="14853" max="14853" width="82" style="117" customWidth="1"/>
    <col min="14854" max="14854" width="84.5703125" style="117" customWidth="1"/>
    <col min="14855" max="15104" width="9" style="117"/>
    <col min="15105" max="15105" width="7.140625" style="117" customWidth="1"/>
    <col min="15106" max="15106" width="80.42578125" style="117" customWidth="1"/>
    <col min="15107" max="15107" width="0" style="117" hidden="1" customWidth="1"/>
    <col min="15108" max="15108" width="7.140625" style="117" customWidth="1"/>
    <col min="15109" max="15109" width="82" style="117" customWidth="1"/>
    <col min="15110" max="15110" width="84.5703125" style="117" customWidth="1"/>
    <col min="15111" max="15360" width="9" style="117"/>
    <col min="15361" max="15361" width="7.140625" style="117" customWidth="1"/>
    <col min="15362" max="15362" width="80.42578125" style="117" customWidth="1"/>
    <col min="15363" max="15363" width="0" style="117" hidden="1" customWidth="1"/>
    <col min="15364" max="15364" width="7.140625" style="117" customWidth="1"/>
    <col min="15365" max="15365" width="82" style="117" customWidth="1"/>
    <col min="15366" max="15366" width="84.5703125" style="117" customWidth="1"/>
    <col min="15367" max="15616" width="9" style="117"/>
    <col min="15617" max="15617" width="7.140625" style="117" customWidth="1"/>
    <col min="15618" max="15618" width="80.42578125" style="117" customWidth="1"/>
    <col min="15619" max="15619" width="0" style="117" hidden="1" customWidth="1"/>
    <col min="15620" max="15620" width="7.140625" style="117" customWidth="1"/>
    <col min="15621" max="15621" width="82" style="117" customWidth="1"/>
    <col min="15622" max="15622" width="84.5703125" style="117" customWidth="1"/>
    <col min="15623" max="15872" width="9" style="117"/>
    <col min="15873" max="15873" width="7.140625" style="117" customWidth="1"/>
    <col min="15874" max="15874" width="80.42578125" style="117" customWidth="1"/>
    <col min="15875" max="15875" width="0" style="117" hidden="1" customWidth="1"/>
    <col min="15876" max="15876" width="7.140625" style="117" customWidth="1"/>
    <col min="15877" max="15877" width="82" style="117" customWidth="1"/>
    <col min="15878" max="15878" width="84.5703125" style="117" customWidth="1"/>
    <col min="15879" max="16128" width="9" style="117"/>
    <col min="16129" max="16129" width="7.140625" style="117" customWidth="1"/>
    <col min="16130" max="16130" width="80.42578125" style="117" customWidth="1"/>
    <col min="16131" max="16131" width="0" style="117" hidden="1" customWidth="1"/>
    <col min="16132" max="16132" width="7.140625" style="117" customWidth="1"/>
    <col min="16133" max="16133" width="82" style="117" customWidth="1"/>
    <col min="16134" max="16134" width="84.5703125" style="117" customWidth="1"/>
    <col min="16135" max="16384" width="9" style="117"/>
  </cols>
  <sheetData>
    <row r="1" spans="1:6">
      <c r="A1" s="435">
        <v>6</v>
      </c>
      <c r="B1" s="261" t="s">
        <v>544</v>
      </c>
      <c r="C1" s="299"/>
      <c r="D1" s="435">
        <v>6</v>
      </c>
      <c r="E1" s="436" t="s">
        <v>544</v>
      </c>
    </row>
    <row r="2" spans="1:6">
      <c r="A2" s="262">
        <v>6.1</v>
      </c>
      <c r="B2" s="263" t="s">
        <v>545</v>
      </c>
      <c r="C2" s="299"/>
      <c r="D2" s="262">
        <v>6.1</v>
      </c>
      <c r="E2" s="263" t="s">
        <v>545</v>
      </c>
    </row>
    <row r="3" spans="1:6">
      <c r="A3" s="262"/>
      <c r="B3" s="119" t="s">
        <v>546</v>
      </c>
      <c r="C3" s="120"/>
      <c r="D3" s="262"/>
      <c r="E3" s="119"/>
    </row>
    <row r="4" spans="1:6">
      <c r="A4" s="262"/>
      <c r="B4" s="265"/>
      <c r="C4" s="120"/>
      <c r="D4" s="262"/>
      <c r="E4" s="265"/>
    </row>
    <row r="5" spans="1:6">
      <c r="A5" s="262"/>
      <c r="B5" s="266" t="s">
        <v>378</v>
      </c>
      <c r="C5" s="120"/>
      <c r="D5" s="262"/>
      <c r="E5" s="266" t="s">
        <v>547</v>
      </c>
      <c r="F5" s="431"/>
    </row>
    <row r="6" spans="1:6">
      <c r="A6" s="262"/>
      <c r="B6" s="265" t="s">
        <v>548</v>
      </c>
      <c r="C6" s="120"/>
      <c r="D6" s="262"/>
      <c r="E6" s="265" t="s">
        <v>549</v>
      </c>
      <c r="F6" s="28"/>
    </row>
    <row r="7" spans="1:6">
      <c r="A7" s="262"/>
      <c r="B7" s="265" t="s">
        <v>550</v>
      </c>
      <c r="C7" s="120"/>
      <c r="D7" s="262"/>
      <c r="E7" s="265" t="s">
        <v>551</v>
      </c>
      <c r="F7" s="28"/>
    </row>
    <row r="8" spans="1:6">
      <c r="A8" s="262"/>
      <c r="B8" s="265" t="s">
        <v>552</v>
      </c>
      <c r="C8" s="120"/>
      <c r="D8" s="262"/>
      <c r="E8" s="265" t="s">
        <v>553</v>
      </c>
      <c r="F8" s="28"/>
    </row>
    <row r="9" spans="1:6">
      <c r="A9" s="262"/>
      <c r="B9" s="265" t="s">
        <v>554</v>
      </c>
      <c r="C9" s="120"/>
      <c r="D9" s="262"/>
      <c r="E9" s="265" t="s">
        <v>555</v>
      </c>
    </row>
    <row r="10" spans="1:6">
      <c r="A10" s="262"/>
      <c r="B10" s="265" t="s">
        <v>556</v>
      </c>
      <c r="C10" s="120"/>
      <c r="D10" s="262"/>
      <c r="E10" s="265" t="s">
        <v>557</v>
      </c>
    </row>
    <row r="11" spans="1:6">
      <c r="A11" s="262"/>
      <c r="B11" s="265" t="s">
        <v>558</v>
      </c>
      <c r="C11" s="120"/>
      <c r="D11" s="262"/>
      <c r="E11" s="265" t="s">
        <v>559</v>
      </c>
      <c r="F11" s="28"/>
    </row>
    <row r="12" spans="1:6">
      <c r="A12" s="262"/>
      <c r="B12" s="265" t="s">
        <v>560</v>
      </c>
      <c r="C12" s="120"/>
      <c r="D12" s="262"/>
      <c r="E12" s="265" t="s">
        <v>561</v>
      </c>
      <c r="F12" s="431"/>
    </row>
    <row r="13" spans="1:6">
      <c r="A13" s="262"/>
      <c r="B13" s="265" t="s">
        <v>562</v>
      </c>
      <c r="C13" s="120"/>
      <c r="D13" s="262"/>
      <c r="E13" s="265" t="s">
        <v>563</v>
      </c>
      <c r="F13" s="49"/>
    </row>
    <row r="14" spans="1:6">
      <c r="A14" s="262"/>
      <c r="B14" s="267"/>
      <c r="C14" s="120"/>
      <c r="D14" s="262"/>
      <c r="E14" s="267"/>
      <c r="F14" s="300"/>
    </row>
    <row r="15" spans="1:6">
      <c r="A15" s="262" t="s">
        <v>564</v>
      </c>
      <c r="B15" s="269" t="s">
        <v>565</v>
      </c>
      <c r="C15" s="120"/>
      <c r="D15" s="262" t="s">
        <v>564</v>
      </c>
      <c r="E15" s="268" t="s">
        <v>565</v>
      </c>
      <c r="F15" s="431"/>
    </row>
    <row r="16" spans="1:6">
      <c r="A16" s="262"/>
      <c r="B16" s="269"/>
      <c r="C16" s="120"/>
      <c r="D16" s="262"/>
      <c r="E16" s="268"/>
    </row>
    <row r="17" spans="1:6">
      <c r="A17" s="262" t="s">
        <v>566</v>
      </c>
      <c r="B17" s="269" t="s">
        <v>567</v>
      </c>
      <c r="C17" s="120"/>
      <c r="D17" s="262" t="s">
        <v>566</v>
      </c>
      <c r="E17" s="268" t="s">
        <v>567</v>
      </c>
      <c r="F17" s="437"/>
    </row>
    <row r="18" spans="1:6">
      <c r="A18" s="262"/>
      <c r="B18" s="271"/>
      <c r="C18" s="120"/>
      <c r="D18" s="262"/>
      <c r="E18" s="270"/>
      <c r="F18" s="28"/>
    </row>
    <row r="19" spans="1:6">
      <c r="A19" s="262">
        <v>6.2</v>
      </c>
      <c r="B19" s="272" t="s">
        <v>568</v>
      </c>
      <c r="C19" s="299"/>
      <c r="D19" s="262">
        <v>6.2</v>
      </c>
      <c r="E19" s="272" t="s">
        <v>569</v>
      </c>
    </row>
    <row r="20" spans="1:6" ht="33.75" customHeight="1">
      <c r="A20" s="262"/>
      <c r="B20" s="119" t="s">
        <v>570</v>
      </c>
      <c r="C20" s="120"/>
      <c r="D20" s="262"/>
      <c r="E20" s="119" t="s">
        <v>405</v>
      </c>
      <c r="F20" s="28"/>
    </row>
    <row r="21" spans="1:6" ht="14.25" customHeight="1">
      <c r="A21" s="262"/>
      <c r="B21" s="267"/>
      <c r="C21" s="120"/>
      <c r="D21" s="262"/>
      <c r="E21" s="267"/>
      <c r="F21" s="300"/>
    </row>
    <row r="22" spans="1:6" ht="15" customHeight="1">
      <c r="A22" s="262"/>
      <c r="B22" s="273"/>
      <c r="C22" s="120"/>
      <c r="D22" s="262"/>
      <c r="E22" s="273"/>
      <c r="F22" s="438"/>
    </row>
    <row r="23" spans="1:6">
      <c r="A23" s="262">
        <v>6.3</v>
      </c>
      <c r="B23" s="272" t="s">
        <v>571</v>
      </c>
      <c r="C23" s="299"/>
      <c r="D23" s="262">
        <v>6.3</v>
      </c>
      <c r="E23" s="272" t="s">
        <v>571</v>
      </c>
      <c r="F23" s="438"/>
    </row>
    <row r="24" spans="1:6">
      <c r="A24" s="262"/>
      <c r="B24" s="274" t="s">
        <v>572</v>
      </c>
      <c r="C24" s="299"/>
      <c r="D24" s="262"/>
      <c r="E24" s="274" t="s">
        <v>572</v>
      </c>
      <c r="F24" s="438"/>
    </row>
    <row r="25" spans="1:6" ht="78" customHeight="1">
      <c r="A25" s="262"/>
      <c r="B25" s="265" t="s">
        <v>573</v>
      </c>
      <c r="C25" s="120"/>
      <c r="D25" s="262"/>
      <c r="E25" s="265" t="s">
        <v>574</v>
      </c>
      <c r="F25" s="28"/>
    </row>
    <row r="26" spans="1:6" ht="78">
      <c r="A26" s="262"/>
      <c r="B26" s="265" t="s">
        <v>575</v>
      </c>
      <c r="C26" s="120"/>
      <c r="D26" s="262"/>
      <c r="E26" s="275" t="s">
        <v>576</v>
      </c>
      <c r="F26" s="431"/>
    </row>
    <row r="27" spans="1:6">
      <c r="A27" s="262"/>
      <c r="B27" s="265"/>
      <c r="C27" s="120"/>
      <c r="D27" s="262"/>
      <c r="E27" s="265"/>
      <c r="F27" s="49"/>
    </row>
    <row r="28" spans="1:6">
      <c r="A28" s="262"/>
      <c r="B28" s="265" t="s">
        <v>577</v>
      </c>
      <c r="C28" s="120"/>
      <c r="D28" s="262"/>
      <c r="E28" s="265" t="s">
        <v>577</v>
      </c>
      <c r="F28" s="28"/>
    </row>
    <row r="29" spans="1:6">
      <c r="A29" s="262"/>
      <c r="B29" s="265"/>
      <c r="C29" s="120"/>
      <c r="D29" s="262"/>
      <c r="E29" s="265"/>
      <c r="F29" s="28"/>
    </row>
    <row r="30" spans="1:6">
      <c r="A30" s="262" t="s">
        <v>578</v>
      </c>
      <c r="B30" s="266" t="s">
        <v>417</v>
      </c>
      <c r="C30" s="299"/>
      <c r="D30" s="262" t="s">
        <v>578</v>
      </c>
      <c r="E30" s="277" t="s">
        <v>418</v>
      </c>
      <c r="F30" s="300"/>
    </row>
    <row r="31" spans="1:6">
      <c r="A31" s="262"/>
      <c r="B31" s="265" t="s">
        <v>579</v>
      </c>
      <c r="C31" s="120"/>
      <c r="D31" s="262"/>
      <c r="E31" s="265"/>
      <c r="F31" s="28"/>
    </row>
    <row r="32" spans="1:6">
      <c r="A32" s="262"/>
      <c r="B32" s="273"/>
      <c r="C32" s="120"/>
      <c r="D32" s="262"/>
      <c r="E32" s="273"/>
      <c r="F32" s="28"/>
    </row>
    <row r="33" spans="1:6">
      <c r="A33" s="262">
        <v>6.4</v>
      </c>
      <c r="B33" s="272" t="s">
        <v>580</v>
      </c>
      <c r="C33" s="299"/>
      <c r="D33" s="262">
        <v>6.4</v>
      </c>
      <c r="E33" s="272" t="s">
        <v>580</v>
      </c>
      <c r="F33" s="28"/>
    </row>
    <row r="34" spans="1:6" ht="129.94999999999999" customHeight="1">
      <c r="A34" s="262" t="s">
        <v>581</v>
      </c>
      <c r="B34" s="275" t="s">
        <v>582</v>
      </c>
      <c r="C34" s="299"/>
      <c r="D34" s="262" t="s">
        <v>581</v>
      </c>
      <c r="E34" s="275" t="s">
        <v>582</v>
      </c>
      <c r="F34" s="28"/>
    </row>
    <row r="35" spans="1:6" ht="39">
      <c r="A35" s="262" t="s">
        <v>583</v>
      </c>
      <c r="B35" s="275" t="s">
        <v>584</v>
      </c>
      <c r="C35" s="299"/>
      <c r="D35" s="262" t="s">
        <v>583</v>
      </c>
      <c r="E35" s="275" t="s">
        <v>584</v>
      </c>
      <c r="F35" s="28"/>
    </row>
    <row r="36" spans="1:6">
      <c r="A36" s="262"/>
      <c r="B36" s="278"/>
      <c r="C36" s="439"/>
      <c r="D36" s="262"/>
      <c r="E36" s="278"/>
      <c r="F36" s="300"/>
    </row>
    <row r="37" spans="1:6">
      <c r="A37" s="262"/>
      <c r="B37" s="279" t="s">
        <v>585</v>
      </c>
      <c r="C37" s="440"/>
      <c r="D37" s="262"/>
      <c r="E37" s="279" t="s">
        <v>585</v>
      </c>
      <c r="F37" s="433"/>
    </row>
    <row r="38" spans="1:6">
      <c r="A38" s="262"/>
      <c r="B38" s="278"/>
      <c r="C38" s="439"/>
      <c r="D38" s="262"/>
      <c r="E38" s="278"/>
      <c r="F38" s="28"/>
    </row>
    <row r="39" spans="1:6" ht="65.099999999999994">
      <c r="A39" s="262"/>
      <c r="B39" s="288" t="s">
        <v>586</v>
      </c>
      <c r="C39" s="439"/>
      <c r="D39" s="262"/>
      <c r="E39" s="288" t="s">
        <v>587</v>
      </c>
      <c r="F39" s="28"/>
    </row>
    <row r="40" spans="1:6">
      <c r="A40" s="262"/>
      <c r="B40" s="265" t="s">
        <v>588</v>
      </c>
      <c r="C40" s="441"/>
      <c r="D40" s="262"/>
      <c r="E40" s="265" t="s">
        <v>589</v>
      </c>
      <c r="F40" s="28"/>
    </row>
    <row r="41" spans="1:6">
      <c r="A41" s="262"/>
      <c r="B41" s="280"/>
      <c r="C41" s="441"/>
      <c r="D41" s="262"/>
      <c r="E41" s="280"/>
      <c r="F41" s="28"/>
    </row>
    <row r="42" spans="1:6">
      <c r="A42" s="262" t="s">
        <v>590</v>
      </c>
      <c r="B42" s="266" t="s">
        <v>591</v>
      </c>
      <c r="C42" s="441"/>
      <c r="D42" s="262" t="s">
        <v>590</v>
      </c>
      <c r="E42" s="266" t="s">
        <v>591</v>
      </c>
      <c r="F42" s="28"/>
    </row>
    <row r="43" spans="1:6" ht="65.099999999999994">
      <c r="A43" s="262"/>
      <c r="B43" s="273" t="s">
        <v>592</v>
      </c>
      <c r="C43" s="120"/>
      <c r="D43" s="262"/>
      <c r="E43" s="273" t="s">
        <v>593</v>
      </c>
      <c r="F43" s="28"/>
    </row>
    <row r="44" spans="1:6">
      <c r="A44" s="262">
        <v>6.5</v>
      </c>
      <c r="B44" s="272" t="s">
        <v>594</v>
      </c>
      <c r="C44" s="299"/>
      <c r="D44" s="262">
        <v>6.5</v>
      </c>
      <c r="E44" s="272" t="s">
        <v>594</v>
      </c>
      <c r="F44" s="300"/>
    </row>
    <row r="45" spans="1:6">
      <c r="A45" s="262"/>
      <c r="B45" s="119" t="s">
        <v>595</v>
      </c>
      <c r="C45" s="299"/>
      <c r="D45" s="262"/>
      <c r="E45" s="119" t="s">
        <v>596</v>
      </c>
      <c r="F45" s="28"/>
    </row>
    <row r="46" spans="1:6">
      <c r="A46" s="262"/>
      <c r="B46" s="265" t="s">
        <v>597</v>
      </c>
      <c r="C46" s="299"/>
      <c r="D46" s="262"/>
      <c r="E46" s="265" t="s">
        <v>598</v>
      </c>
      <c r="F46" s="28"/>
    </row>
    <row r="47" spans="1:6">
      <c r="A47" s="262"/>
      <c r="B47" s="265" t="s">
        <v>599</v>
      </c>
      <c r="C47" s="299"/>
      <c r="D47" s="262"/>
      <c r="E47" s="265" t="s">
        <v>600</v>
      </c>
      <c r="F47" s="300"/>
    </row>
    <row r="48" spans="1:6">
      <c r="A48" s="262"/>
      <c r="B48" s="265" t="s">
        <v>601</v>
      </c>
      <c r="C48" s="299"/>
      <c r="D48" s="262"/>
      <c r="E48" s="265" t="s">
        <v>602</v>
      </c>
      <c r="F48" s="28"/>
    </row>
    <row r="49" spans="1:6">
      <c r="A49" s="262"/>
      <c r="B49" s="265" t="s">
        <v>603</v>
      </c>
      <c r="C49" s="120"/>
      <c r="D49" s="262"/>
      <c r="E49" s="265" t="s">
        <v>604</v>
      </c>
      <c r="F49" s="28"/>
    </row>
    <row r="50" spans="1:6">
      <c r="A50" s="262"/>
      <c r="B50" s="265"/>
      <c r="C50" s="120"/>
      <c r="D50" s="262"/>
      <c r="E50" s="265"/>
      <c r="F50" s="300"/>
    </row>
    <row r="51" spans="1:6">
      <c r="A51" s="262">
        <v>6.6</v>
      </c>
      <c r="B51" s="272" t="s">
        <v>605</v>
      </c>
      <c r="C51" s="299"/>
      <c r="D51" s="262">
        <v>6.6</v>
      </c>
      <c r="E51" s="272" t="s">
        <v>605</v>
      </c>
      <c r="F51" s="28"/>
    </row>
    <row r="52" spans="1:6">
      <c r="A52" s="262"/>
      <c r="B52" s="265" t="s">
        <v>606</v>
      </c>
      <c r="C52" s="120"/>
      <c r="D52" s="262"/>
      <c r="E52" s="265" t="s">
        <v>606</v>
      </c>
      <c r="F52" s="28"/>
    </row>
    <row r="53" spans="1:6">
      <c r="A53" s="262"/>
      <c r="B53" s="273"/>
      <c r="C53" s="120"/>
      <c r="D53" s="262"/>
      <c r="E53" s="273"/>
      <c r="F53" s="300"/>
    </row>
    <row r="54" spans="1:6">
      <c r="A54" s="262">
        <v>6.7</v>
      </c>
      <c r="B54" s="272" t="s">
        <v>429</v>
      </c>
      <c r="C54" s="299"/>
      <c r="D54" s="262">
        <v>6.7</v>
      </c>
      <c r="E54" s="272" t="s">
        <v>429</v>
      </c>
      <c r="F54" s="28"/>
    </row>
    <row r="55" spans="1:6">
      <c r="A55" s="262"/>
      <c r="B55" s="261" t="s">
        <v>607</v>
      </c>
      <c r="C55" s="299"/>
      <c r="D55" s="262"/>
      <c r="E55" s="261" t="s">
        <v>607</v>
      </c>
      <c r="F55" s="431"/>
    </row>
    <row r="56" spans="1:6" ht="144.6" customHeight="1">
      <c r="A56" s="262"/>
      <c r="B56" s="265" t="s">
        <v>608</v>
      </c>
      <c r="C56" s="120"/>
      <c r="D56" s="262"/>
      <c r="E56" s="265" t="s">
        <v>609</v>
      </c>
    </row>
    <row r="57" spans="1:6" ht="117">
      <c r="A57" s="262"/>
      <c r="B57" s="265" t="s">
        <v>610</v>
      </c>
      <c r="C57" s="120"/>
      <c r="D57" s="262"/>
      <c r="E57" s="265" t="s">
        <v>611</v>
      </c>
    </row>
    <row r="58" spans="1:6" ht="150.6" customHeight="1">
      <c r="A58" s="262"/>
      <c r="B58" s="265" t="s">
        <v>612</v>
      </c>
      <c r="C58" s="120"/>
      <c r="D58" s="262"/>
      <c r="E58" s="265" t="s">
        <v>613</v>
      </c>
    </row>
    <row r="59" spans="1:6" ht="100.5" customHeight="1">
      <c r="A59" s="262"/>
      <c r="B59" s="265" t="s">
        <v>614</v>
      </c>
      <c r="C59" s="120"/>
      <c r="D59" s="262"/>
      <c r="E59" s="265" t="s">
        <v>615</v>
      </c>
    </row>
    <row r="60" spans="1:6" ht="71.099999999999994" customHeight="1">
      <c r="A60" s="262"/>
      <c r="B60" s="265" t="s">
        <v>616</v>
      </c>
      <c r="C60" s="120"/>
      <c r="D60" s="262"/>
      <c r="E60" s="265" t="s">
        <v>617</v>
      </c>
    </row>
    <row r="61" spans="1:6">
      <c r="A61" s="262"/>
      <c r="B61" s="265"/>
      <c r="C61" s="120"/>
      <c r="D61" s="262"/>
      <c r="E61" s="265"/>
    </row>
    <row r="62" spans="1:6">
      <c r="A62" s="262"/>
      <c r="B62" s="273"/>
      <c r="C62" s="120"/>
      <c r="D62" s="262"/>
      <c r="E62" s="273"/>
    </row>
    <row r="63" spans="1:6">
      <c r="A63" s="281" t="s">
        <v>618</v>
      </c>
      <c r="B63" s="272" t="s">
        <v>619</v>
      </c>
      <c r="C63" s="299"/>
      <c r="D63" s="281" t="s">
        <v>618</v>
      </c>
      <c r="E63" s="272" t="s">
        <v>619</v>
      </c>
    </row>
    <row r="64" spans="1:6" ht="26.1">
      <c r="A64" s="262"/>
      <c r="B64" s="119" t="s">
        <v>620</v>
      </c>
      <c r="C64" s="120"/>
      <c r="D64" s="262"/>
      <c r="E64" s="119" t="s">
        <v>620</v>
      </c>
    </row>
    <row r="65" spans="1:5">
      <c r="A65" s="262"/>
      <c r="B65" s="273"/>
      <c r="C65" s="120"/>
      <c r="D65" s="262"/>
      <c r="E65" s="273"/>
    </row>
    <row r="66" spans="1:5" ht="39">
      <c r="A66" s="262">
        <v>6.9</v>
      </c>
      <c r="B66" s="272" t="s">
        <v>621</v>
      </c>
      <c r="C66" s="299"/>
      <c r="D66" s="262">
        <v>6.9</v>
      </c>
      <c r="E66" s="272" t="s">
        <v>621</v>
      </c>
    </row>
    <row r="67" spans="1:5" ht="26.1">
      <c r="A67" s="262"/>
      <c r="B67" s="119" t="s">
        <v>622</v>
      </c>
      <c r="C67" s="120"/>
      <c r="D67" s="262"/>
      <c r="E67" s="119" t="s">
        <v>622</v>
      </c>
    </row>
    <row r="68" spans="1:5">
      <c r="A68" s="262"/>
      <c r="B68" s="273"/>
      <c r="C68" s="120"/>
      <c r="D68" s="262"/>
      <c r="E68" s="273"/>
    </row>
    <row r="69" spans="1:5">
      <c r="A69" s="262" t="s">
        <v>623</v>
      </c>
      <c r="B69" s="272" t="s">
        <v>624</v>
      </c>
      <c r="C69" s="299"/>
      <c r="D69" s="262" t="s">
        <v>623</v>
      </c>
      <c r="E69" s="272" t="s">
        <v>624</v>
      </c>
    </row>
    <row r="70" spans="1:5" ht="39">
      <c r="A70" s="262"/>
      <c r="B70" s="119" t="s">
        <v>625</v>
      </c>
      <c r="C70" s="120"/>
      <c r="D70" s="262"/>
      <c r="E70" s="119" t="s">
        <v>625</v>
      </c>
    </row>
    <row r="71" spans="1:5">
      <c r="A71" s="262"/>
      <c r="B71" s="273"/>
      <c r="C71" s="120"/>
      <c r="D71" s="262"/>
      <c r="E71" s="273"/>
    </row>
    <row r="72" spans="1:5">
      <c r="A72" s="262">
        <v>6.11</v>
      </c>
      <c r="B72" s="272" t="s">
        <v>626</v>
      </c>
      <c r="C72" s="299"/>
      <c r="D72" s="262">
        <v>6.11</v>
      </c>
      <c r="E72" s="272" t="s">
        <v>626</v>
      </c>
    </row>
    <row r="73" spans="1:5" ht="26.1">
      <c r="A73" s="262"/>
      <c r="B73" s="119" t="s">
        <v>627</v>
      </c>
      <c r="C73" s="120"/>
      <c r="D73" s="262"/>
      <c r="E73" s="119" t="s">
        <v>627</v>
      </c>
    </row>
    <row r="74" spans="1:5">
      <c r="A74" s="262" t="s">
        <v>628</v>
      </c>
      <c r="B74" s="266" t="s">
        <v>629</v>
      </c>
      <c r="C74" s="299"/>
      <c r="D74" s="262" t="s">
        <v>628</v>
      </c>
      <c r="E74" s="266" t="s">
        <v>629</v>
      </c>
    </row>
    <row r="75" spans="1:5">
      <c r="A75" s="282"/>
      <c r="B75" s="265" t="s">
        <v>460</v>
      </c>
      <c r="C75" s="120"/>
      <c r="D75" s="282"/>
      <c r="E75" s="265" t="s">
        <v>630</v>
      </c>
    </row>
    <row r="76" spans="1:5">
      <c r="A76" s="282"/>
      <c r="B76" s="265"/>
      <c r="C76" s="120"/>
      <c r="D76" s="282"/>
      <c r="E76" s="265"/>
    </row>
    <row r="77" spans="1:5">
      <c r="A77" s="282"/>
      <c r="B77" s="265"/>
      <c r="C77" s="120"/>
      <c r="D77" s="282"/>
      <c r="E77" s="265"/>
    </row>
    <row r="78" spans="1:5">
      <c r="A78" s="283"/>
      <c r="B78" s="273"/>
      <c r="C78" s="120"/>
      <c r="D78" s="283"/>
      <c r="E78" s="273"/>
    </row>
  </sheetData>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023A2-9358-463F-B980-6D8E0F4A7FA6}">
  <dimension ref="A1:F78"/>
  <sheetViews>
    <sheetView view="pageBreakPreview" zoomScaleNormal="100" zoomScaleSheetLayoutView="100" workbookViewId="0">
      <selection activeCell="B1" sqref="B1"/>
    </sheetView>
  </sheetViews>
  <sheetFormatPr defaultColWidth="9" defaultRowHeight="12.95"/>
  <cols>
    <col min="1" max="1" width="7.140625" style="284" customWidth="1"/>
    <col min="2" max="2" width="80.42578125" style="118" customWidth="1"/>
    <col min="3" max="3" width="2" style="118" hidden="1" customWidth="1"/>
    <col min="4" max="4" width="7.140625" style="284" customWidth="1"/>
    <col min="5" max="5" width="82" style="117" customWidth="1"/>
    <col min="6" max="6" width="15.5703125" style="117" customWidth="1"/>
    <col min="7" max="256" width="9" style="117"/>
    <col min="257" max="257" width="7.140625" style="117" customWidth="1"/>
    <col min="258" max="258" width="80.42578125" style="117" customWidth="1"/>
    <col min="259" max="259" width="0" style="117" hidden="1" customWidth="1"/>
    <col min="260" max="260" width="7.140625" style="117" customWidth="1"/>
    <col min="261" max="261" width="82" style="117" customWidth="1"/>
    <col min="262" max="262" width="84.5703125" style="117" customWidth="1"/>
    <col min="263" max="512" width="9" style="117"/>
    <col min="513" max="513" width="7.140625" style="117" customWidth="1"/>
    <col min="514" max="514" width="80.42578125" style="117" customWidth="1"/>
    <col min="515" max="515" width="0" style="117" hidden="1" customWidth="1"/>
    <col min="516" max="516" width="7.140625" style="117" customWidth="1"/>
    <col min="517" max="517" width="82" style="117" customWidth="1"/>
    <col min="518" max="518" width="84.5703125" style="117" customWidth="1"/>
    <col min="519" max="768" width="9" style="117"/>
    <col min="769" max="769" width="7.140625" style="117" customWidth="1"/>
    <col min="770" max="770" width="80.42578125" style="117" customWidth="1"/>
    <col min="771" max="771" width="0" style="117" hidden="1" customWidth="1"/>
    <col min="772" max="772" width="7.140625" style="117" customWidth="1"/>
    <col min="773" max="773" width="82" style="117" customWidth="1"/>
    <col min="774" max="774" width="84.5703125" style="117" customWidth="1"/>
    <col min="775" max="1024" width="9" style="117"/>
    <col min="1025" max="1025" width="7.140625" style="117" customWidth="1"/>
    <col min="1026" max="1026" width="80.42578125" style="117" customWidth="1"/>
    <col min="1027" max="1027" width="0" style="117" hidden="1" customWidth="1"/>
    <col min="1028" max="1028" width="7.140625" style="117" customWidth="1"/>
    <col min="1029" max="1029" width="82" style="117" customWidth="1"/>
    <col min="1030" max="1030" width="84.5703125" style="117" customWidth="1"/>
    <col min="1031" max="1280" width="9" style="117"/>
    <col min="1281" max="1281" width="7.140625" style="117" customWidth="1"/>
    <col min="1282" max="1282" width="80.42578125" style="117" customWidth="1"/>
    <col min="1283" max="1283" width="0" style="117" hidden="1" customWidth="1"/>
    <col min="1284" max="1284" width="7.140625" style="117" customWidth="1"/>
    <col min="1285" max="1285" width="82" style="117" customWidth="1"/>
    <col min="1286" max="1286" width="84.5703125" style="117" customWidth="1"/>
    <col min="1287" max="1536" width="9" style="117"/>
    <col min="1537" max="1537" width="7.140625" style="117" customWidth="1"/>
    <col min="1538" max="1538" width="80.42578125" style="117" customWidth="1"/>
    <col min="1539" max="1539" width="0" style="117" hidden="1" customWidth="1"/>
    <col min="1540" max="1540" width="7.140625" style="117" customWidth="1"/>
    <col min="1541" max="1541" width="82" style="117" customWidth="1"/>
    <col min="1542" max="1542" width="84.5703125" style="117" customWidth="1"/>
    <col min="1543" max="1792" width="9" style="117"/>
    <col min="1793" max="1793" width="7.140625" style="117" customWidth="1"/>
    <col min="1794" max="1794" width="80.42578125" style="117" customWidth="1"/>
    <col min="1795" max="1795" width="0" style="117" hidden="1" customWidth="1"/>
    <col min="1796" max="1796" width="7.140625" style="117" customWidth="1"/>
    <col min="1797" max="1797" width="82" style="117" customWidth="1"/>
    <col min="1798" max="1798" width="84.5703125" style="117" customWidth="1"/>
    <col min="1799" max="2048" width="9" style="117"/>
    <col min="2049" max="2049" width="7.140625" style="117" customWidth="1"/>
    <col min="2050" max="2050" width="80.42578125" style="117" customWidth="1"/>
    <col min="2051" max="2051" width="0" style="117" hidden="1" customWidth="1"/>
    <col min="2052" max="2052" width="7.140625" style="117" customWidth="1"/>
    <col min="2053" max="2053" width="82" style="117" customWidth="1"/>
    <col min="2054" max="2054" width="84.5703125" style="117" customWidth="1"/>
    <col min="2055" max="2304" width="9" style="117"/>
    <col min="2305" max="2305" width="7.140625" style="117" customWidth="1"/>
    <col min="2306" max="2306" width="80.42578125" style="117" customWidth="1"/>
    <col min="2307" max="2307" width="0" style="117" hidden="1" customWidth="1"/>
    <col min="2308" max="2308" width="7.140625" style="117" customWidth="1"/>
    <col min="2309" max="2309" width="82" style="117" customWidth="1"/>
    <col min="2310" max="2310" width="84.5703125" style="117" customWidth="1"/>
    <col min="2311" max="2560" width="9" style="117"/>
    <col min="2561" max="2561" width="7.140625" style="117" customWidth="1"/>
    <col min="2562" max="2562" width="80.42578125" style="117" customWidth="1"/>
    <col min="2563" max="2563" width="0" style="117" hidden="1" customWidth="1"/>
    <col min="2564" max="2564" width="7.140625" style="117" customWidth="1"/>
    <col min="2565" max="2565" width="82" style="117" customWidth="1"/>
    <col min="2566" max="2566" width="84.5703125" style="117" customWidth="1"/>
    <col min="2567" max="2816" width="9" style="117"/>
    <col min="2817" max="2817" width="7.140625" style="117" customWidth="1"/>
    <col min="2818" max="2818" width="80.42578125" style="117" customWidth="1"/>
    <col min="2819" max="2819" width="0" style="117" hidden="1" customWidth="1"/>
    <col min="2820" max="2820" width="7.140625" style="117" customWidth="1"/>
    <col min="2821" max="2821" width="82" style="117" customWidth="1"/>
    <col min="2822" max="2822" width="84.5703125" style="117" customWidth="1"/>
    <col min="2823" max="3072" width="9" style="117"/>
    <col min="3073" max="3073" width="7.140625" style="117" customWidth="1"/>
    <col min="3074" max="3074" width="80.42578125" style="117" customWidth="1"/>
    <col min="3075" max="3075" width="0" style="117" hidden="1" customWidth="1"/>
    <col min="3076" max="3076" width="7.140625" style="117" customWidth="1"/>
    <col min="3077" max="3077" width="82" style="117" customWidth="1"/>
    <col min="3078" max="3078" width="84.5703125" style="117" customWidth="1"/>
    <col min="3079" max="3328" width="9" style="117"/>
    <col min="3329" max="3329" width="7.140625" style="117" customWidth="1"/>
    <col min="3330" max="3330" width="80.42578125" style="117" customWidth="1"/>
    <col min="3331" max="3331" width="0" style="117" hidden="1" customWidth="1"/>
    <col min="3332" max="3332" width="7.140625" style="117" customWidth="1"/>
    <col min="3333" max="3333" width="82" style="117" customWidth="1"/>
    <col min="3334" max="3334" width="84.5703125" style="117" customWidth="1"/>
    <col min="3335" max="3584" width="9" style="117"/>
    <col min="3585" max="3585" width="7.140625" style="117" customWidth="1"/>
    <col min="3586" max="3586" width="80.42578125" style="117" customWidth="1"/>
    <col min="3587" max="3587" width="0" style="117" hidden="1" customWidth="1"/>
    <col min="3588" max="3588" width="7.140625" style="117" customWidth="1"/>
    <col min="3589" max="3589" width="82" style="117" customWidth="1"/>
    <col min="3590" max="3590" width="84.5703125" style="117" customWidth="1"/>
    <col min="3591" max="3840" width="9" style="117"/>
    <col min="3841" max="3841" width="7.140625" style="117" customWidth="1"/>
    <col min="3842" max="3842" width="80.42578125" style="117" customWidth="1"/>
    <col min="3843" max="3843" width="0" style="117" hidden="1" customWidth="1"/>
    <col min="3844" max="3844" width="7.140625" style="117" customWidth="1"/>
    <col min="3845" max="3845" width="82" style="117" customWidth="1"/>
    <col min="3846" max="3846" width="84.5703125" style="117" customWidth="1"/>
    <col min="3847" max="4096" width="9" style="117"/>
    <col min="4097" max="4097" width="7.140625" style="117" customWidth="1"/>
    <col min="4098" max="4098" width="80.42578125" style="117" customWidth="1"/>
    <col min="4099" max="4099" width="0" style="117" hidden="1" customWidth="1"/>
    <col min="4100" max="4100" width="7.140625" style="117" customWidth="1"/>
    <col min="4101" max="4101" width="82" style="117" customWidth="1"/>
    <col min="4102" max="4102" width="84.5703125" style="117" customWidth="1"/>
    <col min="4103" max="4352" width="9" style="117"/>
    <col min="4353" max="4353" width="7.140625" style="117" customWidth="1"/>
    <col min="4354" max="4354" width="80.42578125" style="117" customWidth="1"/>
    <col min="4355" max="4355" width="0" style="117" hidden="1" customWidth="1"/>
    <col min="4356" max="4356" width="7.140625" style="117" customWidth="1"/>
    <col min="4357" max="4357" width="82" style="117" customWidth="1"/>
    <col min="4358" max="4358" width="84.5703125" style="117" customWidth="1"/>
    <col min="4359" max="4608" width="9" style="117"/>
    <col min="4609" max="4609" width="7.140625" style="117" customWidth="1"/>
    <col min="4610" max="4610" width="80.42578125" style="117" customWidth="1"/>
    <col min="4611" max="4611" width="0" style="117" hidden="1" customWidth="1"/>
    <col min="4612" max="4612" width="7.140625" style="117" customWidth="1"/>
    <col min="4613" max="4613" width="82" style="117" customWidth="1"/>
    <col min="4614" max="4614" width="84.5703125" style="117" customWidth="1"/>
    <col min="4615" max="4864" width="9" style="117"/>
    <col min="4865" max="4865" width="7.140625" style="117" customWidth="1"/>
    <col min="4866" max="4866" width="80.42578125" style="117" customWidth="1"/>
    <col min="4867" max="4867" width="0" style="117" hidden="1" customWidth="1"/>
    <col min="4868" max="4868" width="7.140625" style="117" customWidth="1"/>
    <col min="4869" max="4869" width="82" style="117" customWidth="1"/>
    <col min="4870" max="4870" width="84.5703125" style="117" customWidth="1"/>
    <col min="4871" max="5120" width="9" style="117"/>
    <col min="5121" max="5121" width="7.140625" style="117" customWidth="1"/>
    <col min="5122" max="5122" width="80.42578125" style="117" customWidth="1"/>
    <col min="5123" max="5123" width="0" style="117" hidden="1" customWidth="1"/>
    <col min="5124" max="5124" width="7.140625" style="117" customWidth="1"/>
    <col min="5125" max="5125" width="82" style="117" customWidth="1"/>
    <col min="5126" max="5126" width="84.5703125" style="117" customWidth="1"/>
    <col min="5127" max="5376" width="9" style="117"/>
    <col min="5377" max="5377" width="7.140625" style="117" customWidth="1"/>
    <col min="5378" max="5378" width="80.42578125" style="117" customWidth="1"/>
    <col min="5379" max="5379" width="0" style="117" hidden="1" customWidth="1"/>
    <col min="5380" max="5380" width="7.140625" style="117" customWidth="1"/>
    <col min="5381" max="5381" width="82" style="117" customWidth="1"/>
    <col min="5382" max="5382" width="84.5703125" style="117" customWidth="1"/>
    <col min="5383" max="5632" width="9" style="117"/>
    <col min="5633" max="5633" width="7.140625" style="117" customWidth="1"/>
    <col min="5634" max="5634" width="80.42578125" style="117" customWidth="1"/>
    <col min="5635" max="5635" width="0" style="117" hidden="1" customWidth="1"/>
    <col min="5636" max="5636" width="7.140625" style="117" customWidth="1"/>
    <col min="5637" max="5637" width="82" style="117" customWidth="1"/>
    <col min="5638" max="5638" width="84.5703125" style="117" customWidth="1"/>
    <col min="5639" max="5888" width="9" style="117"/>
    <col min="5889" max="5889" width="7.140625" style="117" customWidth="1"/>
    <col min="5890" max="5890" width="80.42578125" style="117" customWidth="1"/>
    <col min="5891" max="5891" width="0" style="117" hidden="1" customWidth="1"/>
    <col min="5892" max="5892" width="7.140625" style="117" customWidth="1"/>
    <col min="5893" max="5893" width="82" style="117" customWidth="1"/>
    <col min="5894" max="5894" width="84.5703125" style="117" customWidth="1"/>
    <col min="5895" max="6144" width="9" style="117"/>
    <col min="6145" max="6145" width="7.140625" style="117" customWidth="1"/>
    <col min="6146" max="6146" width="80.42578125" style="117" customWidth="1"/>
    <col min="6147" max="6147" width="0" style="117" hidden="1" customWidth="1"/>
    <col min="6148" max="6148" width="7.140625" style="117" customWidth="1"/>
    <col min="6149" max="6149" width="82" style="117" customWidth="1"/>
    <col min="6150" max="6150" width="84.5703125" style="117" customWidth="1"/>
    <col min="6151" max="6400" width="9" style="117"/>
    <col min="6401" max="6401" width="7.140625" style="117" customWidth="1"/>
    <col min="6402" max="6402" width="80.42578125" style="117" customWidth="1"/>
    <col min="6403" max="6403" width="0" style="117" hidden="1" customWidth="1"/>
    <col min="6404" max="6404" width="7.140625" style="117" customWidth="1"/>
    <col min="6405" max="6405" width="82" style="117" customWidth="1"/>
    <col min="6406" max="6406" width="84.5703125" style="117" customWidth="1"/>
    <col min="6407" max="6656" width="9" style="117"/>
    <col min="6657" max="6657" width="7.140625" style="117" customWidth="1"/>
    <col min="6658" max="6658" width="80.42578125" style="117" customWidth="1"/>
    <col min="6659" max="6659" width="0" style="117" hidden="1" customWidth="1"/>
    <col min="6660" max="6660" width="7.140625" style="117" customWidth="1"/>
    <col min="6661" max="6661" width="82" style="117" customWidth="1"/>
    <col min="6662" max="6662" width="84.5703125" style="117" customWidth="1"/>
    <col min="6663" max="6912" width="9" style="117"/>
    <col min="6913" max="6913" width="7.140625" style="117" customWidth="1"/>
    <col min="6914" max="6914" width="80.42578125" style="117" customWidth="1"/>
    <col min="6915" max="6915" width="0" style="117" hidden="1" customWidth="1"/>
    <col min="6916" max="6916" width="7.140625" style="117" customWidth="1"/>
    <col min="6917" max="6917" width="82" style="117" customWidth="1"/>
    <col min="6918" max="6918" width="84.5703125" style="117" customWidth="1"/>
    <col min="6919" max="7168" width="9" style="117"/>
    <col min="7169" max="7169" width="7.140625" style="117" customWidth="1"/>
    <col min="7170" max="7170" width="80.42578125" style="117" customWidth="1"/>
    <col min="7171" max="7171" width="0" style="117" hidden="1" customWidth="1"/>
    <col min="7172" max="7172" width="7.140625" style="117" customWidth="1"/>
    <col min="7173" max="7173" width="82" style="117" customWidth="1"/>
    <col min="7174" max="7174" width="84.5703125" style="117" customWidth="1"/>
    <col min="7175" max="7424" width="9" style="117"/>
    <col min="7425" max="7425" width="7.140625" style="117" customWidth="1"/>
    <col min="7426" max="7426" width="80.42578125" style="117" customWidth="1"/>
    <col min="7427" max="7427" width="0" style="117" hidden="1" customWidth="1"/>
    <col min="7428" max="7428" width="7.140625" style="117" customWidth="1"/>
    <col min="7429" max="7429" width="82" style="117" customWidth="1"/>
    <col min="7430" max="7430" width="84.5703125" style="117" customWidth="1"/>
    <col min="7431" max="7680" width="9" style="117"/>
    <col min="7681" max="7681" width="7.140625" style="117" customWidth="1"/>
    <col min="7682" max="7682" width="80.42578125" style="117" customWidth="1"/>
    <col min="7683" max="7683" width="0" style="117" hidden="1" customWidth="1"/>
    <col min="7684" max="7684" width="7.140625" style="117" customWidth="1"/>
    <col min="7685" max="7685" width="82" style="117" customWidth="1"/>
    <col min="7686" max="7686" width="84.5703125" style="117" customWidth="1"/>
    <col min="7687" max="7936" width="9" style="117"/>
    <col min="7937" max="7937" width="7.140625" style="117" customWidth="1"/>
    <col min="7938" max="7938" width="80.42578125" style="117" customWidth="1"/>
    <col min="7939" max="7939" width="0" style="117" hidden="1" customWidth="1"/>
    <col min="7940" max="7940" width="7.140625" style="117" customWidth="1"/>
    <col min="7941" max="7941" width="82" style="117" customWidth="1"/>
    <col min="7942" max="7942" width="84.5703125" style="117" customWidth="1"/>
    <col min="7943" max="8192" width="9" style="117"/>
    <col min="8193" max="8193" width="7.140625" style="117" customWidth="1"/>
    <col min="8194" max="8194" width="80.42578125" style="117" customWidth="1"/>
    <col min="8195" max="8195" width="0" style="117" hidden="1" customWidth="1"/>
    <col min="8196" max="8196" width="7.140625" style="117" customWidth="1"/>
    <col min="8197" max="8197" width="82" style="117" customWidth="1"/>
    <col min="8198" max="8198" width="84.5703125" style="117" customWidth="1"/>
    <col min="8199" max="8448" width="9" style="117"/>
    <col min="8449" max="8449" width="7.140625" style="117" customWidth="1"/>
    <col min="8450" max="8450" width="80.42578125" style="117" customWidth="1"/>
    <col min="8451" max="8451" width="0" style="117" hidden="1" customWidth="1"/>
    <col min="8452" max="8452" width="7.140625" style="117" customWidth="1"/>
    <col min="8453" max="8453" width="82" style="117" customWidth="1"/>
    <col min="8454" max="8454" width="84.5703125" style="117" customWidth="1"/>
    <col min="8455" max="8704" width="9" style="117"/>
    <col min="8705" max="8705" width="7.140625" style="117" customWidth="1"/>
    <col min="8706" max="8706" width="80.42578125" style="117" customWidth="1"/>
    <col min="8707" max="8707" width="0" style="117" hidden="1" customWidth="1"/>
    <col min="8708" max="8708" width="7.140625" style="117" customWidth="1"/>
    <col min="8709" max="8709" width="82" style="117" customWidth="1"/>
    <col min="8710" max="8710" width="84.5703125" style="117" customWidth="1"/>
    <col min="8711" max="8960" width="9" style="117"/>
    <col min="8961" max="8961" width="7.140625" style="117" customWidth="1"/>
    <col min="8962" max="8962" width="80.42578125" style="117" customWidth="1"/>
    <col min="8963" max="8963" width="0" style="117" hidden="1" customWidth="1"/>
    <col min="8964" max="8964" width="7.140625" style="117" customWidth="1"/>
    <col min="8965" max="8965" width="82" style="117" customWidth="1"/>
    <col min="8966" max="8966" width="84.5703125" style="117" customWidth="1"/>
    <col min="8967" max="9216" width="9" style="117"/>
    <col min="9217" max="9217" width="7.140625" style="117" customWidth="1"/>
    <col min="9218" max="9218" width="80.42578125" style="117" customWidth="1"/>
    <col min="9219" max="9219" width="0" style="117" hidden="1" customWidth="1"/>
    <col min="9220" max="9220" width="7.140625" style="117" customWidth="1"/>
    <col min="9221" max="9221" width="82" style="117" customWidth="1"/>
    <col min="9222" max="9222" width="84.5703125" style="117" customWidth="1"/>
    <col min="9223" max="9472" width="9" style="117"/>
    <col min="9473" max="9473" width="7.140625" style="117" customWidth="1"/>
    <col min="9474" max="9474" width="80.42578125" style="117" customWidth="1"/>
    <col min="9475" max="9475" width="0" style="117" hidden="1" customWidth="1"/>
    <col min="9476" max="9476" width="7.140625" style="117" customWidth="1"/>
    <col min="9477" max="9477" width="82" style="117" customWidth="1"/>
    <col min="9478" max="9478" width="84.5703125" style="117" customWidth="1"/>
    <col min="9479" max="9728" width="9" style="117"/>
    <col min="9729" max="9729" width="7.140625" style="117" customWidth="1"/>
    <col min="9730" max="9730" width="80.42578125" style="117" customWidth="1"/>
    <col min="9731" max="9731" width="0" style="117" hidden="1" customWidth="1"/>
    <col min="9732" max="9732" width="7.140625" style="117" customWidth="1"/>
    <col min="9733" max="9733" width="82" style="117" customWidth="1"/>
    <col min="9734" max="9734" width="84.5703125" style="117" customWidth="1"/>
    <col min="9735" max="9984" width="9" style="117"/>
    <col min="9985" max="9985" width="7.140625" style="117" customWidth="1"/>
    <col min="9986" max="9986" width="80.42578125" style="117" customWidth="1"/>
    <col min="9987" max="9987" width="0" style="117" hidden="1" customWidth="1"/>
    <col min="9988" max="9988" width="7.140625" style="117" customWidth="1"/>
    <col min="9989" max="9989" width="82" style="117" customWidth="1"/>
    <col min="9990" max="9990" width="84.5703125" style="117" customWidth="1"/>
    <col min="9991" max="10240" width="9" style="117"/>
    <col min="10241" max="10241" width="7.140625" style="117" customWidth="1"/>
    <col min="10242" max="10242" width="80.42578125" style="117" customWidth="1"/>
    <col min="10243" max="10243" width="0" style="117" hidden="1" customWidth="1"/>
    <col min="10244" max="10244" width="7.140625" style="117" customWidth="1"/>
    <col min="10245" max="10245" width="82" style="117" customWidth="1"/>
    <col min="10246" max="10246" width="84.5703125" style="117" customWidth="1"/>
    <col min="10247" max="10496" width="9" style="117"/>
    <col min="10497" max="10497" width="7.140625" style="117" customWidth="1"/>
    <col min="10498" max="10498" width="80.42578125" style="117" customWidth="1"/>
    <col min="10499" max="10499" width="0" style="117" hidden="1" customWidth="1"/>
    <col min="10500" max="10500" width="7.140625" style="117" customWidth="1"/>
    <col min="10501" max="10501" width="82" style="117" customWidth="1"/>
    <col min="10502" max="10502" width="84.5703125" style="117" customWidth="1"/>
    <col min="10503" max="10752" width="9" style="117"/>
    <col min="10753" max="10753" width="7.140625" style="117" customWidth="1"/>
    <col min="10754" max="10754" width="80.42578125" style="117" customWidth="1"/>
    <col min="10755" max="10755" width="0" style="117" hidden="1" customWidth="1"/>
    <col min="10756" max="10756" width="7.140625" style="117" customWidth="1"/>
    <col min="10757" max="10757" width="82" style="117" customWidth="1"/>
    <col min="10758" max="10758" width="84.5703125" style="117" customWidth="1"/>
    <col min="10759" max="11008" width="9" style="117"/>
    <col min="11009" max="11009" width="7.140625" style="117" customWidth="1"/>
    <col min="11010" max="11010" width="80.42578125" style="117" customWidth="1"/>
    <col min="11011" max="11011" width="0" style="117" hidden="1" customWidth="1"/>
    <col min="11012" max="11012" width="7.140625" style="117" customWidth="1"/>
    <col min="11013" max="11013" width="82" style="117" customWidth="1"/>
    <col min="11014" max="11014" width="84.5703125" style="117" customWidth="1"/>
    <col min="11015" max="11264" width="9" style="117"/>
    <col min="11265" max="11265" width="7.140625" style="117" customWidth="1"/>
    <col min="11266" max="11266" width="80.42578125" style="117" customWidth="1"/>
    <col min="11267" max="11267" width="0" style="117" hidden="1" customWidth="1"/>
    <col min="11268" max="11268" width="7.140625" style="117" customWidth="1"/>
    <col min="11269" max="11269" width="82" style="117" customWidth="1"/>
    <col min="11270" max="11270" width="84.5703125" style="117" customWidth="1"/>
    <col min="11271" max="11520" width="9" style="117"/>
    <col min="11521" max="11521" width="7.140625" style="117" customWidth="1"/>
    <col min="11522" max="11522" width="80.42578125" style="117" customWidth="1"/>
    <col min="11523" max="11523" width="0" style="117" hidden="1" customWidth="1"/>
    <col min="11524" max="11524" width="7.140625" style="117" customWidth="1"/>
    <col min="11525" max="11525" width="82" style="117" customWidth="1"/>
    <col min="11526" max="11526" width="84.5703125" style="117" customWidth="1"/>
    <col min="11527" max="11776" width="9" style="117"/>
    <col min="11777" max="11777" width="7.140625" style="117" customWidth="1"/>
    <col min="11778" max="11778" width="80.42578125" style="117" customWidth="1"/>
    <col min="11779" max="11779" width="0" style="117" hidden="1" customWidth="1"/>
    <col min="11780" max="11780" width="7.140625" style="117" customWidth="1"/>
    <col min="11781" max="11781" width="82" style="117" customWidth="1"/>
    <col min="11782" max="11782" width="84.5703125" style="117" customWidth="1"/>
    <col min="11783" max="12032" width="9" style="117"/>
    <col min="12033" max="12033" width="7.140625" style="117" customWidth="1"/>
    <col min="12034" max="12034" width="80.42578125" style="117" customWidth="1"/>
    <col min="12035" max="12035" width="0" style="117" hidden="1" customWidth="1"/>
    <col min="12036" max="12036" width="7.140625" style="117" customWidth="1"/>
    <col min="12037" max="12037" width="82" style="117" customWidth="1"/>
    <col min="12038" max="12038" width="84.5703125" style="117" customWidth="1"/>
    <col min="12039" max="12288" width="9" style="117"/>
    <col min="12289" max="12289" width="7.140625" style="117" customWidth="1"/>
    <col min="12290" max="12290" width="80.42578125" style="117" customWidth="1"/>
    <col min="12291" max="12291" width="0" style="117" hidden="1" customWidth="1"/>
    <col min="12292" max="12292" width="7.140625" style="117" customWidth="1"/>
    <col min="12293" max="12293" width="82" style="117" customWidth="1"/>
    <col min="12294" max="12294" width="84.5703125" style="117" customWidth="1"/>
    <col min="12295" max="12544" width="9" style="117"/>
    <col min="12545" max="12545" width="7.140625" style="117" customWidth="1"/>
    <col min="12546" max="12546" width="80.42578125" style="117" customWidth="1"/>
    <col min="12547" max="12547" width="0" style="117" hidden="1" customWidth="1"/>
    <col min="12548" max="12548" width="7.140625" style="117" customWidth="1"/>
    <col min="12549" max="12549" width="82" style="117" customWidth="1"/>
    <col min="12550" max="12550" width="84.5703125" style="117" customWidth="1"/>
    <col min="12551" max="12800" width="9" style="117"/>
    <col min="12801" max="12801" width="7.140625" style="117" customWidth="1"/>
    <col min="12802" max="12802" width="80.42578125" style="117" customWidth="1"/>
    <col min="12803" max="12803" width="0" style="117" hidden="1" customWidth="1"/>
    <col min="12804" max="12804" width="7.140625" style="117" customWidth="1"/>
    <col min="12805" max="12805" width="82" style="117" customWidth="1"/>
    <col min="12806" max="12806" width="84.5703125" style="117" customWidth="1"/>
    <col min="12807" max="13056" width="9" style="117"/>
    <col min="13057" max="13057" width="7.140625" style="117" customWidth="1"/>
    <col min="13058" max="13058" width="80.42578125" style="117" customWidth="1"/>
    <col min="13059" max="13059" width="0" style="117" hidden="1" customWidth="1"/>
    <col min="13060" max="13060" width="7.140625" style="117" customWidth="1"/>
    <col min="13061" max="13061" width="82" style="117" customWidth="1"/>
    <col min="13062" max="13062" width="84.5703125" style="117" customWidth="1"/>
    <col min="13063" max="13312" width="9" style="117"/>
    <col min="13313" max="13313" width="7.140625" style="117" customWidth="1"/>
    <col min="13314" max="13314" width="80.42578125" style="117" customWidth="1"/>
    <col min="13315" max="13315" width="0" style="117" hidden="1" customWidth="1"/>
    <col min="13316" max="13316" width="7.140625" style="117" customWidth="1"/>
    <col min="13317" max="13317" width="82" style="117" customWidth="1"/>
    <col min="13318" max="13318" width="84.5703125" style="117" customWidth="1"/>
    <col min="13319" max="13568" width="9" style="117"/>
    <col min="13569" max="13569" width="7.140625" style="117" customWidth="1"/>
    <col min="13570" max="13570" width="80.42578125" style="117" customWidth="1"/>
    <col min="13571" max="13571" width="0" style="117" hidden="1" customWidth="1"/>
    <col min="13572" max="13572" width="7.140625" style="117" customWidth="1"/>
    <col min="13573" max="13573" width="82" style="117" customWidth="1"/>
    <col min="13574" max="13574" width="84.5703125" style="117" customWidth="1"/>
    <col min="13575" max="13824" width="9" style="117"/>
    <col min="13825" max="13825" width="7.140625" style="117" customWidth="1"/>
    <col min="13826" max="13826" width="80.42578125" style="117" customWidth="1"/>
    <col min="13827" max="13827" width="0" style="117" hidden="1" customWidth="1"/>
    <col min="13828" max="13828" width="7.140625" style="117" customWidth="1"/>
    <col min="13829" max="13829" width="82" style="117" customWidth="1"/>
    <col min="13830" max="13830" width="84.5703125" style="117" customWidth="1"/>
    <col min="13831" max="14080" width="9" style="117"/>
    <col min="14081" max="14081" width="7.140625" style="117" customWidth="1"/>
    <col min="14082" max="14082" width="80.42578125" style="117" customWidth="1"/>
    <col min="14083" max="14083" width="0" style="117" hidden="1" customWidth="1"/>
    <col min="14084" max="14084" width="7.140625" style="117" customWidth="1"/>
    <col min="14085" max="14085" width="82" style="117" customWidth="1"/>
    <col min="14086" max="14086" width="84.5703125" style="117" customWidth="1"/>
    <col min="14087" max="14336" width="9" style="117"/>
    <col min="14337" max="14337" width="7.140625" style="117" customWidth="1"/>
    <col min="14338" max="14338" width="80.42578125" style="117" customWidth="1"/>
    <col min="14339" max="14339" width="0" style="117" hidden="1" customWidth="1"/>
    <col min="14340" max="14340" width="7.140625" style="117" customWidth="1"/>
    <col min="14341" max="14341" width="82" style="117" customWidth="1"/>
    <col min="14342" max="14342" width="84.5703125" style="117" customWidth="1"/>
    <col min="14343" max="14592" width="9" style="117"/>
    <col min="14593" max="14593" width="7.140625" style="117" customWidth="1"/>
    <col min="14594" max="14594" width="80.42578125" style="117" customWidth="1"/>
    <col min="14595" max="14595" width="0" style="117" hidden="1" customWidth="1"/>
    <col min="14596" max="14596" width="7.140625" style="117" customWidth="1"/>
    <col min="14597" max="14597" width="82" style="117" customWidth="1"/>
    <col min="14598" max="14598" width="84.5703125" style="117" customWidth="1"/>
    <col min="14599" max="14848" width="9" style="117"/>
    <col min="14849" max="14849" width="7.140625" style="117" customWidth="1"/>
    <col min="14850" max="14850" width="80.42578125" style="117" customWidth="1"/>
    <col min="14851" max="14851" width="0" style="117" hidden="1" customWidth="1"/>
    <col min="14852" max="14852" width="7.140625" style="117" customWidth="1"/>
    <col min="14853" max="14853" width="82" style="117" customWidth="1"/>
    <col min="14854" max="14854" width="84.5703125" style="117" customWidth="1"/>
    <col min="14855" max="15104" width="9" style="117"/>
    <col min="15105" max="15105" width="7.140625" style="117" customWidth="1"/>
    <col min="15106" max="15106" width="80.42578125" style="117" customWidth="1"/>
    <col min="15107" max="15107" width="0" style="117" hidden="1" customWidth="1"/>
    <col min="15108" max="15108" width="7.140625" style="117" customWidth="1"/>
    <col min="15109" max="15109" width="82" style="117" customWidth="1"/>
    <col min="15110" max="15110" width="84.5703125" style="117" customWidth="1"/>
    <col min="15111" max="15360" width="9" style="117"/>
    <col min="15361" max="15361" width="7.140625" style="117" customWidth="1"/>
    <col min="15362" max="15362" width="80.42578125" style="117" customWidth="1"/>
    <col min="15363" max="15363" width="0" style="117" hidden="1" customWidth="1"/>
    <col min="15364" max="15364" width="7.140625" style="117" customWidth="1"/>
    <col min="15365" max="15365" width="82" style="117" customWidth="1"/>
    <col min="15366" max="15366" width="84.5703125" style="117" customWidth="1"/>
    <col min="15367" max="15616" width="9" style="117"/>
    <col min="15617" max="15617" width="7.140625" style="117" customWidth="1"/>
    <col min="15618" max="15618" width="80.42578125" style="117" customWidth="1"/>
    <col min="15619" max="15619" width="0" style="117" hidden="1" customWidth="1"/>
    <col min="15620" max="15620" width="7.140625" style="117" customWidth="1"/>
    <col min="15621" max="15621" width="82" style="117" customWidth="1"/>
    <col min="15622" max="15622" width="84.5703125" style="117" customWidth="1"/>
    <col min="15623" max="15872" width="9" style="117"/>
    <col min="15873" max="15873" width="7.140625" style="117" customWidth="1"/>
    <col min="15874" max="15874" width="80.42578125" style="117" customWidth="1"/>
    <col min="15875" max="15875" width="0" style="117" hidden="1" customWidth="1"/>
    <col min="15876" max="15876" width="7.140625" style="117" customWidth="1"/>
    <col min="15877" max="15877" width="82" style="117" customWidth="1"/>
    <col min="15878" max="15878" width="84.5703125" style="117" customWidth="1"/>
    <col min="15879" max="16128" width="9" style="117"/>
    <col min="16129" max="16129" width="7.140625" style="117" customWidth="1"/>
    <col min="16130" max="16130" width="80.42578125" style="117" customWidth="1"/>
    <col min="16131" max="16131" width="0" style="117" hidden="1" customWidth="1"/>
    <col min="16132" max="16132" width="7.140625" style="117" customWidth="1"/>
    <col min="16133" max="16133" width="82" style="117" customWidth="1"/>
    <col min="16134" max="16134" width="84.5703125" style="117" customWidth="1"/>
    <col min="16135" max="16384" width="9" style="117"/>
  </cols>
  <sheetData>
    <row r="1" spans="1:6" s="287" customFormat="1" ht="15.6">
      <c r="A1" s="285" t="s">
        <v>631</v>
      </c>
      <c r="B1" s="286" t="s">
        <v>632</v>
      </c>
      <c r="C1" s="443"/>
      <c r="D1" s="285" t="s">
        <v>631</v>
      </c>
      <c r="E1" s="444" t="s">
        <v>633</v>
      </c>
    </row>
    <row r="2" spans="1:6">
      <c r="A2" s="262" t="s">
        <v>634</v>
      </c>
      <c r="B2" s="263" t="s">
        <v>545</v>
      </c>
      <c r="C2" s="299"/>
      <c r="D2" s="262" t="s">
        <v>634</v>
      </c>
      <c r="E2" s="263" t="s">
        <v>635</v>
      </c>
    </row>
    <row r="3" spans="1:6">
      <c r="A3" s="262"/>
      <c r="B3" s="119" t="s">
        <v>636</v>
      </c>
      <c r="C3" s="120"/>
      <c r="D3" s="262"/>
      <c r="E3" s="119" t="str">
        <f>B3</f>
        <v>07-17.05.2024</v>
      </c>
    </row>
    <row r="4" spans="1:6">
      <c r="A4" s="262"/>
      <c r="B4" s="265"/>
      <c r="C4" s="120"/>
      <c r="D4" s="262"/>
      <c r="E4" s="265"/>
    </row>
    <row r="5" spans="1:6">
      <c r="A5" s="262"/>
      <c r="B5" s="266" t="s">
        <v>378</v>
      </c>
      <c r="C5" s="120"/>
      <c r="D5" s="262"/>
      <c r="E5" s="446" t="s">
        <v>547</v>
      </c>
      <c r="F5" s="431"/>
    </row>
    <row r="6" spans="1:6">
      <c r="A6" s="262"/>
      <c r="B6" s="265" t="s">
        <v>637</v>
      </c>
      <c r="C6" s="120"/>
      <c r="D6" s="262"/>
      <c r="E6" s="269" t="str">
        <f>B6</f>
        <v>07.05.2024 Opening meeting - Group manager and auditors</v>
      </c>
      <c r="F6" s="28"/>
    </row>
    <row r="7" spans="1:6">
      <c r="A7" s="262"/>
      <c r="B7" s="265" t="s">
        <v>638</v>
      </c>
      <c r="C7" s="120"/>
      <c r="D7" s="262"/>
      <c r="E7" s="269" t="str">
        <f t="shared" ref="E7:E14" si="0">B7</f>
        <v>07-08.05.2024 Audit: Review of documentation &amp; Group systems, staff interviews</v>
      </c>
      <c r="F7" s="28"/>
    </row>
    <row r="8" spans="1:6">
      <c r="A8" s="262"/>
      <c r="B8" s="265" t="s">
        <v>639</v>
      </c>
      <c r="C8" s="120"/>
      <c r="D8" s="262"/>
      <c r="E8" s="269" t="str">
        <f t="shared" si="0"/>
        <v>14.05.2024 Site visit Group member 1, MU 1</v>
      </c>
      <c r="F8" s="28"/>
    </row>
    <row r="9" spans="1:6">
      <c r="A9" s="262"/>
      <c r="B9" s="265" t="s">
        <v>640</v>
      </c>
      <c r="C9" s="120"/>
      <c r="D9" s="262"/>
      <c r="E9" s="269" t="str">
        <f t="shared" si="0"/>
        <v>14.05.2024 Site visit Group member 2, MU 2</v>
      </c>
    </row>
    <row r="10" spans="1:6">
      <c r="A10" s="262"/>
      <c r="B10" s="265" t="s">
        <v>641</v>
      </c>
      <c r="C10" s="120"/>
      <c r="D10" s="262"/>
      <c r="E10" s="269" t="str">
        <f t="shared" si="0"/>
        <v>15.05.2024 Site visit Group member 3, MU 3</v>
      </c>
    </row>
    <row r="11" spans="1:6">
      <c r="A11" s="262"/>
      <c r="B11" s="265" t="s">
        <v>642</v>
      </c>
      <c r="C11" s="120"/>
      <c r="D11" s="262"/>
      <c r="E11" s="269" t="str">
        <f t="shared" si="0"/>
        <v>15.05.2024 Site visit Group member 4, MU 4</v>
      </c>
      <c r="F11" s="28"/>
    </row>
    <row r="12" spans="1:6">
      <c r="A12" s="262"/>
      <c r="B12" s="265" t="s">
        <v>643</v>
      </c>
      <c r="C12" s="120"/>
      <c r="D12" s="262"/>
      <c r="E12" s="269" t="str">
        <f t="shared" si="0"/>
        <v>16.05.2024 Site visit Group member 5, MU 5</v>
      </c>
      <c r="F12" s="431"/>
    </row>
    <row r="13" spans="1:6">
      <c r="A13" s="262"/>
      <c r="B13" s="265" t="s">
        <v>644</v>
      </c>
      <c r="C13" s="120"/>
      <c r="D13" s="262"/>
      <c r="E13" s="269" t="str">
        <f t="shared" si="0"/>
        <v>16.05.2024 Site visit Group member 6, MU 6</v>
      </c>
      <c r="F13" s="431"/>
    </row>
    <row r="14" spans="1:6">
      <c r="A14" s="262"/>
      <c r="B14" s="265" t="s">
        <v>645</v>
      </c>
      <c r="C14" s="120"/>
      <c r="D14" s="262"/>
      <c r="E14" s="269" t="str">
        <f t="shared" si="0"/>
        <v>17.05.2024 Closing meeting - Group manager and auditors</v>
      </c>
      <c r="F14" s="49"/>
    </row>
    <row r="15" spans="1:6">
      <c r="A15" s="262"/>
      <c r="B15" s="267"/>
      <c r="C15" s="120"/>
      <c r="D15" s="262"/>
      <c r="E15" s="269"/>
      <c r="F15" s="300"/>
    </row>
    <row r="16" spans="1:6">
      <c r="A16" s="262" t="s">
        <v>646</v>
      </c>
      <c r="B16" s="269" t="s">
        <v>647</v>
      </c>
      <c r="C16" s="120"/>
      <c r="D16" s="262" t="s">
        <v>646</v>
      </c>
      <c r="E16" s="269" t="s">
        <v>647</v>
      </c>
      <c r="F16" s="431"/>
    </row>
    <row r="17" spans="1:6">
      <c r="A17" s="262"/>
      <c r="B17" s="269"/>
      <c r="C17" s="120"/>
      <c r="D17" s="262"/>
      <c r="E17" s="269"/>
    </row>
    <row r="18" spans="1:6">
      <c r="A18" s="262" t="s">
        <v>648</v>
      </c>
      <c r="B18" s="269" t="s">
        <v>649</v>
      </c>
      <c r="C18" s="120"/>
      <c r="D18" s="262" t="s">
        <v>648</v>
      </c>
      <c r="E18" s="269" t="s">
        <v>649</v>
      </c>
      <c r="F18" s="437"/>
    </row>
    <row r="19" spans="1:6">
      <c r="A19" s="262"/>
      <c r="B19" s="271"/>
      <c r="C19" s="120"/>
      <c r="D19" s="262"/>
      <c r="E19" s="270"/>
      <c r="F19" s="28"/>
    </row>
    <row r="20" spans="1:6">
      <c r="A20" s="262" t="s">
        <v>650</v>
      </c>
      <c r="B20" s="272" t="s">
        <v>568</v>
      </c>
      <c r="C20" s="299"/>
      <c r="D20" s="262" t="s">
        <v>650</v>
      </c>
      <c r="E20" s="272" t="s">
        <v>651</v>
      </c>
    </row>
    <row r="21" spans="1:6" ht="33.75" customHeight="1">
      <c r="A21" s="262"/>
      <c r="B21" s="119" t="s">
        <v>652</v>
      </c>
      <c r="C21" s="120"/>
      <c r="D21" s="262"/>
      <c r="E21" s="119" t="s">
        <v>653</v>
      </c>
      <c r="F21" s="28"/>
    </row>
    <row r="22" spans="1:6" ht="14.25" customHeight="1">
      <c r="A22" s="262"/>
      <c r="B22" s="267"/>
      <c r="C22" s="120"/>
      <c r="D22" s="262"/>
      <c r="E22" s="267"/>
      <c r="F22" s="300"/>
    </row>
    <row r="23" spans="1:6" ht="15" customHeight="1">
      <c r="A23" s="262"/>
      <c r="B23" s="273"/>
      <c r="C23" s="120"/>
      <c r="D23" s="262"/>
      <c r="E23" s="273"/>
      <c r="F23" s="438"/>
    </row>
    <row r="24" spans="1:6">
      <c r="A24" s="262" t="s">
        <v>654</v>
      </c>
      <c r="B24" s="272" t="s">
        <v>571</v>
      </c>
      <c r="C24" s="299"/>
      <c r="D24" s="262" t="s">
        <v>654</v>
      </c>
      <c r="E24" s="272" t="s">
        <v>655</v>
      </c>
      <c r="F24" s="438"/>
    </row>
    <row r="25" spans="1:6">
      <c r="A25" s="262"/>
      <c r="B25" s="274" t="s">
        <v>572</v>
      </c>
      <c r="C25" s="299"/>
      <c r="D25" s="262"/>
      <c r="E25" s="274" t="s">
        <v>656</v>
      </c>
      <c r="F25" s="438"/>
    </row>
    <row r="26" spans="1:6" ht="78" customHeight="1">
      <c r="A26" s="262"/>
      <c r="B26" s="265" t="s">
        <v>573</v>
      </c>
      <c r="C26" s="120"/>
      <c r="D26" s="262"/>
      <c r="E26" s="265" t="s">
        <v>574</v>
      </c>
      <c r="F26" s="28"/>
    </row>
    <row r="27" spans="1:6" ht="23.45" customHeight="1">
      <c r="A27" s="262"/>
      <c r="B27" s="265" t="s">
        <v>657</v>
      </c>
      <c r="C27" s="120"/>
      <c r="D27" s="262"/>
      <c r="E27" s="265" t="s">
        <v>658</v>
      </c>
      <c r="F27" s="49"/>
    </row>
    <row r="28" spans="1:6">
      <c r="A28" s="262"/>
      <c r="B28" s="265" t="s">
        <v>577</v>
      </c>
      <c r="C28" s="120"/>
      <c r="D28" s="262"/>
      <c r="E28" s="265" t="s">
        <v>659</v>
      </c>
      <c r="F28" s="28"/>
    </row>
    <row r="29" spans="1:6">
      <c r="A29" s="262"/>
      <c r="B29" s="265"/>
      <c r="C29" s="120"/>
      <c r="D29" s="262"/>
      <c r="E29" s="265"/>
      <c r="F29" s="28"/>
    </row>
    <row r="30" spans="1:6">
      <c r="A30" s="262" t="s">
        <v>660</v>
      </c>
      <c r="B30" s="266" t="s">
        <v>417</v>
      </c>
      <c r="C30" s="299"/>
      <c r="D30" s="262" t="s">
        <v>660</v>
      </c>
      <c r="E30" s="266" t="s">
        <v>418</v>
      </c>
      <c r="F30" s="300"/>
    </row>
    <row r="31" spans="1:6">
      <c r="A31" s="262"/>
      <c r="B31" s="265" t="s">
        <v>579</v>
      </c>
      <c r="C31" s="120"/>
      <c r="D31" s="262"/>
      <c r="E31" s="265"/>
      <c r="F31" s="28"/>
    </row>
    <row r="32" spans="1:6">
      <c r="A32" s="262"/>
      <c r="B32" s="273"/>
      <c r="C32" s="120"/>
      <c r="D32" s="262"/>
      <c r="E32" s="273"/>
      <c r="F32" s="28"/>
    </row>
    <row r="33" spans="1:6">
      <c r="A33" s="262" t="s">
        <v>661</v>
      </c>
      <c r="B33" s="272" t="s">
        <v>580</v>
      </c>
      <c r="C33" s="299"/>
      <c r="D33" s="262" t="s">
        <v>661</v>
      </c>
      <c r="E33" s="272" t="s">
        <v>580</v>
      </c>
      <c r="F33" s="28"/>
    </row>
    <row r="34" spans="1:6" ht="129.94999999999999">
      <c r="A34" s="262" t="s">
        <v>662</v>
      </c>
      <c r="B34" s="119" t="s">
        <v>582</v>
      </c>
      <c r="C34" s="299"/>
      <c r="D34" s="262" t="s">
        <v>662</v>
      </c>
      <c r="E34" s="119" t="s">
        <v>582</v>
      </c>
      <c r="F34" s="28"/>
    </row>
    <row r="35" spans="1:6" ht="39">
      <c r="A35" s="262" t="s">
        <v>663</v>
      </c>
      <c r="B35" s="265" t="s">
        <v>584</v>
      </c>
      <c r="C35" s="299"/>
      <c r="D35" s="262" t="s">
        <v>663</v>
      </c>
      <c r="E35" s="265" t="s">
        <v>584</v>
      </c>
      <c r="F35" s="28"/>
    </row>
    <row r="36" spans="1:6">
      <c r="A36" s="262"/>
      <c r="B36" s="278"/>
      <c r="C36" s="439"/>
      <c r="D36" s="262"/>
      <c r="E36" s="278"/>
      <c r="F36" s="300"/>
    </row>
    <row r="37" spans="1:6">
      <c r="A37" s="262"/>
      <c r="B37" s="279" t="s">
        <v>585</v>
      </c>
      <c r="C37" s="440"/>
      <c r="D37" s="262"/>
      <c r="E37" s="279" t="s">
        <v>664</v>
      </c>
      <c r="F37" s="433"/>
    </row>
    <row r="38" spans="1:6">
      <c r="A38" s="262"/>
      <c r="B38" s="278"/>
      <c r="C38" s="439"/>
      <c r="D38" s="262"/>
      <c r="E38" s="278"/>
      <c r="F38" s="28"/>
    </row>
    <row r="39" spans="1:6" ht="65.099999999999994">
      <c r="A39" s="262"/>
      <c r="B39" s="288" t="s">
        <v>586</v>
      </c>
      <c r="C39" s="439"/>
      <c r="D39" s="262"/>
      <c r="E39" s="288" t="s">
        <v>587</v>
      </c>
      <c r="F39" s="28"/>
    </row>
    <row r="40" spans="1:6">
      <c r="A40" s="262"/>
      <c r="B40" s="265" t="s">
        <v>665</v>
      </c>
      <c r="C40" s="441"/>
      <c r="D40" s="262"/>
      <c r="E40" s="265" t="s">
        <v>666</v>
      </c>
      <c r="F40" s="28"/>
    </row>
    <row r="41" spans="1:6">
      <c r="A41" s="262"/>
      <c r="B41" s="280"/>
      <c r="C41" s="441"/>
      <c r="D41" s="262"/>
      <c r="E41" s="280"/>
      <c r="F41" s="28"/>
    </row>
    <row r="42" spans="1:6">
      <c r="A42" s="262" t="s">
        <v>667</v>
      </c>
      <c r="B42" s="266" t="s">
        <v>591</v>
      </c>
      <c r="C42" s="441"/>
      <c r="D42" s="262" t="s">
        <v>667</v>
      </c>
      <c r="E42" s="266" t="s">
        <v>668</v>
      </c>
      <c r="F42" s="28"/>
    </row>
    <row r="43" spans="1:6" ht="65.099999999999994">
      <c r="A43" s="262"/>
      <c r="B43" s="273" t="s">
        <v>592</v>
      </c>
      <c r="C43" s="120"/>
      <c r="D43" s="262"/>
      <c r="E43" s="273" t="s">
        <v>593</v>
      </c>
      <c r="F43" s="28"/>
    </row>
    <row r="44" spans="1:6">
      <c r="A44" s="262"/>
      <c r="B44" s="272" t="s">
        <v>594</v>
      </c>
      <c r="C44" s="299"/>
      <c r="D44" s="262"/>
      <c r="E44" s="272" t="s">
        <v>669</v>
      </c>
      <c r="F44" s="300"/>
    </row>
    <row r="45" spans="1:6">
      <c r="A45" s="262" t="s">
        <v>670</v>
      </c>
      <c r="B45" s="119" t="s">
        <v>595</v>
      </c>
      <c r="C45" s="299"/>
      <c r="D45" s="262" t="s">
        <v>670</v>
      </c>
      <c r="E45" s="119" t="s">
        <v>671</v>
      </c>
      <c r="F45" s="28"/>
    </row>
    <row r="46" spans="1:6">
      <c r="A46" s="262"/>
      <c r="B46" s="265" t="s">
        <v>672</v>
      </c>
      <c r="C46" s="299"/>
      <c r="D46" s="262"/>
      <c r="E46" s="265" t="s">
        <v>673</v>
      </c>
      <c r="F46" s="28"/>
    </row>
    <row r="47" spans="1:6">
      <c r="A47" s="262"/>
      <c r="B47" s="265" t="s">
        <v>674</v>
      </c>
      <c r="C47" s="299"/>
      <c r="D47" s="262"/>
      <c r="E47" s="265" t="s">
        <v>675</v>
      </c>
      <c r="F47" s="300"/>
    </row>
    <row r="48" spans="1:6">
      <c r="A48" s="262"/>
      <c r="B48" s="265" t="s">
        <v>676</v>
      </c>
      <c r="C48" s="299"/>
      <c r="D48" s="262"/>
      <c r="E48" s="265" t="s">
        <v>602</v>
      </c>
      <c r="F48" s="28"/>
    </row>
    <row r="49" spans="1:6">
      <c r="A49" s="262"/>
      <c r="B49" s="265" t="s">
        <v>603</v>
      </c>
      <c r="C49" s="120"/>
      <c r="D49" s="262"/>
      <c r="E49" s="265" t="s">
        <v>604</v>
      </c>
      <c r="F49" s="28"/>
    </row>
    <row r="50" spans="1:6">
      <c r="A50" s="262"/>
      <c r="B50" s="265"/>
      <c r="C50" s="120"/>
      <c r="D50" s="262"/>
      <c r="E50" s="265"/>
      <c r="F50" s="300"/>
    </row>
    <row r="51" spans="1:6">
      <c r="A51" s="262"/>
      <c r="B51" s="272" t="s">
        <v>605</v>
      </c>
      <c r="C51" s="299"/>
      <c r="D51" s="262"/>
      <c r="E51" s="272" t="s">
        <v>605</v>
      </c>
      <c r="F51" s="28"/>
    </row>
    <row r="52" spans="1:6">
      <c r="A52" s="262" t="s">
        <v>677</v>
      </c>
      <c r="B52" s="265" t="s">
        <v>606</v>
      </c>
      <c r="C52" s="120"/>
      <c r="D52" s="262" t="s">
        <v>677</v>
      </c>
      <c r="E52" s="265" t="s">
        <v>606</v>
      </c>
      <c r="F52" s="28"/>
    </row>
    <row r="53" spans="1:6">
      <c r="A53" s="262"/>
      <c r="B53" s="273"/>
      <c r="C53" s="120"/>
      <c r="D53" s="262"/>
      <c r="E53" s="273"/>
      <c r="F53" s="300"/>
    </row>
    <row r="54" spans="1:6">
      <c r="A54" s="262"/>
      <c r="B54" s="272" t="s">
        <v>429</v>
      </c>
      <c r="C54" s="299"/>
      <c r="D54" s="262"/>
      <c r="E54" s="272" t="s">
        <v>678</v>
      </c>
      <c r="F54" s="28"/>
    </row>
    <row r="55" spans="1:6">
      <c r="A55" s="262" t="s">
        <v>679</v>
      </c>
      <c r="B55" s="261" t="s">
        <v>607</v>
      </c>
      <c r="C55" s="299"/>
      <c r="D55" s="262" t="s">
        <v>679</v>
      </c>
      <c r="E55" s="261" t="s">
        <v>607</v>
      </c>
      <c r="F55" s="431"/>
    </row>
    <row r="56" spans="1:6" ht="71.099999999999994" customHeight="1">
      <c r="A56" s="262"/>
      <c r="B56" s="265" t="s">
        <v>680</v>
      </c>
      <c r="C56" s="120"/>
      <c r="D56" s="262"/>
      <c r="E56" s="265" t="s">
        <v>609</v>
      </c>
    </row>
    <row r="57" spans="1:6" ht="61.5" customHeight="1">
      <c r="A57" s="262"/>
      <c r="B57" s="265" t="s">
        <v>681</v>
      </c>
      <c r="C57" s="120"/>
      <c r="D57" s="262"/>
      <c r="E57" s="265" t="s">
        <v>611</v>
      </c>
    </row>
    <row r="58" spans="1:6" ht="60" customHeight="1">
      <c r="A58" s="262"/>
      <c r="B58" s="265" t="s">
        <v>682</v>
      </c>
      <c r="C58" s="120"/>
      <c r="D58" s="262"/>
      <c r="E58" s="265" t="s">
        <v>613</v>
      </c>
    </row>
    <row r="59" spans="1:6" ht="70.5" customHeight="1">
      <c r="A59" s="262"/>
      <c r="B59" s="265" t="s">
        <v>683</v>
      </c>
      <c r="C59" s="120"/>
      <c r="D59" s="262"/>
      <c r="E59" s="265" t="s">
        <v>615</v>
      </c>
    </row>
    <row r="60" spans="1:6" ht="81.599999999999994" customHeight="1">
      <c r="A60" s="262"/>
      <c r="B60" s="265" t="s">
        <v>684</v>
      </c>
      <c r="C60" s="120"/>
      <c r="D60" s="262"/>
      <c r="E60" s="265" t="s">
        <v>617</v>
      </c>
    </row>
    <row r="61" spans="1:6" ht="71.099999999999994" customHeight="1">
      <c r="A61" s="262"/>
      <c r="B61" s="265" t="s">
        <v>685</v>
      </c>
      <c r="C61" s="120"/>
      <c r="D61" s="262"/>
      <c r="E61" s="265" t="s">
        <v>686</v>
      </c>
    </row>
    <row r="62" spans="1:6">
      <c r="A62" s="262"/>
      <c r="B62" s="273"/>
      <c r="C62" s="120"/>
      <c r="D62" s="262"/>
      <c r="E62" s="273"/>
    </row>
    <row r="63" spans="1:6">
      <c r="A63" s="281" t="s">
        <v>687</v>
      </c>
      <c r="B63" s="272" t="s">
        <v>619</v>
      </c>
      <c r="C63" s="299"/>
      <c r="D63" s="281" t="s">
        <v>687</v>
      </c>
      <c r="E63" s="272" t="s">
        <v>688</v>
      </c>
    </row>
    <row r="64" spans="1:6" ht="26.1">
      <c r="A64" s="262"/>
      <c r="B64" s="119" t="s">
        <v>620</v>
      </c>
      <c r="C64" s="120"/>
      <c r="D64" s="262"/>
      <c r="E64" s="119" t="s">
        <v>689</v>
      </c>
    </row>
    <row r="65" spans="1:5">
      <c r="A65" s="262"/>
      <c r="B65" s="273"/>
      <c r="C65" s="120"/>
      <c r="D65" s="262"/>
      <c r="E65" s="273"/>
    </row>
    <row r="66" spans="1:5" ht="39">
      <c r="A66" s="262" t="s">
        <v>690</v>
      </c>
      <c r="B66" s="272" t="s">
        <v>691</v>
      </c>
      <c r="C66" s="299"/>
      <c r="D66" s="262" t="s">
        <v>690</v>
      </c>
      <c r="E66" s="272" t="s">
        <v>692</v>
      </c>
    </row>
    <row r="67" spans="1:5" ht="26.1">
      <c r="A67" s="262"/>
      <c r="B67" s="119" t="s">
        <v>622</v>
      </c>
      <c r="C67" s="120"/>
      <c r="D67" s="262"/>
      <c r="E67" s="119" t="s">
        <v>693</v>
      </c>
    </row>
    <row r="68" spans="1:5" ht="14.45">
      <c r="A68" s="262"/>
      <c r="B68" s="273"/>
      <c r="C68" s="120"/>
      <c r="D68" s="262"/>
      <c r="E68" s="442"/>
    </row>
    <row r="69" spans="1:5">
      <c r="A69" s="262" t="s">
        <v>694</v>
      </c>
      <c r="B69" s="272" t="s">
        <v>624</v>
      </c>
      <c r="C69" s="299"/>
      <c r="D69" s="262" t="s">
        <v>694</v>
      </c>
      <c r="E69" s="272" t="s">
        <v>695</v>
      </c>
    </row>
    <row r="70" spans="1:5" ht="39">
      <c r="A70" s="262"/>
      <c r="B70" s="119" t="s">
        <v>625</v>
      </c>
      <c r="C70" s="120"/>
      <c r="D70" s="262"/>
      <c r="E70" s="119" t="s">
        <v>696</v>
      </c>
    </row>
    <row r="71" spans="1:5" ht="14.45">
      <c r="A71" s="262"/>
      <c r="B71" s="273"/>
      <c r="C71" s="120"/>
      <c r="D71" s="262"/>
      <c r="E71" s="442"/>
    </row>
    <row r="72" spans="1:5">
      <c r="A72" s="262" t="s">
        <v>697</v>
      </c>
      <c r="B72" s="272" t="s">
        <v>698</v>
      </c>
      <c r="C72" s="299"/>
      <c r="D72" s="262" t="s">
        <v>697</v>
      </c>
      <c r="E72" s="272" t="s">
        <v>699</v>
      </c>
    </row>
    <row r="73" spans="1:5" ht="26.1">
      <c r="A73" s="262"/>
      <c r="B73" s="119" t="s">
        <v>627</v>
      </c>
      <c r="C73" s="120"/>
      <c r="D73" s="262"/>
      <c r="E73" s="119" t="s">
        <v>700</v>
      </c>
    </row>
    <row r="74" spans="1:5">
      <c r="A74" s="262"/>
      <c r="B74" s="266" t="s">
        <v>629</v>
      </c>
      <c r="C74" s="299"/>
      <c r="D74" s="262"/>
      <c r="E74" s="266" t="s">
        <v>701</v>
      </c>
    </row>
    <row r="75" spans="1:5">
      <c r="A75" s="282"/>
      <c r="B75" s="265" t="s">
        <v>460</v>
      </c>
      <c r="C75" s="120"/>
      <c r="D75" s="282"/>
      <c r="E75" s="265" t="s">
        <v>702</v>
      </c>
    </row>
    <row r="76" spans="1:5">
      <c r="A76" s="282"/>
      <c r="B76" s="265"/>
      <c r="C76" s="120"/>
      <c r="D76" s="282"/>
      <c r="E76" s="265"/>
    </row>
    <row r="77" spans="1:5">
      <c r="B77" s="265"/>
      <c r="C77" s="120"/>
      <c r="E77" s="265"/>
    </row>
    <row r="78" spans="1:5">
      <c r="B78" s="273"/>
      <c r="C78" s="120"/>
      <c r="E78" s="273"/>
    </row>
  </sheetData>
  <phoneticPr fontId="101" type="noConversion"/>
  <pageMargins left="0.75" right="0.75" top="1" bottom="1" header="0.5" footer="0.5"/>
  <pageSetup paperSize="9" scale="92" orientation="portrait" r:id="rId1"/>
  <headerFooter alignWithMargins="0"/>
  <colBreaks count="1" manualBreakCount="1">
    <brk id="3" max="77" man="1"/>
  </col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4C635-5094-4EFA-8AF8-12B84B3E8607}">
  <dimension ref="A1:F82"/>
  <sheetViews>
    <sheetView view="pageBreakPreview" zoomScaleNormal="100" zoomScaleSheetLayoutView="100" workbookViewId="0">
      <selection activeCell="B1" sqref="B1"/>
    </sheetView>
  </sheetViews>
  <sheetFormatPr defaultColWidth="9" defaultRowHeight="12.95"/>
  <cols>
    <col min="1" max="1" width="7.140625" style="284" customWidth="1"/>
    <col min="2" max="2" width="80.42578125" style="118" customWidth="1"/>
    <col min="3" max="3" width="2" style="118" hidden="1" customWidth="1"/>
    <col min="4" max="4" width="7.140625" style="284" customWidth="1"/>
    <col min="5" max="5" width="82" style="117" customWidth="1"/>
    <col min="6" max="6" width="15.5703125" style="117" customWidth="1"/>
    <col min="7" max="256" width="9" style="117"/>
    <col min="257" max="257" width="7.140625" style="117" customWidth="1"/>
    <col min="258" max="258" width="80.42578125" style="117" customWidth="1"/>
    <col min="259" max="259" width="0" style="117" hidden="1" customWidth="1"/>
    <col min="260" max="260" width="7.140625" style="117" customWidth="1"/>
    <col min="261" max="261" width="82" style="117" customWidth="1"/>
    <col min="262" max="262" width="84.5703125" style="117" customWidth="1"/>
    <col min="263" max="512" width="9" style="117"/>
    <col min="513" max="513" width="7.140625" style="117" customWidth="1"/>
    <col min="514" max="514" width="80.42578125" style="117" customWidth="1"/>
    <col min="515" max="515" width="0" style="117" hidden="1" customWidth="1"/>
    <col min="516" max="516" width="7.140625" style="117" customWidth="1"/>
    <col min="517" max="517" width="82" style="117" customWidth="1"/>
    <col min="518" max="518" width="84.5703125" style="117" customWidth="1"/>
    <col min="519" max="768" width="9" style="117"/>
    <col min="769" max="769" width="7.140625" style="117" customWidth="1"/>
    <col min="770" max="770" width="80.42578125" style="117" customWidth="1"/>
    <col min="771" max="771" width="0" style="117" hidden="1" customWidth="1"/>
    <col min="772" max="772" width="7.140625" style="117" customWidth="1"/>
    <col min="773" max="773" width="82" style="117" customWidth="1"/>
    <col min="774" max="774" width="84.5703125" style="117" customWidth="1"/>
    <col min="775" max="1024" width="9" style="117"/>
    <col min="1025" max="1025" width="7.140625" style="117" customWidth="1"/>
    <col min="1026" max="1026" width="80.42578125" style="117" customWidth="1"/>
    <col min="1027" max="1027" width="0" style="117" hidden="1" customWidth="1"/>
    <col min="1028" max="1028" width="7.140625" style="117" customWidth="1"/>
    <col min="1029" max="1029" width="82" style="117" customWidth="1"/>
    <col min="1030" max="1030" width="84.5703125" style="117" customWidth="1"/>
    <col min="1031" max="1280" width="9" style="117"/>
    <col min="1281" max="1281" width="7.140625" style="117" customWidth="1"/>
    <col min="1282" max="1282" width="80.42578125" style="117" customWidth="1"/>
    <col min="1283" max="1283" width="0" style="117" hidden="1" customWidth="1"/>
    <col min="1284" max="1284" width="7.140625" style="117" customWidth="1"/>
    <col min="1285" max="1285" width="82" style="117" customWidth="1"/>
    <col min="1286" max="1286" width="84.5703125" style="117" customWidth="1"/>
    <col min="1287" max="1536" width="9" style="117"/>
    <col min="1537" max="1537" width="7.140625" style="117" customWidth="1"/>
    <col min="1538" max="1538" width="80.42578125" style="117" customWidth="1"/>
    <col min="1539" max="1539" width="0" style="117" hidden="1" customWidth="1"/>
    <col min="1540" max="1540" width="7.140625" style="117" customWidth="1"/>
    <col min="1541" max="1541" width="82" style="117" customWidth="1"/>
    <col min="1542" max="1542" width="84.5703125" style="117" customWidth="1"/>
    <col min="1543" max="1792" width="9" style="117"/>
    <col min="1793" max="1793" width="7.140625" style="117" customWidth="1"/>
    <col min="1794" max="1794" width="80.42578125" style="117" customWidth="1"/>
    <col min="1795" max="1795" width="0" style="117" hidden="1" customWidth="1"/>
    <col min="1796" max="1796" width="7.140625" style="117" customWidth="1"/>
    <col min="1797" max="1797" width="82" style="117" customWidth="1"/>
    <col min="1798" max="1798" width="84.5703125" style="117" customWidth="1"/>
    <col min="1799" max="2048" width="9" style="117"/>
    <col min="2049" max="2049" width="7.140625" style="117" customWidth="1"/>
    <col min="2050" max="2050" width="80.42578125" style="117" customWidth="1"/>
    <col min="2051" max="2051" width="0" style="117" hidden="1" customWidth="1"/>
    <col min="2052" max="2052" width="7.140625" style="117" customWidth="1"/>
    <col min="2053" max="2053" width="82" style="117" customWidth="1"/>
    <col min="2054" max="2054" width="84.5703125" style="117" customWidth="1"/>
    <col min="2055" max="2304" width="9" style="117"/>
    <col min="2305" max="2305" width="7.140625" style="117" customWidth="1"/>
    <col min="2306" max="2306" width="80.42578125" style="117" customWidth="1"/>
    <col min="2307" max="2307" width="0" style="117" hidden="1" customWidth="1"/>
    <col min="2308" max="2308" width="7.140625" style="117" customWidth="1"/>
    <col min="2309" max="2309" width="82" style="117" customWidth="1"/>
    <col min="2310" max="2310" width="84.5703125" style="117" customWidth="1"/>
    <col min="2311" max="2560" width="9" style="117"/>
    <col min="2561" max="2561" width="7.140625" style="117" customWidth="1"/>
    <col min="2562" max="2562" width="80.42578125" style="117" customWidth="1"/>
    <col min="2563" max="2563" width="0" style="117" hidden="1" customWidth="1"/>
    <col min="2564" max="2564" width="7.140625" style="117" customWidth="1"/>
    <col min="2565" max="2565" width="82" style="117" customWidth="1"/>
    <col min="2566" max="2566" width="84.5703125" style="117" customWidth="1"/>
    <col min="2567" max="2816" width="9" style="117"/>
    <col min="2817" max="2817" width="7.140625" style="117" customWidth="1"/>
    <col min="2818" max="2818" width="80.42578125" style="117" customWidth="1"/>
    <col min="2819" max="2819" width="0" style="117" hidden="1" customWidth="1"/>
    <col min="2820" max="2820" width="7.140625" style="117" customWidth="1"/>
    <col min="2821" max="2821" width="82" style="117" customWidth="1"/>
    <col min="2822" max="2822" width="84.5703125" style="117" customWidth="1"/>
    <col min="2823" max="3072" width="9" style="117"/>
    <col min="3073" max="3073" width="7.140625" style="117" customWidth="1"/>
    <col min="3074" max="3074" width="80.42578125" style="117" customWidth="1"/>
    <col min="3075" max="3075" width="0" style="117" hidden="1" customWidth="1"/>
    <col min="3076" max="3076" width="7.140625" style="117" customWidth="1"/>
    <col min="3077" max="3077" width="82" style="117" customWidth="1"/>
    <col min="3078" max="3078" width="84.5703125" style="117" customWidth="1"/>
    <col min="3079" max="3328" width="9" style="117"/>
    <col min="3329" max="3329" width="7.140625" style="117" customWidth="1"/>
    <col min="3330" max="3330" width="80.42578125" style="117" customWidth="1"/>
    <col min="3331" max="3331" width="0" style="117" hidden="1" customWidth="1"/>
    <col min="3332" max="3332" width="7.140625" style="117" customWidth="1"/>
    <col min="3333" max="3333" width="82" style="117" customWidth="1"/>
    <col min="3334" max="3334" width="84.5703125" style="117" customWidth="1"/>
    <col min="3335" max="3584" width="9" style="117"/>
    <col min="3585" max="3585" width="7.140625" style="117" customWidth="1"/>
    <col min="3586" max="3586" width="80.42578125" style="117" customWidth="1"/>
    <col min="3587" max="3587" width="0" style="117" hidden="1" customWidth="1"/>
    <col min="3588" max="3588" width="7.140625" style="117" customWidth="1"/>
    <col min="3589" max="3589" width="82" style="117" customWidth="1"/>
    <col min="3590" max="3590" width="84.5703125" style="117" customWidth="1"/>
    <col min="3591" max="3840" width="9" style="117"/>
    <col min="3841" max="3841" width="7.140625" style="117" customWidth="1"/>
    <col min="3842" max="3842" width="80.42578125" style="117" customWidth="1"/>
    <col min="3843" max="3843" width="0" style="117" hidden="1" customWidth="1"/>
    <col min="3844" max="3844" width="7.140625" style="117" customWidth="1"/>
    <col min="3845" max="3845" width="82" style="117" customWidth="1"/>
    <col min="3846" max="3846" width="84.5703125" style="117" customWidth="1"/>
    <col min="3847" max="4096" width="9" style="117"/>
    <col min="4097" max="4097" width="7.140625" style="117" customWidth="1"/>
    <col min="4098" max="4098" width="80.42578125" style="117" customWidth="1"/>
    <col min="4099" max="4099" width="0" style="117" hidden="1" customWidth="1"/>
    <col min="4100" max="4100" width="7.140625" style="117" customWidth="1"/>
    <col min="4101" max="4101" width="82" style="117" customWidth="1"/>
    <col min="4102" max="4102" width="84.5703125" style="117" customWidth="1"/>
    <col min="4103" max="4352" width="9" style="117"/>
    <col min="4353" max="4353" width="7.140625" style="117" customWidth="1"/>
    <col min="4354" max="4354" width="80.42578125" style="117" customWidth="1"/>
    <col min="4355" max="4355" width="0" style="117" hidden="1" customWidth="1"/>
    <col min="4356" max="4356" width="7.140625" style="117" customWidth="1"/>
    <col min="4357" max="4357" width="82" style="117" customWidth="1"/>
    <col min="4358" max="4358" width="84.5703125" style="117" customWidth="1"/>
    <col min="4359" max="4608" width="9" style="117"/>
    <col min="4609" max="4609" width="7.140625" style="117" customWidth="1"/>
    <col min="4610" max="4610" width="80.42578125" style="117" customWidth="1"/>
    <col min="4611" max="4611" width="0" style="117" hidden="1" customWidth="1"/>
    <col min="4612" max="4612" width="7.140625" style="117" customWidth="1"/>
    <col min="4613" max="4613" width="82" style="117" customWidth="1"/>
    <col min="4614" max="4614" width="84.5703125" style="117" customWidth="1"/>
    <col min="4615" max="4864" width="9" style="117"/>
    <col min="4865" max="4865" width="7.140625" style="117" customWidth="1"/>
    <col min="4866" max="4866" width="80.42578125" style="117" customWidth="1"/>
    <col min="4867" max="4867" width="0" style="117" hidden="1" customWidth="1"/>
    <col min="4868" max="4868" width="7.140625" style="117" customWidth="1"/>
    <col min="4869" max="4869" width="82" style="117" customWidth="1"/>
    <col min="4870" max="4870" width="84.5703125" style="117" customWidth="1"/>
    <col min="4871" max="5120" width="9" style="117"/>
    <col min="5121" max="5121" width="7.140625" style="117" customWidth="1"/>
    <col min="5122" max="5122" width="80.42578125" style="117" customWidth="1"/>
    <col min="5123" max="5123" width="0" style="117" hidden="1" customWidth="1"/>
    <col min="5124" max="5124" width="7.140625" style="117" customWidth="1"/>
    <col min="5125" max="5125" width="82" style="117" customWidth="1"/>
    <col min="5126" max="5126" width="84.5703125" style="117" customWidth="1"/>
    <col min="5127" max="5376" width="9" style="117"/>
    <col min="5377" max="5377" width="7.140625" style="117" customWidth="1"/>
    <col min="5378" max="5378" width="80.42578125" style="117" customWidth="1"/>
    <col min="5379" max="5379" width="0" style="117" hidden="1" customWidth="1"/>
    <col min="5380" max="5380" width="7.140625" style="117" customWidth="1"/>
    <col min="5381" max="5381" width="82" style="117" customWidth="1"/>
    <col min="5382" max="5382" width="84.5703125" style="117" customWidth="1"/>
    <col min="5383" max="5632" width="9" style="117"/>
    <col min="5633" max="5633" width="7.140625" style="117" customWidth="1"/>
    <col min="5634" max="5634" width="80.42578125" style="117" customWidth="1"/>
    <col min="5635" max="5635" width="0" style="117" hidden="1" customWidth="1"/>
    <col min="5636" max="5636" width="7.140625" style="117" customWidth="1"/>
    <col min="5637" max="5637" width="82" style="117" customWidth="1"/>
    <col min="5638" max="5638" width="84.5703125" style="117" customWidth="1"/>
    <col min="5639" max="5888" width="9" style="117"/>
    <col min="5889" max="5889" width="7.140625" style="117" customWidth="1"/>
    <col min="5890" max="5890" width="80.42578125" style="117" customWidth="1"/>
    <col min="5891" max="5891" width="0" style="117" hidden="1" customWidth="1"/>
    <col min="5892" max="5892" width="7.140625" style="117" customWidth="1"/>
    <col min="5893" max="5893" width="82" style="117" customWidth="1"/>
    <col min="5894" max="5894" width="84.5703125" style="117" customWidth="1"/>
    <col min="5895" max="6144" width="9" style="117"/>
    <col min="6145" max="6145" width="7.140625" style="117" customWidth="1"/>
    <col min="6146" max="6146" width="80.42578125" style="117" customWidth="1"/>
    <col min="6147" max="6147" width="0" style="117" hidden="1" customWidth="1"/>
    <col min="6148" max="6148" width="7.140625" style="117" customWidth="1"/>
    <col min="6149" max="6149" width="82" style="117" customWidth="1"/>
    <col min="6150" max="6150" width="84.5703125" style="117" customWidth="1"/>
    <col min="6151" max="6400" width="9" style="117"/>
    <col min="6401" max="6401" width="7.140625" style="117" customWidth="1"/>
    <col min="6402" max="6402" width="80.42578125" style="117" customWidth="1"/>
    <col min="6403" max="6403" width="0" style="117" hidden="1" customWidth="1"/>
    <col min="6404" max="6404" width="7.140625" style="117" customWidth="1"/>
    <col min="6405" max="6405" width="82" style="117" customWidth="1"/>
    <col min="6406" max="6406" width="84.5703125" style="117" customWidth="1"/>
    <col min="6407" max="6656" width="9" style="117"/>
    <col min="6657" max="6657" width="7.140625" style="117" customWidth="1"/>
    <col min="6658" max="6658" width="80.42578125" style="117" customWidth="1"/>
    <col min="6659" max="6659" width="0" style="117" hidden="1" customWidth="1"/>
    <col min="6660" max="6660" width="7.140625" style="117" customWidth="1"/>
    <col min="6661" max="6661" width="82" style="117" customWidth="1"/>
    <col min="6662" max="6662" width="84.5703125" style="117" customWidth="1"/>
    <col min="6663" max="6912" width="9" style="117"/>
    <col min="6913" max="6913" width="7.140625" style="117" customWidth="1"/>
    <col min="6914" max="6914" width="80.42578125" style="117" customWidth="1"/>
    <col min="6915" max="6915" width="0" style="117" hidden="1" customWidth="1"/>
    <col min="6916" max="6916" width="7.140625" style="117" customWidth="1"/>
    <col min="6917" max="6917" width="82" style="117" customWidth="1"/>
    <col min="6918" max="6918" width="84.5703125" style="117" customWidth="1"/>
    <col min="6919" max="7168" width="9" style="117"/>
    <col min="7169" max="7169" width="7.140625" style="117" customWidth="1"/>
    <col min="7170" max="7170" width="80.42578125" style="117" customWidth="1"/>
    <col min="7171" max="7171" width="0" style="117" hidden="1" customWidth="1"/>
    <col min="7172" max="7172" width="7.140625" style="117" customWidth="1"/>
    <col min="7173" max="7173" width="82" style="117" customWidth="1"/>
    <col min="7174" max="7174" width="84.5703125" style="117" customWidth="1"/>
    <col min="7175" max="7424" width="9" style="117"/>
    <col min="7425" max="7425" width="7.140625" style="117" customWidth="1"/>
    <col min="7426" max="7426" width="80.42578125" style="117" customWidth="1"/>
    <col min="7427" max="7427" width="0" style="117" hidden="1" customWidth="1"/>
    <col min="7428" max="7428" width="7.140625" style="117" customWidth="1"/>
    <col min="7429" max="7429" width="82" style="117" customWidth="1"/>
    <col min="7430" max="7430" width="84.5703125" style="117" customWidth="1"/>
    <col min="7431" max="7680" width="9" style="117"/>
    <col min="7681" max="7681" width="7.140625" style="117" customWidth="1"/>
    <col min="7682" max="7682" width="80.42578125" style="117" customWidth="1"/>
    <col min="7683" max="7683" width="0" style="117" hidden="1" customWidth="1"/>
    <col min="7684" max="7684" width="7.140625" style="117" customWidth="1"/>
    <col min="7685" max="7685" width="82" style="117" customWidth="1"/>
    <col min="7686" max="7686" width="84.5703125" style="117" customWidth="1"/>
    <col min="7687" max="7936" width="9" style="117"/>
    <col min="7937" max="7937" width="7.140625" style="117" customWidth="1"/>
    <col min="7938" max="7938" width="80.42578125" style="117" customWidth="1"/>
    <col min="7939" max="7939" width="0" style="117" hidden="1" customWidth="1"/>
    <col min="7940" max="7940" width="7.140625" style="117" customWidth="1"/>
    <col min="7941" max="7941" width="82" style="117" customWidth="1"/>
    <col min="7942" max="7942" width="84.5703125" style="117" customWidth="1"/>
    <col min="7943" max="8192" width="9" style="117"/>
    <col min="8193" max="8193" width="7.140625" style="117" customWidth="1"/>
    <col min="8194" max="8194" width="80.42578125" style="117" customWidth="1"/>
    <col min="8195" max="8195" width="0" style="117" hidden="1" customWidth="1"/>
    <col min="8196" max="8196" width="7.140625" style="117" customWidth="1"/>
    <col min="8197" max="8197" width="82" style="117" customWidth="1"/>
    <col min="8198" max="8198" width="84.5703125" style="117" customWidth="1"/>
    <col min="8199" max="8448" width="9" style="117"/>
    <col min="8449" max="8449" width="7.140625" style="117" customWidth="1"/>
    <col min="8450" max="8450" width="80.42578125" style="117" customWidth="1"/>
    <col min="8451" max="8451" width="0" style="117" hidden="1" customWidth="1"/>
    <col min="8452" max="8452" width="7.140625" style="117" customWidth="1"/>
    <col min="8453" max="8453" width="82" style="117" customWidth="1"/>
    <col min="8454" max="8454" width="84.5703125" style="117" customWidth="1"/>
    <col min="8455" max="8704" width="9" style="117"/>
    <col min="8705" max="8705" width="7.140625" style="117" customWidth="1"/>
    <col min="8706" max="8706" width="80.42578125" style="117" customWidth="1"/>
    <col min="8707" max="8707" width="0" style="117" hidden="1" customWidth="1"/>
    <col min="8708" max="8708" width="7.140625" style="117" customWidth="1"/>
    <col min="8709" max="8709" width="82" style="117" customWidth="1"/>
    <col min="8710" max="8710" width="84.5703125" style="117" customWidth="1"/>
    <col min="8711" max="8960" width="9" style="117"/>
    <col min="8961" max="8961" width="7.140625" style="117" customWidth="1"/>
    <col min="8962" max="8962" width="80.42578125" style="117" customWidth="1"/>
    <col min="8963" max="8963" width="0" style="117" hidden="1" customWidth="1"/>
    <col min="8964" max="8964" width="7.140625" style="117" customWidth="1"/>
    <col min="8965" max="8965" width="82" style="117" customWidth="1"/>
    <col min="8966" max="8966" width="84.5703125" style="117" customWidth="1"/>
    <col min="8967" max="9216" width="9" style="117"/>
    <col min="9217" max="9217" width="7.140625" style="117" customWidth="1"/>
    <col min="9218" max="9218" width="80.42578125" style="117" customWidth="1"/>
    <col min="9219" max="9219" width="0" style="117" hidden="1" customWidth="1"/>
    <col min="9220" max="9220" width="7.140625" style="117" customWidth="1"/>
    <col min="9221" max="9221" width="82" style="117" customWidth="1"/>
    <col min="9222" max="9222" width="84.5703125" style="117" customWidth="1"/>
    <col min="9223" max="9472" width="9" style="117"/>
    <col min="9473" max="9473" width="7.140625" style="117" customWidth="1"/>
    <col min="9474" max="9474" width="80.42578125" style="117" customWidth="1"/>
    <col min="9475" max="9475" width="0" style="117" hidden="1" customWidth="1"/>
    <col min="9476" max="9476" width="7.140625" style="117" customWidth="1"/>
    <col min="9477" max="9477" width="82" style="117" customWidth="1"/>
    <col min="9478" max="9478" width="84.5703125" style="117" customWidth="1"/>
    <col min="9479" max="9728" width="9" style="117"/>
    <col min="9729" max="9729" width="7.140625" style="117" customWidth="1"/>
    <col min="9730" max="9730" width="80.42578125" style="117" customWidth="1"/>
    <col min="9731" max="9731" width="0" style="117" hidden="1" customWidth="1"/>
    <col min="9732" max="9732" width="7.140625" style="117" customWidth="1"/>
    <col min="9733" max="9733" width="82" style="117" customWidth="1"/>
    <col min="9734" max="9734" width="84.5703125" style="117" customWidth="1"/>
    <col min="9735" max="9984" width="9" style="117"/>
    <col min="9985" max="9985" width="7.140625" style="117" customWidth="1"/>
    <col min="9986" max="9986" width="80.42578125" style="117" customWidth="1"/>
    <col min="9987" max="9987" width="0" style="117" hidden="1" customWidth="1"/>
    <col min="9988" max="9988" width="7.140625" style="117" customWidth="1"/>
    <col min="9989" max="9989" width="82" style="117" customWidth="1"/>
    <col min="9990" max="9990" width="84.5703125" style="117" customWidth="1"/>
    <col min="9991" max="10240" width="9" style="117"/>
    <col min="10241" max="10241" width="7.140625" style="117" customWidth="1"/>
    <col min="10242" max="10242" width="80.42578125" style="117" customWidth="1"/>
    <col min="10243" max="10243" width="0" style="117" hidden="1" customWidth="1"/>
    <col min="10244" max="10244" width="7.140625" style="117" customWidth="1"/>
    <col min="10245" max="10245" width="82" style="117" customWidth="1"/>
    <col min="10246" max="10246" width="84.5703125" style="117" customWidth="1"/>
    <col min="10247" max="10496" width="9" style="117"/>
    <col min="10497" max="10497" width="7.140625" style="117" customWidth="1"/>
    <col min="10498" max="10498" width="80.42578125" style="117" customWidth="1"/>
    <col min="10499" max="10499" width="0" style="117" hidden="1" customWidth="1"/>
    <col min="10500" max="10500" width="7.140625" style="117" customWidth="1"/>
    <col min="10501" max="10501" width="82" style="117" customWidth="1"/>
    <col min="10502" max="10502" width="84.5703125" style="117" customWidth="1"/>
    <col min="10503" max="10752" width="9" style="117"/>
    <col min="10753" max="10753" width="7.140625" style="117" customWidth="1"/>
    <col min="10754" max="10754" width="80.42578125" style="117" customWidth="1"/>
    <col min="10755" max="10755" width="0" style="117" hidden="1" customWidth="1"/>
    <col min="10756" max="10756" width="7.140625" style="117" customWidth="1"/>
    <col min="10757" max="10757" width="82" style="117" customWidth="1"/>
    <col min="10758" max="10758" width="84.5703125" style="117" customWidth="1"/>
    <col min="10759" max="11008" width="9" style="117"/>
    <col min="11009" max="11009" width="7.140625" style="117" customWidth="1"/>
    <col min="11010" max="11010" width="80.42578125" style="117" customWidth="1"/>
    <col min="11011" max="11011" width="0" style="117" hidden="1" customWidth="1"/>
    <col min="11012" max="11012" width="7.140625" style="117" customWidth="1"/>
    <col min="11013" max="11013" width="82" style="117" customWidth="1"/>
    <col min="11014" max="11014" width="84.5703125" style="117" customWidth="1"/>
    <col min="11015" max="11264" width="9" style="117"/>
    <col min="11265" max="11265" width="7.140625" style="117" customWidth="1"/>
    <col min="11266" max="11266" width="80.42578125" style="117" customWidth="1"/>
    <col min="11267" max="11267" width="0" style="117" hidden="1" customWidth="1"/>
    <col min="11268" max="11268" width="7.140625" style="117" customWidth="1"/>
    <col min="11269" max="11269" width="82" style="117" customWidth="1"/>
    <col min="11270" max="11270" width="84.5703125" style="117" customWidth="1"/>
    <col min="11271" max="11520" width="9" style="117"/>
    <col min="11521" max="11521" width="7.140625" style="117" customWidth="1"/>
    <col min="11522" max="11522" width="80.42578125" style="117" customWidth="1"/>
    <col min="11523" max="11523" width="0" style="117" hidden="1" customWidth="1"/>
    <col min="11524" max="11524" width="7.140625" style="117" customWidth="1"/>
    <col min="11525" max="11525" width="82" style="117" customWidth="1"/>
    <col min="11526" max="11526" width="84.5703125" style="117" customWidth="1"/>
    <col min="11527" max="11776" width="9" style="117"/>
    <col min="11777" max="11777" width="7.140625" style="117" customWidth="1"/>
    <col min="11778" max="11778" width="80.42578125" style="117" customWidth="1"/>
    <col min="11779" max="11779" width="0" style="117" hidden="1" customWidth="1"/>
    <col min="11780" max="11780" width="7.140625" style="117" customWidth="1"/>
    <col min="11781" max="11781" width="82" style="117" customWidth="1"/>
    <col min="11782" max="11782" width="84.5703125" style="117" customWidth="1"/>
    <col min="11783" max="12032" width="9" style="117"/>
    <col min="12033" max="12033" width="7.140625" style="117" customWidth="1"/>
    <col min="12034" max="12034" width="80.42578125" style="117" customWidth="1"/>
    <col min="12035" max="12035" width="0" style="117" hidden="1" customWidth="1"/>
    <col min="12036" max="12036" width="7.140625" style="117" customWidth="1"/>
    <col min="12037" max="12037" width="82" style="117" customWidth="1"/>
    <col min="12038" max="12038" width="84.5703125" style="117" customWidth="1"/>
    <col min="12039" max="12288" width="9" style="117"/>
    <col min="12289" max="12289" width="7.140625" style="117" customWidth="1"/>
    <col min="12290" max="12290" width="80.42578125" style="117" customWidth="1"/>
    <col min="12291" max="12291" width="0" style="117" hidden="1" customWidth="1"/>
    <col min="12292" max="12292" width="7.140625" style="117" customWidth="1"/>
    <col min="12293" max="12293" width="82" style="117" customWidth="1"/>
    <col min="12294" max="12294" width="84.5703125" style="117" customWidth="1"/>
    <col min="12295" max="12544" width="9" style="117"/>
    <col min="12545" max="12545" width="7.140625" style="117" customWidth="1"/>
    <col min="12546" max="12546" width="80.42578125" style="117" customWidth="1"/>
    <col min="12547" max="12547" width="0" style="117" hidden="1" customWidth="1"/>
    <col min="12548" max="12548" width="7.140625" style="117" customWidth="1"/>
    <col min="12549" max="12549" width="82" style="117" customWidth="1"/>
    <col min="12550" max="12550" width="84.5703125" style="117" customWidth="1"/>
    <col min="12551" max="12800" width="9" style="117"/>
    <col min="12801" max="12801" width="7.140625" style="117" customWidth="1"/>
    <col min="12802" max="12802" width="80.42578125" style="117" customWidth="1"/>
    <col min="12803" max="12803" width="0" style="117" hidden="1" customWidth="1"/>
    <col min="12804" max="12804" width="7.140625" style="117" customWidth="1"/>
    <col min="12805" max="12805" width="82" style="117" customWidth="1"/>
    <col min="12806" max="12806" width="84.5703125" style="117" customWidth="1"/>
    <col min="12807" max="13056" width="9" style="117"/>
    <col min="13057" max="13057" width="7.140625" style="117" customWidth="1"/>
    <col min="13058" max="13058" width="80.42578125" style="117" customWidth="1"/>
    <col min="13059" max="13059" width="0" style="117" hidden="1" customWidth="1"/>
    <col min="13060" max="13060" width="7.140625" style="117" customWidth="1"/>
    <col min="13061" max="13061" width="82" style="117" customWidth="1"/>
    <col min="13062" max="13062" width="84.5703125" style="117" customWidth="1"/>
    <col min="13063" max="13312" width="9" style="117"/>
    <col min="13313" max="13313" width="7.140625" style="117" customWidth="1"/>
    <col min="13314" max="13314" width="80.42578125" style="117" customWidth="1"/>
    <col min="13315" max="13315" width="0" style="117" hidden="1" customWidth="1"/>
    <col min="13316" max="13316" width="7.140625" style="117" customWidth="1"/>
    <col min="13317" max="13317" width="82" style="117" customWidth="1"/>
    <col min="13318" max="13318" width="84.5703125" style="117" customWidth="1"/>
    <col min="13319" max="13568" width="9" style="117"/>
    <col min="13569" max="13569" width="7.140625" style="117" customWidth="1"/>
    <col min="13570" max="13570" width="80.42578125" style="117" customWidth="1"/>
    <col min="13571" max="13571" width="0" style="117" hidden="1" customWidth="1"/>
    <col min="13572" max="13572" width="7.140625" style="117" customWidth="1"/>
    <col min="13573" max="13573" width="82" style="117" customWidth="1"/>
    <col min="13574" max="13574" width="84.5703125" style="117" customWidth="1"/>
    <col min="13575" max="13824" width="9" style="117"/>
    <col min="13825" max="13825" width="7.140625" style="117" customWidth="1"/>
    <col min="13826" max="13826" width="80.42578125" style="117" customWidth="1"/>
    <col min="13827" max="13827" width="0" style="117" hidden="1" customWidth="1"/>
    <col min="13828" max="13828" width="7.140625" style="117" customWidth="1"/>
    <col min="13829" max="13829" width="82" style="117" customWidth="1"/>
    <col min="13830" max="13830" width="84.5703125" style="117" customWidth="1"/>
    <col min="13831" max="14080" width="9" style="117"/>
    <col min="14081" max="14081" width="7.140625" style="117" customWidth="1"/>
    <col min="14082" max="14082" width="80.42578125" style="117" customWidth="1"/>
    <col min="14083" max="14083" width="0" style="117" hidden="1" customWidth="1"/>
    <col min="14084" max="14084" width="7.140625" style="117" customWidth="1"/>
    <col min="14085" max="14085" width="82" style="117" customWidth="1"/>
    <col min="14086" max="14086" width="84.5703125" style="117" customWidth="1"/>
    <col min="14087" max="14336" width="9" style="117"/>
    <col min="14337" max="14337" width="7.140625" style="117" customWidth="1"/>
    <col min="14338" max="14338" width="80.42578125" style="117" customWidth="1"/>
    <col min="14339" max="14339" width="0" style="117" hidden="1" customWidth="1"/>
    <col min="14340" max="14340" width="7.140625" style="117" customWidth="1"/>
    <col min="14341" max="14341" width="82" style="117" customWidth="1"/>
    <col min="14342" max="14342" width="84.5703125" style="117" customWidth="1"/>
    <col min="14343" max="14592" width="9" style="117"/>
    <col min="14593" max="14593" width="7.140625" style="117" customWidth="1"/>
    <col min="14594" max="14594" width="80.42578125" style="117" customWidth="1"/>
    <col min="14595" max="14595" width="0" style="117" hidden="1" customWidth="1"/>
    <col min="14596" max="14596" width="7.140625" style="117" customWidth="1"/>
    <col min="14597" max="14597" width="82" style="117" customWidth="1"/>
    <col min="14598" max="14598" width="84.5703125" style="117" customWidth="1"/>
    <col min="14599" max="14848" width="9" style="117"/>
    <col min="14849" max="14849" width="7.140625" style="117" customWidth="1"/>
    <col min="14850" max="14850" width="80.42578125" style="117" customWidth="1"/>
    <col min="14851" max="14851" width="0" style="117" hidden="1" customWidth="1"/>
    <col min="14852" max="14852" width="7.140625" style="117" customWidth="1"/>
    <col min="14853" max="14853" width="82" style="117" customWidth="1"/>
    <col min="14854" max="14854" width="84.5703125" style="117" customWidth="1"/>
    <col min="14855" max="15104" width="9" style="117"/>
    <col min="15105" max="15105" width="7.140625" style="117" customWidth="1"/>
    <col min="15106" max="15106" width="80.42578125" style="117" customWidth="1"/>
    <col min="15107" max="15107" width="0" style="117" hidden="1" customWidth="1"/>
    <col min="15108" max="15108" width="7.140625" style="117" customWidth="1"/>
    <col min="15109" max="15109" width="82" style="117" customWidth="1"/>
    <col min="15110" max="15110" width="84.5703125" style="117" customWidth="1"/>
    <col min="15111" max="15360" width="9" style="117"/>
    <col min="15361" max="15361" width="7.140625" style="117" customWidth="1"/>
    <col min="15362" max="15362" width="80.42578125" style="117" customWidth="1"/>
    <col min="15363" max="15363" width="0" style="117" hidden="1" customWidth="1"/>
    <col min="15364" max="15364" width="7.140625" style="117" customWidth="1"/>
    <col min="15365" max="15365" width="82" style="117" customWidth="1"/>
    <col min="15366" max="15366" width="84.5703125" style="117" customWidth="1"/>
    <col min="15367" max="15616" width="9" style="117"/>
    <col min="15617" max="15617" width="7.140625" style="117" customWidth="1"/>
    <col min="15618" max="15618" width="80.42578125" style="117" customWidth="1"/>
    <col min="15619" max="15619" width="0" style="117" hidden="1" customWidth="1"/>
    <col min="15620" max="15620" width="7.140625" style="117" customWidth="1"/>
    <col min="15621" max="15621" width="82" style="117" customWidth="1"/>
    <col min="15622" max="15622" width="84.5703125" style="117" customWidth="1"/>
    <col min="15623" max="15872" width="9" style="117"/>
    <col min="15873" max="15873" width="7.140625" style="117" customWidth="1"/>
    <col min="15874" max="15874" width="80.42578125" style="117" customWidth="1"/>
    <col min="15875" max="15875" width="0" style="117" hidden="1" customWidth="1"/>
    <col min="15876" max="15876" width="7.140625" style="117" customWidth="1"/>
    <col min="15877" max="15877" width="82" style="117" customWidth="1"/>
    <col min="15878" max="15878" width="84.5703125" style="117" customWidth="1"/>
    <col min="15879" max="16128" width="9" style="117"/>
    <col min="16129" max="16129" width="7.140625" style="117" customWidth="1"/>
    <col min="16130" max="16130" width="80.42578125" style="117" customWidth="1"/>
    <col min="16131" max="16131" width="0" style="117" hidden="1" customWidth="1"/>
    <col min="16132" max="16132" width="7.140625" style="117" customWidth="1"/>
    <col min="16133" max="16133" width="82" style="117" customWidth="1"/>
    <col min="16134" max="16134" width="84.5703125" style="117" customWidth="1"/>
    <col min="16135" max="16384" width="9" style="117"/>
  </cols>
  <sheetData>
    <row r="1" spans="1:6" s="287" customFormat="1" ht="15.6">
      <c r="A1" s="285" t="s">
        <v>703</v>
      </c>
      <c r="B1" s="286" t="s">
        <v>704</v>
      </c>
      <c r="C1" s="443"/>
      <c r="D1" s="285" t="s">
        <v>703</v>
      </c>
      <c r="E1" s="444" t="s">
        <v>705</v>
      </c>
    </row>
    <row r="2" spans="1:6">
      <c r="A2" s="262" t="s">
        <v>706</v>
      </c>
      <c r="B2" s="263" t="s">
        <v>545</v>
      </c>
      <c r="C2" s="299"/>
      <c r="D2" s="262" t="s">
        <v>706</v>
      </c>
      <c r="E2" s="263" t="s">
        <v>635</v>
      </c>
    </row>
    <row r="3" spans="1:6">
      <c r="A3" s="262"/>
      <c r="B3" s="119" t="s">
        <v>38</v>
      </c>
      <c r="C3" s="120"/>
      <c r="D3" s="262"/>
      <c r="E3" s="119" t="str">
        <f>B3</f>
        <v>12-16.05.2025</v>
      </c>
    </row>
    <row r="4" spans="1:6">
      <c r="A4" s="262"/>
      <c r="B4" s="265"/>
      <c r="C4" s="120"/>
      <c r="D4" s="262"/>
      <c r="E4" s="265"/>
    </row>
    <row r="5" spans="1:6">
      <c r="A5" s="262"/>
      <c r="B5" s="266" t="s">
        <v>378</v>
      </c>
      <c r="C5" s="120"/>
      <c r="D5" s="262"/>
      <c r="E5" s="446" t="s">
        <v>547</v>
      </c>
      <c r="F5" s="431"/>
    </row>
    <row r="6" spans="1:6">
      <c r="A6" s="262"/>
      <c r="B6" s="265" t="s">
        <v>707</v>
      </c>
      <c r="C6" s="120"/>
      <c r="D6" s="262"/>
      <c r="E6" s="269" t="str">
        <f>B6</f>
        <v>12.05 Opening meeting - Group manager and auditors</v>
      </c>
      <c r="F6" s="28"/>
    </row>
    <row r="7" spans="1:6">
      <c r="A7" s="262"/>
      <c r="B7" s="265" t="s">
        <v>708</v>
      </c>
      <c r="C7" s="120"/>
      <c r="D7" s="262"/>
      <c r="E7" s="269" t="str">
        <f t="shared" ref="E7:E15" si="0">B7</f>
        <v>12-13.05 Audit: Review of documentation &amp; Group systems, staff interviews</v>
      </c>
      <c r="F7" s="28"/>
    </row>
    <row r="8" spans="1:6">
      <c r="A8" s="262"/>
      <c r="B8" s="265" t="s">
        <v>709</v>
      </c>
      <c r="C8" s="120"/>
      <c r="D8" s="262"/>
      <c r="E8" s="269" t="str">
        <f t="shared" si="0"/>
        <v>12.05 Site visit Group member 1, MU 1</v>
      </c>
      <c r="F8" s="28"/>
    </row>
    <row r="9" spans="1:6">
      <c r="A9" s="262"/>
      <c r="B9" s="265" t="s">
        <v>710</v>
      </c>
      <c r="C9" s="120"/>
      <c r="D9" s="262"/>
      <c r="E9" s="269" t="str">
        <f t="shared" si="0"/>
        <v>13.05 Site visit Group member 2, MU 2</v>
      </c>
    </row>
    <row r="10" spans="1:6">
      <c r="A10" s="262"/>
      <c r="B10" s="265" t="s">
        <v>711</v>
      </c>
      <c r="C10" s="120"/>
      <c r="D10" s="262"/>
      <c r="E10" s="269" t="str">
        <f t="shared" si="0"/>
        <v>14.05 Site visit Group member 3, MU 3</v>
      </c>
    </row>
    <row r="11" spans="1:6">
      <c r="A11" s="262"/>
      <c r="B11" s="265" t="s">
        <v>712</v>
      </c>
      <c r="C11" s="120"/>
      <c r="D11" s="262"/>
      <c r="E11" s="269" t="str">
        <f t="shared" si="0"/>
        <v>14.05 Site visit Group member 4, MU 4</v>
      </c>
      <c r="F11" s="28"/>
    </row>
    <row r="12" spans="1:6">
      <c r="A12" s="262"/>
      <c r="B12" s="265" t="s">
        <v>713</v>
      </c>
      <c r="C12" s="120"/>
      <c r="D12" s="262"/>
      <c r="E12" s="269" t="str">
        <f t="shared" si="0"/>
        <v>15.05 Site visit Group member 5, MU 5</v>
      </c>
      <c r="F12" s="431"/>
    </row>
    <row r="13" spans="1:6">
      <c r="A13" s="262"/>
      <c r="B13" s="265" t="s">
        <v>714</v>
      </c>
      <c r="C13" s="120"/>
      <c r="D13" s="262"/>
      <c r="E13" s="269" t="str">
        <f t="shared" si="0"/>
        <v>15.05 Site visit Group member 6, MU 6</v>
      </c>
      <c r="F13" s="431"/>
    </row>
    <row r="14" spans="1:6">
      <c r="A14" s="262"/>
      <c r="B14" s="265" t="s">
        <v>715</v>
      </c>
      <c r="C14" s="120"/>
      <c r="D14" s="262"/>
      <c r="E14" s="269" t="str">
        <f t="shared" ref="E14" si="1">B14</f>
        <v>16.05 Site visit Group member 7, MU 7</v>
      </c>
      <c r="F14" s="431"/>
    </row>
    <row r="15" spans="1:6">
      <c r="A15" s="262"/>
      <c r="B15" s="265" t="s">
        <v>716</v>
      </c>
      <c r="C15" s="120"/>
      <c r="D15" s="262"/>
      <c r="E15" s="269" t="str">
        <f t="shared" si="0"/>
        <v>16.05 Closing meeting - Group manager and auditors</v>
      </c>
      <c r="F15" s="49"/>
    </row>
    <row r="16" spans="1:6">
      <c r="A16" s="262"/>
      <c r="B16" s="267"/>
      <c r="C16" s="120"/>
      <c r="D16" s="262"/>
      <c r="E16" s="269"/>
      <c r="F16" s="300"/>
    </row>
    <row r="17" spans="1:6">
      <c r="A17" s="262" t="s">
        <v>717</v>
      </c>
      <c r="B17" s="269" t="s">
        <v>647</v>
      </c>
      <c r="C17" s="120"/>
      <c r="D17" s="262" t="s">
        <v>717</v>
      </c>
      <c r="E17" s="269" t="s">
        <v>647</v>
      </c>
      <c r="F17" s="431"/>
    </row>
    <row r="18" spans="1:6">
      <c r="A18" s="262"/>
      <c r="B18" s="269"/>
      <c r="C18" s="120"/>
      <c r="D18" s="262"/>
      <c r="E18" s="269"/>
    </row>
    <row r="19" spans="1:6">
      <c r="A19" s="262" t="s">
        <v>718</v>
      </c>
      <c r="B19" s="269" t="s">
        <v>649</v>
      </c>
      <c r="C19" s="120"/>
      <c r="D19" s="262" t="s">
        <v>718</v>
      </c>
      <c r="E19" s="269" t="s">
        <v>649</v>
      </c>
      <c r="F19" s="437"/>
    </row>
    <row r="20" spans="1:6">
      <c r="A20" s="262"/>
      <c r="B20" s="271"/>
      <c r="C20" s="120"/>
      <c r="D20" s="262"/>
      <c r="E20" s="270"/>
      <c r="F20" s="28"/>
    </row>
    <row r="21" spans="1:6">
      <c r="A21" s="262" t="s">
        <v>719</v>
      </c>
      <c r="B21" s="272" t="s">
        <v>568</v>
      </c>
      <c r="C21" s="299"/>
      <c r="D21" s="262" t="s">
        <v>719</v>
      </c>
      <c r="E21" s="272" t="s">
        <v>651</v>
      </c>
    </row>
    <row r="22" spans="1:6" ht="33.75" customHeight="1">
      <c r="A22" s="262"/>
      <c r="B22" s="119" t="s">
        <v>652</v>
      </c>
      <c r="C22" s="120"/>
      <c r="D22" s="262"/>
      <c r="E22" s="119" t="s">
        <v>653</v>
      </c>
      <c r="F22" s="28"/>
    </row>
    <row r="23" spans="1:6" ht="14.25" hidden="1" customHeight="1">
      <c r="A23" s="262"/>
      <c r="B23" s="267"/>
      <c r="C23" s="120"/>
      <c r="D23" s="262"/>
      <c r="E23" s="267"/>
      <c r="F23" s="300"/>
    </row>
    <row r="24" spans="1:6" ht="15" customHeight="1">
      <c r="A24" s="262"/>
      <c r="B24" s="273"/>
      <c r="C24" s="120"/>
      <c r="D24" s="262"/>
      <c r="E24" s="273"/>
      <c r="F24" s="438"/>
    </row>
    <row r="25" spans="1:6">
      <c r="A25" s="262" t="s">
        <v>720</v>
      </c>
      <c r="B25" s="272" t="s">
        <v>571</v>
      </c>
      <c r="C25" s="299"/>
      <c r="D25" s="262" t="s">
        <v>720</v>
      </c>
      <c r="E25" s="272" t="s">
        <v>655</v>
      </c>
      <c r="F25" s="438"/>
    </row>
    <row r="26" spans="1:6">
      <c r="A26" s="262"/>
      <c r="B26" s="274" t="s">
        <v>572</v>
      </c>
      <c r="C26" s="299"/>
      <c r="D26" s="262"/>
      <c r="E26" s="274" t="s">
        <v>656</v>
      </c>
      <c r="F26" s="438"/>
    </row>
    <row r="27" spans="1:6" ht="117" customHeight="1">
      <c r="A27" s="262"/>
      <c r="B27" s="265" t="s">
        <v>721</v>
      </c>
      <c r="C27" s="120"/>
      <c r="D27" s="262"/>
      <c r="E27" s="265" t="s">
        <v>722</v>
      </c>
      <c r="F27" s="28"/>
    </row>
    <row r="28" spans="1:6" ht="111.6" customHeight="1">
      <c r="A28" s="262"/>
      <c r="B28" s="265" t="s">
        <v>723</v>
      </c>
      <c r="C28" s="120"/>
      <c r="D28" s="262"/>
      <c r="E28" s="265" t="s">
        <v>724</v>
      </c>
      <c r="F28" s="49"/>
    </row>
    <row r="29" spans="1:6" ht="108.6" customHeight="1">
      <c r="A29" s="262"/>
      <c r="B29" s="265" t="s">
        <v>725</v>
      </c>
      <c r="C29" s="120"/>
      <c r="D29" s="262"/>
      <c r="E29" s="265" t="s">
        <v>726</v>
      </c>
      <c r="F29" s="49"/>
    </row>
    <row r="30" spans="1:6" ht="113.45" customHeight="1">
      <c r="A30" s="262"/>
      <c r="B30" s="265" t="s">
        <v>727</v>
      </c>
      <c r="C30" s="120"/>
      <c r="D30" s="262"/>
      <c r="E30" s="265" t="s">
        <v>728</v>
      </c>
      <c r="F30" s="49"/>
    </row>
    <row r="31" spans="1:6">
      <c r="A31" s="262"/>
      <c r="B31" s="265" t="s">
        <v>577</v>
      </c>
      <c r="C31" s="120"/>
      <c r="D31" s="262"/>
      <c r="E31" s="265" t="s">
        <v>659</v>
      </c>
      <c r="F31" s="28"/>
    </row>
    <row r="32" spans="1:6">
      <c r="A32" s="262"/>
      <c r="B32" s="265"/>
      <c r="C32" s="120"/>
      <c r="D32" s="262"/>
      <c r="E32" s="265"/>
      <c r="F32" s="28"/>
    </row>
    <row r="33" spans="1:6">
      <c r="A33" s="262" t="s">
        <v>729</v>
      </c>
      <c r="B33" s="266" t="s">
        <v>417</v>
      </c>
      <c r="C33" s="299"/>
      <c r="D33" s="262" t="s">
        <v>729</v>
      </c>
      <c r="E33" s="266" t="s">
        <v>418</v>
      </c>
      <c r="F33" s="300"/>
    </row>
    <row r="34" spans="1:6">
      <c r="A34" s="262"/>
      <c r="B34" s="265" t="s">
        <v>579</v>
      </c>
      <c r="C34" s="120"/>
      <c r="D34" s="262"/>
      <c r="E34" s="265"/>
      <c r="F34" s="28"/>
    </row>
    <row r="35" spans="1:6">
      <c r="A35" s="262"/>
      <c r="B35" s="273"/>
      <c r="C35" s="120"/>
      <c r="D35" s="262"/>
      <c r="E35" s="273"/>
      <c r="F35" s="28"/>
    </row>
    <row r="36" spans="1:6">
      <c r="A36" s="262" t="s">
        <v>730</v>
      </c>
      <c r="B36" s="272" t="s">
        <v>580</v>
      </c>
      <c r="C36" s="299"/>
      <c r="D36" s="262" t="s">
        <v>730</v>
      </c>
      <c r="E36" s="272" t="s">
        <v>580</v>
      </c>
      <c r="F36" s="28"/>
    </row>
    <row r="37" spans="1:6" ht="129.94999999999999">
      <c r="A37" s="262" t="s">
        <v>731</v>
      </c>
      <c r="B37" s="119" t="s">
        <v>582</v>
      </c>
      <c r="C37" s="299"/>
      <c r="D37" s="262" t="s">
        <v>731</v>
      </c>
      <c r="E37" s="119" t="s">
        <v>582</v>
      </c>
      <c r="F37" s="28"/>
    </row>
    <row r="38" spans="1:6" ht="39">
      <c r="A38" s="262" t="s">
        <v>732</v>
      </c>
      <c r="B38" s="265" t="s">
        <v>584</v>
      </c>
      <c r="C38" s="299"/>
      <c r="D38" s="262" t="s">
        <v>732</v>
      </c>
      <c r="E38" s="265" t="s">
        <v>584</v>
      </c>
      <c r="F38" s="28"/>
    </row>
    <row r="39" spans="1:6">
      <c r="A39" s="262"/>
      <c r="B39" s="278"/>
      <c r="C39" s="439"/>
      <c r="D39" s="262"/>
      <c r="E39" s="278"/>
      <c r="F39" s="300"/>
    </row>
    <row r="40" spans="1:6">
      <c r="A40" s="262"/>
      <c r="B40" s="279" t="s">
        <v>585</v>
      </c>
      <c r="C40" s="440"/>
      <c r="D40" s="262"/>
      <c r="E40" s="279" t="s">
        <v>664</v>
      </c>
      <c r="F40" s="433"/>
    </row>
    <row r="41" spans="1:6">
      <c r="A41" s="262"/>
      <c r="B41" s="278"/>
      <c r="C41" s="439"/>
      <c r="D41" s="262"/>
      <c r="E41" s="278"/>
      <c r="F41" s="28"/>
    </row>
    <row r="42" spans="1:6" ht="65.099999999999994">
      <c r="A42" s="262"/>
      <c r="B42" s="288" t="s">
        <v>586</v>
      </c>
      <c r="C42" s="439"/>
      <c r="D42" s="262"/>
      <c r="E42" s="288" t="s">
        <v>587</v>
      </c>
      <c r="F42" s="28"/>
    </row>
    <row r="43" spans="1:6">
      <c r="A43" s="262"/>
      <c r="B43" s="265" t="s">
        <v>733</v>
      </c>
      <c r="C43" s="441"/>
      <c r="D43" s="262"/>
      <c r="E43" s="265" t="s">
        <v>734</v>
      </c>
      <c r="F43" s="28"/>
    </row>
    <row r="44" spans="1:6">
      <c r="A44" s="262"/>
      <c r="B44" s="280"/>
      <c r="C44" s="441"/>
      <c r="D44" s="262"/>
      <c r="E44" s="280"/>
      <c r="F44" s="28"/>
    </row>
    <row r="45" spans="1:6">
      <c r="A45" s="262" t="s">
        <v>735</v>
      </c>
      <c r="B45" s="266" t="s">
        <v>591</v>
      </c>
      <c r="C45" s="441"/>
      <c r="D45" s="262" t="s">
        <v>735</v>
      </c>
      <c r="E45" s="266" t="s">
        <v>668</v>
      </c>
      <c r="F45" s="28"/>
    </row>
    <row r="46" spans="1:6" ht="92.1" customHeight="1">
      <c r="A46" s="262"/>
      <c r="B46" s="273" t="s">
        <v>592</v>
      </c>
      <c r="C46" s="120"/>
      <c r="D46" s="262"/>
      <c r="E46" s="273" t="s">
        <v>593</v>
      </c>
      <c r="F46" s="28"/>
    </row>
    <row r="47" spans="1:6">
      <c r="A47" s="262"/>
      <c r="B47" s="272" t="s">
        <v>594</v>
      </c>
      <c r="C47" s="299"/>
      <c r="D47" s="262"/>
      <c r="E47" s="272" t="s">
        <v>669</v>
      </c>
      <c r="F47" s="300"/>
    </row>
    <row r="48" spans="1:6">
      <c r="A48" s="262" t="s">
        <v>736</v>
      </c>
      <c r="B48" s="119" t="s">
        <v>737</v>
      </c>
      <c r="C48" s="299"/>
      <c r="D48" s="262" t="s">
        <v>736</v>
      </c>
      <c r="E48" s="119" t="s">
        <v>738</v>
      </c>
      <c r="F48" s="28"/>
    </row>
    <row r="49" spans="1:6">
      <c r="A49" s="262"/>
      <c r="B49" s="265" t="s">
        <v>739</v>
      </c>
      <c r="C49" s="299"/>
      <c r="D49" s="262"/>
      <c r="E49" s="265" t="s">
        <v>740</v>
      </c>
      <c r="F49" s="28"/>
    </row>
    <row r="50" spans="1:6">
      <c r="A50" s="262"/>
      <c r="B50" s="265" t="s">
        <v>741</v>
      </c>
      <c r="C50" s="299"/>
      <c r="D50" s="262"/>
      <c r="E50" s="265" t="s">
        <v>742</v>
      </c>
      <c r="F50" s="300"/>
    </row>
    <row r="51" spans="1:6">
      <c r="A51" s="262"/>
      <c r="B51" s="265" t="s">
        <v>676</v>
      </c>
      <c r="C51" s="299"/>
      <c r="D51" s="262"/>
      <c r="E51" s="265" t="s">
        <v>743</v>
      </c>
      <c r="F51" s="28"/>
    </row>
    <row r="52" spans="1:6">
      <c r="A52" s="262"/>
      <c r="B52" s="265" t="s">
        <v>603</v>
      </c>
      <c r="C52" s="120"/>
      <c r="D52" s="262"/>
      <c r="E52" s="265" t="s">
        <v>604</v>
      </c>
      <c r="F52" s="28"/>
    </row>
    <row r="53" spans="1:6">
      <c r="A53" s="262"/>
      <c r="B53" s="265"/>
      <c r="C53" s="120"/>
      <c r="D53" s="262"/>
      <c r="E53" s="265"/>
      <c r="F53" s="300"/>
    </row>
    <row r="54" spans="1:6">
      <c r="A54" s="262"/>
      <c r="B54" s="272" t="s">
        <v>605</v>
      </c>
      <c r="C54" s="299"/>
      <c r="D54" s="262"/>
      <c r="E54" s="272" t="s">
        <v>605</v>
      </c>
      <c r="F54" s="28"/>
    </row>
    <row r="55" spans="1:6">
      <c r="A55" s="262" t="s">
        <v>744</v>
      </c>
      <c r="B55" s="265" t="s">
        <v>606</v>
      </c>
      <c r="C55" s="120"/>
      <c r="D55" s="262" t="s">
        <v>744</v>
      </c>
      <c r="E55" s="265" t="s">
        <v>606</v>
      </c>
      <c r="F55" s="28"/>
    </row>
    <row r="56" spans="1:6">
      <c r="A56" s="262"/>
      <c r="B56" s="273"/>
      <c r="C56" s="120"/>
      <c r="D56" s="262"/>
      <c r="E56" s="273"/>
      <c r="F56" s="300"/>
    </row>
    <row r="57" spans="1:6">
      <c r="A57" s="262"/>
      <c r="B57" s="272" t="s">
        <v>429</v>
      </c>
      <c r="C57" s="299"/>
      <c r="D57" s="262"/>
      <c r="E57" s="272" t="s">
        <v>678</v>
      </c>
      <c r="F57" s="28"/>
    </row>
    <row r="58" spans="1:6">
      <c r="A58" s="262" t="s">
        <v>745</v>
      </c>
      <c r="B58" s="261" t="s">
        <v>607</v>
      </c>
      <c r="C58" s="299"/>
      <c r="D58" s="262" t="s">
        <v>745</v>
      </c>
      <c r="E58" s="261" t="s">
        <v>607</v>
      </c>
      <c r="F58" s="431"/>
    </row>
    <row r="59" spans="1:6" ht="71.099999999999994" customHeight="1">
      <c r="A59" s="262"/>
      <c r="B59" s="265" t="s">
        <v>746</v>
      </c>
      <c r="C59" s="120"/>
      <c r="D59" s="262"/>
      <c r="E59" s="265" t="s">
        <v>609</v>
      </c>
    </row>
    <row r="60" spans="1:6" ht="61.5" customHeight="1">
      <c r="A60" s="262"/>
      <c r="B60" s="265" t="s">
        <v>747</v>
      </c>
      <c r="C60" s="120"/>
      <c r="D60" s="262"/>
      <c r="E60" s="265" t="s">
        <v>611</v>
      </c>
    </row>
    <row r="61" spans="1:6" ht="61.5" customHeight="1">
      <c r="A61" s="262"/>
      <c r="B61" s="265" t="s">
        <v>748</v>
      </c>
      <c r="C61" s="120"/>
      <c r="D61" s="262"/>
      <c r="E61" s="265" t="s">
        <v>613</v>
      </c>
    </row>
    <row r="62" spans="1:6" ht="60" customHeight="1">
      <c r="A62" s="262"/>
      <c r="B62" s="575" t="s">
        <v>749</v>
      </c>
      <c r="C62" s="120"/>
      <c r="D62" s="262"/>
      <c r="E62" s="265" t="s">
        <v>615</v>
      </c>
    </row>
    <row r="63" spans="1:6" ht="70.5" customHeight="1">
      <c r="A63" s="262"/>
      <c r="B63" s="575" t="s">
        <v>750</v>
      </c>
      <c r="C63" s="120"/>
      <c r="D63" s="262"/>
      <c r="E63" s="265" t="s">
        <v>617</v>
      </c>
    </row>
    <row r="64" spans="1:6" ht="81.599999999999994" customHeight="1">
      <c r="A64" s="262"/>
      <c r="B64" s="575" t="s">
        <v>751</v>
      </c>
      <c r="C64" s="120"/>
      <c r="D64" s="262"/>
      <c r="E64" s="265" t="s">
        <v>686</v>
      </c>
    </row>
    <row r="65" spans="1:5" ht="57.6" customHeight="1">
      <c r="A65" s="262"/>
      <c r="B65" s="575" t="s">
        <v>752</v>
      </c>
      <c r="C65" s="120"/>
      <c r="D65" s="262"/>
      <c r="E65" s="265" t="s">
        <v>753</v>
      </c>
    </row>
    <row r="66" spans="1:5">
      <c r="A66" s="262"/>
      <c r="B66" s="273"/>
      <c r="C66" s="120"/>
      <c r="D66" s="262"/>
      <c r="E66" s="273"/>
    </row>
    <row r="67" spans="1:5">
      <c r="A67" s="281" t="s">
        <v>754</v>
      </c>
      <c r="B67" s="272" t="s">
        <v>619</v>
      </c>
      <c r="C67" s="299"/>
      <c r="D67" s="281" t="s">
        <v>754</v>
      </c>
      <c r="E67" s="272" t="s">
        <v>688</v>
      </c>
    </row>
    <row r="68" spans="1:5" ht="26.1">
      <c r="A68" s="262"/>
      <c r="B68" s="119" t="s">
        <v>620</v>
      </c>
      <c r="C68" s="120"/>
      <c r="D68" s="262"/>
      <c r="E68" s="119" t="s">
        <v>689</v>
      </c>
    </row>
    <row r="69" spans="1:5">
      <c r="A69" s="262"/>
      <c r="B69" s="273"/>
      <c r="C69" s="120"/>
      <c r="D69" s="262"/>
      <c r="E69" s="273"/>
    </row>
    <row r="70" spans="1:5" ht="39">
      <c r="A70" s="262" t="s">
        <v>755</v>
      </c>
      <c r="B70" s="272" t="s">
        <v>691</v>
      </c>
      <c r="C70" s="299"/>
      <c r="D70" s="262" t="s">
        <v>755</v>
      </c>
      <c r="E70" s="272" t="s">
        <v>692</v>
      </c>
    </row>
    <row r="71" spans="1:5" ht="26.1">
      <c r="A71" s="262"/>
      <c r="B71" s="119" t="s">
        <v>622</v>
      </c>
      <c r="C71" s="120"/>
      <c r="D71" s="262"/>
      <c r="E71" s="119" t="s">
        <v>693</v>
      </c>
    </row>
    <row r="72" spans="1:5" ht="14.45">
      <c r="A72" s="262"/>
      <c r="B72" s="273"/>
      <c r="C72" s="120"/>
      <c r="D72" s="262"/>
      <c r="E72" s="442"/>
    </row>
    <row r="73" spans="1:5">
      <c r="A73" s="262" t="s">
        <v>756</v>
      </c>
      <c r="B73" s="272" t="s">
        <v>624</v>
      </c>
      <c r="C73" s="299"/>
      <c r="D73" s="262" t="s">
        <v>756</v>
      </c>
      <c r="E73" s="272" t="s">
        <v>695</v>
      </c>
    </row>
    <row r="74" spans="1:5" ht="39">
      <c r="A74" s="262"/>
      <c r="B74" s="119" t="s">
        <v>625</v>
      </c>
      <c r="C74" s="120"/>
      <c r="D74" s="262"/>
      <c r="E74" s="119" t="s">
        <v>696</v>
      </c>
    </row>
    <row r="75" spans="1:5" ht="14.45">
      <c r="A75" s="262"/>
      <c r="B75" s="273"/>
      <c r="C75" s="120"/>
      <c r="D75" s="262"/>
      <c r="E75" s="442"/>
    </row>
    <row r="76" spans="1:5">
      <c r="A76" s="262" t="s">
        <v>757</v>
      </c>
      <c r="B76" s="272" t="s">
        <v>698</v>
      </c>
      <c r="C76" s="299"/>
      <c r="D76" s="262" t="s">
        <v>757</v>
      </c>
      <c r="E76" s="272" t="s">
        <v>699</v>
      </c>
    </row>
    <row r="77" spans="1:5" ht="26.1">
      <c r="A77" s="262"/>
      <c r="B77" s="119" t="s">
        <v>627</v>
      </c>
      <c r="C77" s="120"/>
      <c r="D77" s="262"/>
      <c r="E77" s="119" t="s">
        <v>700</v>
      </c>
    </row>
    <row r="78" spans="1:5">
      <c r="A78" s="262"/>
      <c r="B78" s="266" t="s">
        <v>629</v>
      </c>
      <c r="C78" s="299"/>
      <c r="D78" s="262"/>
      <c r="E78" s="266" t="s">
        <v>701</v>
      </c>
    </row>
    <row r="79" spans="1:5">
      <c r="A79" s="282"/>
      <c r="B79" s="265" t="s">
        <v>460</v>
      </c>
      <c r="C79" s="120"/>
      <c r="D79" s="282"/>
      <c r="E79" s="265" t="s">
        <v>702</v>
      </c>
    </row>
    <row r="80" spans="1:5">
      <c r="A80" s="282"/>
      <c r="B80" s="265"/>
      <c r="C80" s="120"/>
      <c r="D80" s="282"/>
      <c r="E80" s="265"/>
    </row>
    <row r="81" spans="2:5">
      <c r="B81" s="265"/>
      <c r="C81" s="120"/>
      <c r="E81" s="265"/>
    </row>
    <row r="82" spans="2:5">
      <c r="B82" s="273"/>
      <c r="C82" s="120"/>
      <c r="E82" s="273"/>
    </row>
  </sheetData>
  <phoneticPr fontId="101" type="noConversion"/>
  <pageMargins left="0.75" right="0.75" top="1" bottom="1" header="0.5" footer="0.5"/>
  <pageSetup paperSize="9" scale="92" orientation="portrait" r:id="rId1"/>
  <headerFooter alignWithMargins="0"/>
  <colBreaks count="1" manualBreakCount="1">
    <brk id="3" max="77" man="1"/>
  </colBreak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74DFC-66F5-4245-A2D6-64FB3456D128}">
  <sheetPr>
    <tabColor theme="8" tint="-0.499984740745262"/>
  </sheetPr>
  <dimension ref="A1:W544"/>
  <sheetViews>
    <sheetView topLeftCell="B1" zoomScaleNormal="100" zoomScaleSheetLayoutView="100" workbookViewId="0">
      <selection activeCell="B1" sqref="B1"/>
    </sheetView>
  </sheetViews>
  <sheetFormatPr defaultColWidth="9" defaultRowHeight="12.95"/>
  <cols>
    <col min="1" max="1" width="5.42578125" style="19" hidden="1" customWidth="1"/>
    <col min="2" max="2" width="8" style="8" customWidth="1"/>
    <col min="3" max="3" width="64" style="1" customWidth="1"/>
    <col min="4" max="4" width="63.42578125" style="1" customWidth="1"/>
    <col min="5" max="5" width="17.42578125" style="31" hidden="1" customWidth="1"/>
    <col min="6" max="8" width="5.140625" style="1" hidden="1" customWidth="1"/>
    <col min="9" max="9" width="35.85546875" style="534" hidden="1" customWidth="1"/>
    <col min="10" max="10" width="7.140625" style="534" hidden="1" customWidth="1"/>
    <col min="11" max="11" width="7.140625" style="535" hidden="1" customWidth="1"/>
    <col min="12" max="12" width="35.85546875" style="534" hidden="1" customWidth="1"/>
    <col min="13" max="13" width="7.140625" style="534" hidden="1" customWidth="1"/>
    <col min="14" max="14" width="7.140625" style="535" hidden="1" customWidth="1"/>
    <col min="15" max="15" width="57.5703125" style="545" hidden="1" customWidth="1"/>
    <col min="16" max="16" width="7.140625" style="545" hidden="1" customWidth="1"/>
    <col min="17" max="17" width="7.140625" style="546" hidden="1" customWidth="1"/>
    <col min="18" max="18" width="43.140625" style="545" customWidth="1"/>
    <col min="19" max="19" width="7.140625" style="545" customWidth="1"/>
    <col min="20" max="20" width="7.140625" style="546" customWidth="1"/>
    <col min="21" max="21" width="35.85546875" style="545" customWidth="1"/>
    <col min="22" max="22" width="7.140625" style="545" customWidth="1"/>
    <col min="23" max="23" width="7.140625" style="546" customWidth="1"/>
    <col min="24" max="16384" width="9" style="3"/>
  </cols>
  <sheetData>
    <row r="1" spans="1:23" ht="18.95">
      <c r="A1" s="19" t="s">
        <v>758</v>
      </c>
      <c r="B1" s="32" t="s">
        <v>759</v>
      </c>
      <c r="C1" s="33"/>
      <c r="D1" s="34"/>
      <c r="E1" s="40" t="s">
        <v>758</v>
      </c>
      <c r="F1" s="4"/>
      <c r="G1" s="4"/>
      <c r="H1" s="4"/>
      <c r="I1" s="29"/>
      <c r="J1" s="29"/>
      <c r="K1" s="531"/>
      <c r="L1" s="29"/>
      <c r="M1" s="29"/>
      <c r="N1" s="531"/>
      <c r="O1" s="28"/>
      <c r="P1" s="28"/>
      <c r="Q1" s="41"/>
      <c r="R1" s="28"/>
      <c r="S1" s="28"/>
      <c r="T1" s="41"/>
      <c r="U1" s="28"/>
      <c r="V1" s="28"/>
      <c r="W1" s="41"/>
    </row>
    <row r="2" spans="1:23">
      <c r="A2" s="18"/>
      <c r="B2" s="7"/>
      <c r="C2" s="4"/>
      <c r="D2" s="4"/>
      <c r="E2" s="29"/>
      <c r="F2" s="4"/>
      <c r="G2" s="4"/>
      <c r="H2" s="4"/>
      <c r="I2" s="29"/>
      <c r="J2" s="29"/>
      <c r="K2" s="531"/>
      <c r="L2" s="29"/>
      <c r="M2" s="29"/>
      <c r="N2" s="531"/>
      <c r="O2" s="28"/>
      <c r="P2" s="28"/>
      <c r="Q2" s="41"/>
      <c r="R2" s="28"/>
      <c r="S2" s="28"/>
      <c r="T2" s="41"/>
      <c r="U2" s="28"/>
      <c r="V2" s="28"/>
      <c r="W2" s="41"/>
    </row>
    <row r="3" spans="1:23">
      <c r="A3" s="18"/>
      <c r="B3" s="7"/>
      <c r="C3" s="15" t="s">
        <v>760</v>
      </c>
      <c r="D3" s="15" t="s">
        <v>761</v>
      </c>
      <c r="E3" s="30"/>
      <c r="F3" s="4"/>
      <c r="G3" s="4"/>
      <c r="H3" s="4"/>
      <c r="I3" s="29"/>
      <c r="J3" s="29"/>
      <c r="K3" s="531"/>
      <c r="L3" s="29"/>
      <c r="M3" s="29"/>
      <c r="N3" s="531"/>
      <c r="O3" s="28"/>
      <c r="P3" s="28"/>
      <c r="Q3" s="41"/>
      <c r="R3" s="28"/>
      <c r="S3" s="28"/>
      <c r="T3" s="41"/>
      <c r="U3" s="28"/>
      <c r="V3" s="28"/>
      <c r="W3" s="41"/>
    </row>
    <row r="4" spans="1:23" ht="30.6" customHeight="1">
      <c r="A4" s="65"/>
      <c r="B4" s="2"/>
      <c r="C4" s="460" t="s">
        <v>762</v>
      </c>
      <c r="D4" s="460" t="s">
        <v>763</v>
      </c>
      <c r="E4" s="29"/>
      <c r="F4" s="4"/>
      <c r="G4" s="4"/>
      <c r="H4" s="4"/>
      <c r="I4" s="29"/>
      <c r="J4" s="29"/>
      <c r="K4" s="531"/>
      <c r="L4" s="29"/>
      <c r="M4" s="29"/>
      <c r="N4" s="531"/>
      <c r="O4" s="28"/>
      <c r="P4" s="28"/>
      <c r="Q4" s="41"/>
      <c r="R4" s="28"/>
      <c r="S4" s="28"/>
      <c r="T4" s="41"/>
      <c r="U4" s="28"/>
      <c r="V4" s="28"/>
      <c r="W4" s="41"/>
    </row>
    <row r="5" spans="1:23">
      <c r="A5" s="18"/>
      <c r="B5" s="7"/>
      <c r="C5" s="15" t="s">
        <v>764</v>
      </c>
      <c r="D5" s="15" t="s">
        <v>765</v>
      </c>
      <c r="E5" s="30"/>
      <c r="F5" s="4"/>
      <c r="G5" s="4"/>
      <c r="H5" s="4"/>
      <c r="I5" s="29"/>
      <c r="J5" s="29"/>
      <c r="K5" s="531"/>
      <c r="L5" s="29"/>
      <c r="M5" s="29"/>
      <c r="N5" s="531"/>
      <c r="O5" s="28"/>
      <c r="P5" s="28"/>
      <c r="Q5" s="41"/>
      <c r="R5" s="28"/>
      <c r="S5" s="28"/>
      <c r="T5" s="41"/>
      <c r="U5" s="28"/>
      <c r="V5" s="28"/>
      <c r="W5" s="41"/>
    </row>
    <row r="6" spans="1:23" ht="16.5" customHeight="1">
      <c r="A6" s="65"/>
      <c r="B6" s="35"/>
      <c r="C6" s="2" t="s">
        <v>6</v>
      </c>
      <c r="D6" s="2" t="s">
        <v>99</v>
      </c>
      <c r="E6" s="29"/>
      <c r="F6" s="4"/>
      <c r="G6" s="4"/>
      <c r="H6" s="4"/>
      <c r="I6" s="29"/>
      <c r="J6" s="29"/>
      <c r="K6" s="531"/>
      <c r="L6" s="29"/>
      <c r="M6" s="29"/>
      <c r="N6" s="531"/>
      <c r="O6" s="28"/>
      <c r="P6" s="28"/>
      <c r="Q6" s="41"/>
      <c r="R6" s="28"/>
      <c r="S6" s="28"/>
      <c r="T6" s="41"/>
      <c r="U6" s="28"/>
      <c r="V6" s="28"/>
      <c r="W6" s="41"/>
    </row>
    <row r="7" spans="1:23">
      <c r="A7" s="18"/>
      <c r="B7" s="7"/>
      <c r="C7" s="15" t="s">
        <v>766</v>
      </c>
      <c r="D7" s="15" t="s">
        <v>767</v>
      </c>
      <c r="E7" s="30"/>
      <c r="F7" s="4"/>
      <c r="G7" s="4"/>
      <c r="H7" s="4"/>
      <c r="I7" s="29"/>
      <c r="J7" s="29"/>
      <c r="K7" s="531"/>
      <c r="L7" s="29"/>
      <c r="M7" s="29"/>
      <c r="N7" s="531"/>
      <c r="O7" s="28"/>
      <c r="P7" s="28"/>
      <c r="Q7" s="41"/>
      <c r="R7" s="28"/>
      <c r="S7" s="28"/>
      <c r="T7" s="41"/>
      <c r="U7" s="28"/>
      <c r="V7" s="28"/>
      <c r="W7" s="41"/>
    </row>
    <row r="8" spans="1:23">
      <c r="A8" s="18"/>
      <c r="B8" s="7"/>
      <c r="C8" s="2" t="s">
        <v>768</v>
      </c>
      <c r="D8" s="2" t="str">
        <f>C8</f>
        <v>16.01.2024</v>
      </c>
      <c r="E8" s="29"/>
      <c r="F8" s="4"/>
      <c r="G8" s="4"/>
      <c r="H8" s="4"/>
      <c r="I8" s="29"/>
      <c r="J8" s="29"/>
      <c r="K8" s="531"/>
      <c r="L8" s="29"/>
      <c r="M8" s="29"/>
      <c r="N8" s="531"/>
      <c r="O8" s="28"/>
      <c r="P8" s="28"/>
      <c r="Q8" s="41"/>
      <c r="R8" s="28"/>
      <c r="S8" s="28"/>
      <c r="T8" s="41"/>
      <c r="U8" s="28"/>
      <c r="V8" s="28"/>
      <c r="W8" s="41"/>
    </row>
    <row r="9" spans="1:23">
      <c r="A9" s="18"/>
      <c r="B9" s="7"/>
      <c r="C9" s="15" t="s">
        <v>769</v>
      </c>
      <c r="D9" s="15" t="s">
        <v>770</v>
      </c>
      <c r="E9" s="30"/>
      <c r="F9" s="4"/>
      <c r="G9" s="4"/>
      <c r="H9" s="4"/>
      <c r="I9" s="29"/>
      <c r="J9" s="29"/>
      <c r="K9" s="531"/>
      <c r="L9" s="29"/>
      <c r="M9" s="29"/>
      <c r="N9" s="531"/>
      <c r="O9" s="28"/>
      <c r="P9" s="28"/>
      <c r="Q9" s="41"/>
      <c r="R9" s="28"/>
      <c r="S9" s="28"/>
      <c r="T9" s="41"/>
      <c r="U9" s="28"/>
      <c r="V9" s="28"/>
      <c r="W9" s="41"/>
    </row>
    <row r="10" spans="1:23">
      <c r="A10" s="18"/>
      <c r="B10" s="7"/>
      <c r="C10" s="2" t="s">
        <v>771</v>
      </c>
      <c r="D10" s="2" t="s">
        <v>772</v>
      </c>
      <c r="E10" s="29"/>
      <c r="F10" s="4"/>
      <c r="G10" s="4"/>
      <c r="H10" s="4"/>
      <c r="I10" s="29"/>
      <c r="J10" s="29"/>
      <c r="K10" s="531"/>
      <c r="L10" s="29"/>
      <c r="M10" s="29"/>
      <c r="N10" s="531"/>
      <c r="O10" s="28"/>
      <c r="P10" s="28"/>
      <c r="Q10" s="41"/>
      <c r="R10" s="28"/>
      <c r="S10" s="28"/>
      <c r="T10" s="41"/>
      <c r="U10" s="28"/>
      <c r="V10" s="28"/>
      <c r="W10" s="41"/>
    </row>
    <row r="11" spans="1:23">
      <c r="A11" s="18"/>
      <c r="B11" s="7"/>
      <c r="C11" s="15" t="s">
        <v>773</v>
      </c>
      <c r="D11" s="4"/>
      <c r="E11" s="29"/>
      <c r="F11" s="4"/>
      <c r="G11" s="4"/>
      <c r="H11" s="4"/>
      <c r="I11" s="29"/>
      <c r="J11" s="29"/>
      <c r="K11" s="531"/>
      <c r="L11" s="29"/>
      <c r="M11" s="29"/>
      <c r="N11" s="531"/>
      <c r="O11" s="28"/>
      <c r="P11" s="28"/>
      <c r="Q11" s="41"/>
      <c r="R11" s="28"/>
      <c r="S11" s="28"/>
      <c r="T11" s="41"/>
      <c r="U11" s="28"/>
      <c r="V11" s="28"/>
      <c r="W11" s="41"/>
    </row>
    <row r="12" spans="1:23" ht="32.450000000000003" customHeight="1">
      <c r="A12" s="18"/>
      <c r="B12" s="7"/>
      <c r="C12" s="2" t="s">
        <v>774</v>
      </c>
      <c r="D12" s="4"/>
      <c r="E12" s="29"/>
      <c r="F12" s="4"/>
      <c r="G12" s="4"/>
      <c r="H12" s="4"/>
      <c r="I12" s="29"/>
      <c r="J12" s="29"/>
      <c r="K12" s="531"/>
      <c r="L12" s="29"/>
      <c r="M12" s="29"/>
      <c r="N12" s="531"/>
      <c r="O12" s="28"/>
      <c r="P12" s="28"/>
      <c r="Q12" s="41"/>
      <c r="R12" s="28"/>
      <c r="S12" s="28"/>
      <c r="T12" s="41"/>
      <c r="U12" s="28"/>
      <c r="V12" s="28"/>
      <c r="W12" s="41"/>
    </row>
    <row r="13" spans="1:23">
      <c r="A13" s="18"/>
      <c r="B13" s="7"/>
      <c r="C13" s="4"/>
      <c r="D13" s="4"/>
      <c r="E13" s="29"/>
      <c r="F13" s="4"/>
      <c r="G13" s="4"/>
      <c r="H13" s="4"/>
      <c r="I13" s="29"/>
      <c r="J13" s="29"/>
      <c r="K13" s="531"/>
      <c r="L13" s="29"/>
      <c r="M13" s="29"/>
      <c r="N13" s="531"/>
      <c r="O13" s="28"/>
      <c r="P13" s="28"/>
      <c r="Q13" s="41"/>
      <c r="R13" s="28"/>
      <c r="S13" s="28"/>
      <c r="T13" s="41"/>
      <c r="U13" s="28"/>
      <c r="V13" s="28"/>
      <c r="W13" s="41"/>
    </row>
    <row r="14" spans="1:23">
      <c r="A14" s="18"/>
      <c r="B14" s="7"/>
      <c r="C14" s="6" t="s">
        <v>775</v>
      </c>
      <c r="D14" s="5"/>
      <c r="E14" s="30"/>
      <c r="F14" s="4"/>
      <c r="G14" s="4"/>
      <c r="H14" s="4"/>
      <c r="I14" s="29"/>
      <c r="J14" s="29"/>
      <c r="K14" s="531"/>
      <c r="L14" s="29"/>
      <c r="M14" s="29"/>
      <c r="N14" s="531"/>
      <c r="O14" s="28"/>
      <c r="P14" s="28"/>
      <c r="Q14" s="41"/>
      <c r="R14" s="28"/>
      <c r="S14" s="28"/>
      <c r="T14" s="41"/>
      <c r="U14" s="28"/>
      <c r="V14" s="28"/>
      <c r="W14" s="41"/>
    </row>
    <row r="15" spans="1:23">
      <c r="A15" s="18"/>
      <c r="B15" s="7"/>
      <c r="C15" s="6"/>
      <c r="D15" s="5"/>
      <c r="E15" s="30"/>
      <c r="F15" s="4"/>
      <c r="G15" s="4"/>
      <c r="H15" s="4"/>
      <c r="I15" s="29"/>
      <c r="J15" s="29"/>
      <c r="K15" s="531"/>
      <c r="L15" s="29"/>
      <c r="M15" s="29"/>
      <c r="N15" s="531"/>
      <c r="O15" s="28"/>
      <c r="P15" s="28"/>
      <c r="Q15" s="41"/>
      <c r="R15" s="28"/>
      <c r="S15" s="28"/>
      <c r="T15" s="41"/>
      <c r="U15" s="28"/>
      <c r="V15" s="28"/>
      <c r="W15" s="41"/>
    </row>
    <row r="16" spans="1:23" s="14" customFormat="1">
      <c r="A16" s="9"/>
      <c r="B16" s="21"/>
      <c r="C16" s="10"/>
      <c r="D16" s="11"/>
      <c r="E16" s="20"/>
      <c r="F16" s="20"/>
      <c r="G16" s="20"/>
      <c r="H16" s="20"/>
      <c r="I16" s="11" t="s">
        <v>776</v>
      </c>
      <c r="J16" s="11" t="s">
        <v>777</v>
      </c>
      <c r="K16" s="12" t="s">
        <v>778</v>
      </c>
      <c r="L16" s="11" t="s">
        <v>29</v>
      </c>
      <c r="M16" s="11" t="s">
        <v>777</v>
      </c>
      <c r="N16" s="12" t="s">
        <v>778</v>
      </c>
      <c r="O16" s="540" t="s">
        <v>33</v>
      </c>
      <c r="P16" s="540" t="s">
        <v>777</v>
      </c>
      <c r="Q16" s="541" t="s">
        <v>778</v>
      </c>
      <c r="R16" s="540" t="s">
        <v>37</v>
      </c>
      <c r="S16" s="540" t="s">
        <v>777</v>
      </c>
      <c r="T16" s="541" t="s">
        <v>778</v>
      </c>
      <c r="U16" s="540" t="s">
        <v>40</v>
      </c>
      <c r="V16" s="540" t="s">
        <v>777</v>
      </c>
      <c r="W16" s="47" t="s">
        <v>778</v>
      </c>
    </row>
    <row r="17" spans="1:23" s="14" customFormat="1" ht="26.1">
      <c r="A17" s="9" t="s">
        <v>779</v>
      </c>
      <c r="B17" s="43" t="s">
        <v>779</v>
      </c>
      <c r="C17" s="15" t="s">
        <v>780</v>
      </c>
      <c r="D17" s="11" t="s">
        <v>781</v>
      </c>
      <c r="E17" s="11"/>
      <c r="F17" s="20"/>
      <c r="G17" s="20"/>
      <c r="H17" s="20"/>
      <c r="I17" s="11"/>
      <c r="J17" s="11"/>
      <c r="K17" s="12"/>
      <c r="L17" s="11"/>
      <c r="M17" s="11"/>
      <c r="N17" s="12"/>
      <c r="O17" s="540"/>
      <c r="P17" s="540"/>
      <c r="Q17" s="541"/>
      <c r="R17" s="540"/>
      <c r="S17" s="540"/>
      <c r="T17" s="541"/>
      <c r="U17" s="540"/>
      <c r="V17" s="540"/>
      <c r="W17" s="47"/>
    </row>
    <row r="18" spans="1:23" ht="32.450000000000003" customHeight="1">
      <c r="A18" s="66" t="s">
        <v>779</v>
      </c>
      <c r="B18" s="67" t="s">
        <v>782</v>
      </c>
      <c r="C18" s="2" t="s">
        <v>783</v>
      </c>
      <c r="D18" s="2" t="s">
        <v>784</v>
      </c>
      <c r="E18" s="16"/>
      <c r="F18" s="2"/>
      <c r="G18" s="2"/>
      <c r="H18" s="2"/>
      <c r="I18" s="16" t="s">
        <v>785</v>
      </c>
      <c r="J18" s="16"/>
      <c r="K18" s="17"/>
      <c r="L18" s="16" t="s">
        <v>785</v>
      </c>
      <c r="M18" s="16"/>
      <c r="N18" s="17"/>
      <c r="O18" s="466" t="s">
        <v>786</v>
      </c>
      <c r="P18" s="25" t="s">
        <v>787</v>
      </c>
      <c r="Q18" s="38"/>
      <c r="R18" s="466" t="s">
        <v>788</v>
      </c>
      <c r="S18" s="25" t="s">
        <v>139</v>
      </c>
      <c r="T18" s="38"/>
      <c r="U18" s="25"/>
      <c r="V18" s="25"/>
      <c r="W18" s="38"/>
    </row>
    <row r="19" spans="1:23" ht="50.45" customHeight="1">
      <c r="A19" s="66" t="s">
        <v>779</v>
      </c>
      <c r="B19" s="67" t="s">
        <v>789</v>
      </c>
      <c r="C19" s="2" t="s">
        <v>790</v>
      </c>
      <c r="D19" s="2" t="s">
        <v>791</v>
      </c>
      <c r="E19" s="16"/>
      <c r="F19" s="2"/>
      <c r="G19" s="2"/>
      <c r="H19" s="2"/>
      <c r="I19" s="16"/>
      <c r="J19" s="16"/>
      <c r="K19" s="17"/>
      <c r="L19" s="16"/>
      <c r="M19" s="16"/>
      <c r="N19" s="17"/>
      <c r="O19" s="25" t="s">
        <v>792</v>
      </c>
      <c r="P19" s="25" t="s">
        <v>793</v>
      </c>
      <c r="Q19" s="38"/>
      <c r="R19" s="25" t="s">
        <v>794</v>
      </c>
      <c r="S19" s="25" t="s">
        <v>793</v>
      </c>
      <c r="T19" s="38"/>
      <c r="U19" s="25"/>
      <c r="V19" s="25"/>
      <c r="W19" s="38"/>
    </row>
    <row r="20" spans="1:23" ht="41.1" customHeight="1">
      <c r="A20" s="66" t="s">
        <v>779</v>
      </c>
      <c r="B20" s="67" t="s">
        <v>795</v>
      </c>
      <c r="C20" s="2" t="s">
        <v>796</v>
      </c>
      <c r="D20" s="2" t="s">
        <v>797</v>
      </c>
      <c r="E20" s="16"/>
      <c r="F20" s="2"/>
      <c r="G20" s="2"/>
      <c r="H20" s="2"/>
      <c r="I20" s="16"/>
      <c r="J20" s="16"/>
      <c r="K20" s="17"/>
      <c r="L20" s="16"/>
      <c r="M20" s="16"/>
      <c r="N20" s="17"/>
      <c r="O20" s="25" t="s">
        <v>798</v>
      </c>
      <c r="P20" s="25" t="s">
        <v>793</v>
      </c>
      <c r="Q20" s="38"/>
      <c r="R20" s="25" t="s">
        <v>799</v>
      </c>
      <c r="S20" s="25" t="s">
        <v>793</v>
      </c>
      <c r="T20" s="38"/>
      <c r="U20" s="25"/>
      <c r="V20" s="25"/>
      <c r="W20" s="38"/>
    </row>
    <row r="23" spans="1:23" s="14" customFormat="1">
      <c r="A23" s="9" t="s">
        <v>295</v>
      </c>
      <c r="B23" s="21" t="s">
        <v>295</v>
      </c>
      <c r="C23" s="15" t="s">
        <v>800</v>
      </c>
      <c r="D23" s="11" t="s">
        <v>801</v>
      </c>
      <c r="E23" s="20" t="s">
        <v>802</v>
      </c>
      <c r="F23" s="20" t="s">
        <v>803</v>
      </c>
      <c r="G23" s="20" t="s">
        <v>804</v>
      </c>
      <c r="H23" s="20" t="s">
        <v>805</v>
      </c>
      <c r="I23" s="11" t="s">
        <v>776</v>
      </c>
      <c r="J23" s="11" t="s">
        <v>777</v>
      </c>
      <c r="K23" s="12" t="s">
        <v>778</v>
      </c>
      <c r="L23" s="11" t="s">
        <v>29</v>
      </c>
      <c r="M23" s="11" t="s">
        <v>777</v>
      </c>
      <c r="N23" s="12" t="s">
        <v>778</v>
      </c>
      <c r="O23" s="540" t="s">
        <v>33</v>
      </c>
      <c r="P23" s="540" t="s">
        <v>777</v>
      </c>
      <c r="Q23" s="541" t="s">
        <v>778</v>
      </c>
      <c r="R23" s="540" t="s">
        <v>37</v>
      </c>
      <c r="S23" s="540" t="s">
        <v>777</v>
      </c>
      <c r="T23" s="541" t="s">
        <v>778</v>
      </c>
      <c r="U23" s="540" t="s">
        <v>40</v>
      </c>
      <c r="V23" s="540" t="s">
        <v>777</v>
      </c>
      <c r="W23" s="47" t="s">
        <v>778</v>
      </c>
    </row>
    <row r="24" spans="1:23" s="316" customFormat="1">
      <c r="A24" s="311" t="s">
        <v>806</v>
      </c>
      <c r="B24" s="312" t="s">
        <v>806</v>
      </c>
      <c r="C24" s="313" t="s">
        <v>807</v>
      </c>
      <c r="D24" s="313" t="s">
        <v>807</v>
      </c>
      <c r="E24" s="314"/>
      <c r="F24" s="314"/>
      <c r="G24" s="314"/>
      <c r="H24" s="314"/>
      <c r="I24" s="532"/>
      <c r="J24" s="532"/>
      <c r="K24" s="532"/>
      <c r="L24" s="532"/>
      <c r="M24" s="532"/>
      <c r="N24" s="532"/>
      <c r="O24" s="542"/>
      <c r="P24" s="542"/>
      <c r="Q24" s="542"/>
      <c r="R24" s="542"/>
      <c r="S24" s="542"/>
      <c r="T24" s="542"/>
      <c r="U24" s="542"/>
      <c r="V24" s="542"/>
      <c r="W24" s="543"/>
    </row>
    <row r="25" spans="1:23" s="23" customFormat="1">
      <c r="A25" s="52">
        <v>3</v>
      </c>
      <c r="B25" s="461">
        <v>3</v>
      </c>
      <c r="C25" s="462" t="s">
        <v>808</v>
      </c>
      <c r="D25" s="463" t="s">
        <v>809</v>
      </c>
      <c r="E25" s="15"/>
      <c r="F25" s="15"/>
      <c r="G25" s="15"/>
      <c r="H25" s="15"/>
      <c r="I25" s="15"/>
      <c r="J25" s="15"/>
      <c r="K25" s="13"/>
      <c r="L25" s="15"/>
      <c r="M25" s="15"/>
      <c r="N25" s="13"/>
      <c r="O25" s="24"/>
      <c r="P25" s="24"/>
      <c r="Q25" s="47"/>
      <c r="R25" s="24"/>
      <c r="S25" s="24"/>
      <c r="T25" s="47"/>
      <c r="U25" s="24"/>
      <c r="V25" s="24"/>
      <c r="W25" s="47"/>
    </row>
    <row r="26" spans="1:23" s="23" customFormat="1" ht="156">
      <c r="A26" s="52">
        <v>3</v>
      </c>
      <c r="B26" s="464" t="s">
        <v>810</v>
      </c>
      <c r="C26" s="462" t="s">
        <v>811</v>
      </c>
      <c r="D26" s="463" t="s">
        <v>812</v>
      </c>
      <c r="E26" s="15"/>
      <c r="F26" s="15"/>
      <c r="G26" s="15"/>
      <c r="H26" s="15"/>
      <c r="I26" s="15"/>
      <c r="J26" s="15"/>
      <c r="K26" s="13"/>
      <c r="L26" s="15"/>
      <c r="M26" s="15"/>
      <c r="N26" s="13"/>
      <c r="O26" s="24"/>
      <c r="P26" s="24"/>
      <c r="Q26" s="47"/>
      <c r="R26" s="24"/>
      <c r="S26" s="24"/>
      <c r="T26" s="47"/>
      <c r="U26" s="24"/>
      <c r="V26" s="24"/>
      <c r="W26" s="47"/>
    </row>
    <row r="27" spans="1:23" ht="120.75" customHeight="1">
      <c r="A27" s="317">
        <v>3</v>
      </c>
      <c r="B27" s="465" t="s">
        <v>813</v>
      </c>
      <c r="C27" s="465" t="s">
        <v>814</v>
      </c>
      <c r="D27" s="466" t="s">
        <v>815</v>
      </c>
      <c r="E27" s="16"/>
      <c r="F27" s="2"/>
      <c r="G27" s="2"/>
      <c r="H27" s="2"/>
      <c r="I27" s="16"/>
      <c r="J27" s="16"/>
      <c r="K27" s="17"/>
      <c r="L27" s="16"/>
      <c r="M27" s="16"/>
      <c r="N27" s="17"/>
      <c r="O27" s="466" t="s">
        <v>816</v>
      </c>
      <c r="P27" s="536" t="s">
        <v>793</v>
      </c>
      <c r="Q27" s="536"/>
      <c r="R27" s="25"/>
      <c r="S27" s="25"/>
      <c r="T27" s="38"/>
      <c r="U27" s="25"/>
      <c r="V27" s="25"/>
      <c r="W27" s="38"/>
    </row>
    <row r="28" spans="1:23" ht="112.5" customHeight="1">
      <c r="A28" s="317">
        <v>3</v>
      </c>
      <c r="B28" s="467" t="s">
        <v>817</v>
      </c>
      <c r="C28" s="465" t="s">
        <v>818</v>
      </c>
      <c r="D28" s="466" t="s">
        <v>819</v>
      </c>
      <c r="E28" s="16"/>
      <c r="F28" s="2"/>
      <c r="G28" s="2"/>
      <c r="H28" s="2"/>
      <c r="I28" s="16"/>
      <c r="J28" s="16"/>
      <c r="K28" s="17"/>
      <c r="L28" s="16"/>
      <c r="M28" s="16"/>
      <c r="N28" s="17"/>
      <c r="O28" s="466" t="s">
        <v>820</v>
      </c>
      <c r="P28" s="536" t="s">
        <v>793</v>
      </c>
      <c r="Q28" s="38"/>
      <c r="R28" s="25"/>
      <c r="S28" s="25"/>
      <c r="T28" s="38"/>
      <c r="U28" s="25"/>
      <c r="V28" s="25"/>
      <c r="W28" s="38"/>
    </row>
    <row r="29" spans="1:23" ht="131.1" customHeight="1">
      <c r="A29" s="317">
        <v>3</v>
      </c>
      <c r="B29" s="466" t="s">
        <v>821</v>
      </c>
      <c r="C29" s="465" t="s">
        <v>822</v>
      </c>
      <c r="D29" s="466" t="s">
        <v>823</v>
      </c>
      <c r="E29" s="16"/>
      <c r="F29" s="2"/>
      <c r="G29" s="2"/>
      <c r="H29" s="2"/>
      <c r="I29" s="16"/>
      <c r="J29" s="16"/>
      <c r="K29" s="17"/>
      <c r="L29" s="16"/>
      <c r="M29" s="16"/>
      <c r="N29" s="17"/>
      <c r="O29" s="466" t="s">
        <v>824</v>
      </c>
      <c r="P29" s="536" t="s">
        <v>793</v>
      </c>
      <c r="Q29" s="38"/>
      <c r="R29" s="25"/>
      <c r="S29" s="25"/>
      <c r="T29" s="38"/>
      <c r="U29" s="25"/>
      <c r="V29" s="25"/>
      <c r="W29" s="38"/>
    </row>
    <row r="30" spans="1:23" ht="308.10000000000002" customHeight="1">
      <c r="A30" s="317">
        <v>3</v>
      </c>
      <c r="B30" s="466" t="s">
        <v>825</v>
      </c>
      <c r="C30" s="468" t="s">
        <v>826</v>
      </c>
      <c r="D30" s="468" t="s">
        <v>827</v>
      </c>
      <c r="E30" s="16"/>
      <c r="F30" s="2"/>
      <c r="G30" s="2"/>
      <c r="H30" s="2"/>
      <c r="I30" s="16"/>
      <c r="J30" s="16"/>
      <c r="K30" s="17"/>
      <c r="L30" s="16"/>
      <c r="M30" s="16"/>
      <c r="N30" s="17"/>
      <c r="O30" s="465" t="s">
        <v>828</v>
      </c>
      <c r="P30" s="538" t="s">
        <v>793</v>
      </c>
      <c r="Q30" s="38"/>
      <c r="R30" s="25"/>
      <c r="S30" s="25"/>
      <c r="T30" s="38"/>
      <c r="U30" s="25"/>
      <c r="V30" s="25"/>
      <c r="W30" s="38"/>
    </row>
    <row r="31" spans="1:23" ht="78.75" customHeight="1">
      <c r="A31" s="317">
        <v>3</v>
      </c>
      <c r="B31" s="466" t="s">
        <v>829</v>
      </c>
      <c r="C31" s="468" t="s">
        <v>830</v>
      </c>
      <c r="D31" s="468" t="s">
        <v>831</v>
      </c>
      <c r="E31" s="16"/>
      <c r="F31" s="2"/>
      <c r="G31" s="2"/>
      <c r="H31" s="2"/>
      <c r="I31" s="16"/>
      <c r="J31" s="16"/>
      <c r="K31" s="17"/>
      <c r="L31" s="16"/>
      <c r="M31" s="16"/>
      <c r="N31" s="17"/>
      <c r="O31" s="25" t="s">
        <v>832</v>
      </c>
      <c r="P31" s="25" t="s">
        <v>787</v>
      </c>
      <c r="Q31" s="38"/>
      <c r="R31" s="25"/>
      <c r="S31" s="25"/>
      <c r="T31" s="38"/>
      <c r="U31" s="25"/>
      <c r="V31" s="25"/>
      <c r="W31" s="38"/>
    </row>
    <row r="32" spans="1:23" s="23" customFormat="1" ht="21" customHeight="1">
      <c r="A32" s="52">
        <v>3</v>
      </c>
      <c r="B32" s="463" t="s">
        <v>833</v>
      </c>
      <c r="C32" s="463" t="s">
        <v>834</v>
      </c>
      <c r="D32" s="463" t="s">
        <v>835</v>
      </c>
      <c r="E32" s="15"/>
      <c r="F32" s="15"/>
      <c r="G32" s="15"/>
      <c r="H32" s="15"/>
      <c r="I32" s="15"/>
      <c r="J32" s="15"/>
      <c r="K32" s="13"/>
      <c r="L32" s="15"/>
      <c r="M32" s="15"/>
      <c r="N32" s="13"/>
      <c r="O32" s="24"/>
      <c r="P32" s="24"/>
      <c r="Q32" s="47"/>
      <c r="R32" s="24"/>
      <c r="S32" s="24"/>
      <c r="T32" s="47"/>
      <c r="U32" s="24"/>
      <c r="V32" s="24"/>
      <c r="W32" s="47"/>
    </row>
    <row r="33" spans="1:23" s="23" customFormat="1" ht="30.75" customHeight="1">
      <c r="A33" s="52">
        <v>3</v>
      </c>
      <c r="B33" s="463" t="s">
        <v>836</v>
      </c>
      <c r="C33" s="463" t="s">
        <v>837</v>
      </c>
      <c r="D33" s="463" t="s">
        <v>838</v>
      </c>
      <c r="E33" s="15"/>
      <c r="F33" s="15"/>
      <c r="G33" s="15"/>
      <c r="H33" s="15"/>
      <c r="I33" s="15"/>
      <c r="J33" s="15"/>
      <c r="K33" s="13"/>
      <c r="L33" s="15"/>
      <c r="M33" s="15"/>
      <c r="N33" s="13"/>
      <c r="O33" s="24"/>
      <c r="P33" s="24"/>
      <c r="Q33" s="47"/>
      <c r="R33" s="24"/>
      <c r="S33" s="24"/>
      <c r="T33" s="47"/>
      <c r="U33" s="24"/>
      <c r="V33" s="24"/>
      <c r="W33" s="47"/>
    </row>
    <row r="34" spans="1:23" ht="173.45" customHeight="1">
      <c r="A34" s="317">
        <v>3</v>
      </c>
      <c r="B34" s="466" t="s">
        <v>839</v>
      </c>
      <c r="C34" s="466" t="s">
        <v>840</v>
      </c>
      <c r="D34" s="466" t="s">
        <v>841</v>
      </c>
      <c r="E34" s="16"/>
      <c r="F34" s="2"/>
      <c r="G34" s="2"/>
      <c r="H34" s="2"/>
      <c r="I34" s="16"/>
      <c r="J34" s="16"/>
      <c r="K34" s="17"/>
      <c r="L34" s="16"/>
      <c r="M34" s="16"/>
      <c r="N34" s="17"/>
      <c r="O34" s="466" t="s">
        <v>842</v>
      </c>
      <c r="P34" s="539" t="s">
        <v>793</v>
      </c>
      <c r="Q34" s="38"/>
      <c r="R34" s="25"/>
      <c r="S34" s="25"/>
      <c r="T34" s="38"/>
      <c r="U34" s="25"/>
      <c r="V34" s="25"/>
      <c r="W34" s="38"/>
    </row>
    <row r="35" spans="1:23" s="23" customFormat="1" ht="21" customHeight="1">
      <c r="A35" s="52">
        <v>3</v>
      </c>
      <c r="B35" s="463" t="s">
        <v>843</v>
      </c>
      <c r="C35" s="462" t="s">
        <v>844</v>
      </c>
      <c r="D35" s="463" t="s">
        <v>845</v>
      </c>
      <c r="E35" s="15"/>
      <c r="F35" s="15"/>
      <c r="G35" s="15"/>
      <c r="H35" s="15"/>
      <c r="I35" s="15"/>
      <c r="J35" s="15"/>
      <c r="K35" s="15"/>
      <c r="L35" s="15"/>
      <c r="M35" s="15"/>
      <c r="N35" s="15"/>
      <c r="O35" s="24"/>
      <c r="P35" s="24"/>
      <c r="Q35" s="24"/>
      <c r="R35" s="24"/>
      <c r="S35" s="24"/>
      <c r="T35" s="24"/>
      <c r="U35" s="24"/>
      <c r="V35" s="24"/>
      <c r="W35" s="24"/>
    </row>
    <row r="36" spans="1:23" s="23" customFormat="1" ht="65.099999999999994">
      <c r="A36" s="52">
        <v>3</v>
      </c>
      <c r="B36" s="463" t="s">
        <v>846</v>
      </c>
      <c r="C36" s="462" t="s">
        <v>847</v>
      </c>
      <c r="D36" s="463" t="s">
        <v>848</v>
      </c>
      <c r="E36" s="15"/>
      <c r="F36" s="15"/>
      <c r="G36" s="15"/>
      <c r="H36" s="15"/>
      <c r="I36" s="15"/>
      <c r="J36" s="15"/>
      <c r="K36" s="15"/>
      <c r="L36" s="15"/>
      <c r="M36" s="15"/>
      <c r="N36" s="15"/>
      <c r="O36" s="24"/>
      <c r="P36" s="24"/>
      <c r="Q36" s="24"/>
      <c r="R36" s="24"/>
      <c r="S36" s="24"/>
      <c r="T36" s="24"/>
      <c r="U36" s="24"/>
      <c r="V36" s="24"/>
      <c r="W36" s="24"/>
    </row>
    <row r="37" spans="1:23" ht="109.5" customHeight="1">
      <c r="A37" s="317">
        <v>3</v>
      </c>
      <c r="B37" s="466" t="s">
        <v>416</v>
      </c>
      <c r="C37" s="465" t="s">
        <v>849</v>
      </c>
      <c r="D37" s="466" t="s">
        <v>850</v>
      </c>
      <c r="E37" s="16"/>
      <c r="F37" s="2"/>
      <c r="G37" s="2"/>
      <c r="H37" s="2"/>
      <c r="I37" s="16"/>
      <c r="J37" s="16"/>
      <c r="K37" s="16"/>
      <c r="L37" s="16"/>
      <c r="M37" s="16"/>
      <c r="N37" s="16"/>
      <c r="O37" s="466" t="s">
        <v>851</v>
      </c>
      <c r="P37" s="537" t="s">
        <v>793</v>
      </c>
      <c r="Q37" s="25"/>
      <c r="R37" s="25"/>
      <c r="S37" s="25"/>
      <c r="T37" s="25"/>
      <c r="U37" s="25"/>
      <c r="V37" s="25"/>
      <c r="W37" s="25"/>
    </row>
    <row r="38" spans="1:23" s="23" customFormat="1">
      <c r="A38" s="52">
        <v>3</v>
      </c>
      <c r="B38" s="464" t="s">
        <v>852</v>
      </c>
      <c r="C38" s="462" t="s">
        <v>853</v>
      </c>
      <c r="D38" s="463" t="s">
        <v>854</v>
      </c>
      <c r="E38" s="15"/>
      <c r="F38" s="15"/>
      <c r="G38" s="15"/>
      <c r="H38" s="15"/>
      <c r="I38" s="15"/>
      <c r="J38" s="15"/>
      <c r="K38" s="13"/>
      <c r="L38" s="15"/>
      <c r="M38" s="15"/>
      <c r="N38" s="13"/>
      <c r="O38" s="24"/>
      <c r="P38" s="24"/>
      <c r="Q38" s="47"/>
      <c r="R38" s="24"/>
      <c r="S38" s="24"/>
      <c r="T38" s="47"/>
      <c r="U38" s="24"/>
      <c r="V38" s="24"/>
      <c r="W38" s="47"/>
    </row>
    <row r="39" spans="1:23" s="23" customFormat="1" ht="48.95" customHeight="1">
      <c r="A39" s="52">
        <v>3</v>
      </c>
      <c r="B39" s="462" t="s">
        <v>855</v>
      </c>
      <c r="C39" s="462" t="s">
        <v>856</v>
      </c>
      <c r="D39" s="463" t="s">
        <v>857</v>
      </c>
      <c r="E39" s="15"/>
      <c r="F39" s="15"/>
      <c r="G39" s="15"/>
      <c r="H39" s="15"/>
      <c r="I39" s="15"/>
      <c r="J39" s="15"/>
      <c r="K39" s="13"/>
      <c r="L39" s="15"/>
      <c r="M39" s="15"/>
      <c r="N39" s="13"/>
      <c r="O39" s="24"/>
      <c r="P39" s="24"/>
      <c r="Q39" s="47"/>
      <c r="R39" s="24"/>
      <c r="S39" s="24"/>
      <c r="T39" s="47"/>
      <c r="U39" s="24"/>
      <c r="V39" s="24"/>
      <c r="W39" s="47"/>
    </row>
    <row r="40" spans="1:23" ht="95.45" customHeight="1">
      <c r="A40" s="317">
        <v>3</v>
      </c>
      <c r="B40" s="465" t="s">
        <v>858</v>
      </c>
      <c r="C40" s="465" t="s">
        <v>859</v>
      </c>
      <c r="D40" s="466" t="s">
        <v>860</v>
      </c>
      <c r="E40" s="16"/>
      <c r="F40" s="2"/>
      <c r="G40" s="2"/>
      <c r="H40" s="2"/>
      <c r="I40" s="16"/>
      <c r="J40" s="16"/>
      <c r="K40" s="17"/>
      <c r="L40" s="16"/>
      <c r="M40" s="16"/>
      <c r="N40" s="17"/>
      <c r="O40" s="466" t="s">
        <v>861</v>
      </c>
      <c r="P40" s="537" t="s">
        <v>862</v>
      </c>
      <c r="Q40" s="38"/>
      <c r="R40" s="25"/>
      <c r="S40" s="25"/>
      <c r="T40" s="38"/>
      <c r="U40" s="25"/>
      <c r="V40" s="25"/>
      <c r="W40" s="38"/>
    </row>
    <row r="41" spans="1:23" ht="96.95" customHeight="1">
      <c r="A41" s="317">
        <v>3</v>
      </c>
      <c r="B41" s="465" t="s">
        <v>863</v>
      </c>
      <c r="C41" s="465" t="s">
        <v>864</v>
      </c>
      <c r="D41" s="466" t="s">
        <v>865</v>
      </c>
      <c r="E41" s="16"/>
      <c r="F41" s="2"/>
      <c r="G41" s="2"/>
      <c r="H41" s="2"/>
      <c r="I41" s="16"/>
      <c r="J41" s="16"/>
      <c r="K41" s="17"/>
      <c r="L41" s="16"/>
      <c r="M41" s="16"/>
      <c r="N41" s="17"/>
      <c r="O41" s="466" t="s">
        <v>866</v>
      </c>
      <c r="P41" s="537" t="s">
        <v>793</v>
      </c>
      <c r="Q41" s="38"/>
      <c r="R41" s="25"/>
      <c r="S41" s="25"/>
      <c r="T41" s="38"/>
      <c r="U41" s="25"/>
      <c r="V41" s="25"/>
      <c r="W41" s="38"/>
    </row>
    <row r="42" spans="1:23" s="23" customFormat="1">
      <c r="A42" s="52">
        <v>3</v>
      </c>
      <c r="B42" s="464" t="s">
        <v>867</v>
      </c>
      <c r="C42" s="469" t="s">
        <v>868</v>
      </c>
      <c r="D42" s="469" t="s">
        <v>869</v>
      </c>
      <c r="E42" s="15"/>
      <c r="F42" s="15"/>
      <c r="G42" s="15"/>
      <c r="H42" s="15"/>
      <c r="I42" s="15"/>
      <c r="J42" s="15"/>
      <c r="K42" s="13"/>
      <c r="L42" s="15"/>
      <c r="M42" s="15"/>
      <c r="N42" s="13"/>
      <c r="O42" s="24"/>
      <c r="P42" s="24"/>
      <c r="Q42" s="47"/>
      <c r="R42" s="24"/>
      <c r="S42" s="24"/>
      <c r="T42" s="47"/>
      <c r="U42" s="24"/>
      <c r="V42" s="24"/>
      <c r="W42" s="47"/>
    </row>
    <row r="43" spans="1:23" s="23" customFormat="1" ht="82.5" customHeight="1">
      <c r="A43" s="52">
        <v>3</v>
      </c>
      <c r="B43" s="462" t="s">
        <v>870</v>
      </c>
      <c r="C43" s="469" t="s">
        <v>871</v>
      </c>
      <c r="D43" s="469" t="s">
        <v>872</v>
      </c>
      <c r="E43" s="15"/>
      <c r="F43" s="15"/>
      <c r="G43" s="15"/>
      <c r="H43" s="15"/>
      <c r="I43" s="15"/>
      <c r="J43" s="15"/>
      <c r="K43" s="13"/>
      <c r="L43" s="15"/>
      <c r="M43" s="15"/>
      <c r="N43" s="13"/>
      <c r="O43" s="24"/>
      <c r="P43" s="24"/>
      <c r="Q43" s="47"/>
      <c r="R43" s="24"/>
      <c r="S43" s="24"/>
      <c r="T43" s="47"/>
      <c r="U43" s="24"/>
      <c r="V43" s="24"/>
      <c r="W43" s="47"/>
    </row>
    <row r="44" spans="1:23" ht="121.5" customHeight="1">
      <c r="A44" s="317">
        <v>3</v>
      </c>
      <c r="B44" s="465" t="s">
        <v>873</v>
      </c>
      <c r="C44" s="468" t="s">
        <v>874</v>
      </c>
      <c r="D44" s="468" t="s">
        <v>875</v>
      </c>
      <c r="E44" s="16"/>
      <c r="F44" s="2"/>
      <c r="G44" s="2"/>
      <c r="H44" s="2"/>
      <c r="I44" s="16"/>
      <c r="J44" s="16"/>
      <c r="K44" s="17"/>
      <c r="L44" s="16"/>
      <c r="M44" s="16"/>
      <c r="N44" s="17"/>
      <c r="O44" s="466" t="s">
        <v>876</v>
      </c>
      <c r="P44" s="536" t="s">
        <v>793</v>
      </c>
      <c r="Q44" s="38"/>
      <c r="R44" s="25"/>
      <c r="S44" s="25"/>
      <c r="T44" s="38"/>
      <c r="U44" s="25"/>
      <c r="V44" s="25"/>
      <c r="W44" s="38"/>
    </row>
    <row r="45" spans="1:23" s="23" customFormat="1" ht="71.25" customHeight="1">
      <c r="A45" s="52">
        <v>3</v>
      </c>
      <c r="B45" s="464" t="s">
        <v>877</v>
      </c>
      <c r="C45" s="462" t="s">
        <v>878</v>
      </c>
      <c r="D45" s="463" t="s">
        <v>879</v>
      </c>
      <c r="E45" s="15"/>
      <c r="F45" s="15"/>
      <c r="G45" s="15"/>
      <c r="H45" s="15"/>
      <c r="I45" s="15"/>
      <c r="J45" s="15"/>
      <c r="K45" s="13"/>
      <c r="L45" s="15"/>
      <c r="M45" s="15"/>
      <c r="N45" s="13"/>
      <c r="O45" s="24"/>
      <c r="P45" s="24"/>
      <c r="Q45" s="47"/>
      <c r="R45" s="24"/>
      <c r="S45" s="24"/>
      <c r="T45" s="47"/>
      <c r="U45" s="24"/>
      <c r="V45" s="24"/>
      <c r="W45" s="47"/>
    </row>
    <row r="46" spans="1:23" ht="93.95" customHeight="1">
      <c r="A46" s="317">
        <v>3</v>
      </c>
      <c r="B46" s="465" t="s">
        <v>880</v>
      </c>
      <c r="C46" s="465" t="s">
        <v>881</v>
      </c>
      <c r="D46" s="466" t="s">
        <v>882</v>
      </c>
      <c r="E46" s="16"/>
      <c r="F46" s="2"/>
      <c r="G46" s="2"/>
      <c r="H46" s="2"/>
      <c r="I46" s="16"/>
      <c r="J46" s="16"/>
      <c r="K46" s="17"/>
      <c r="L46" s="16"/>
      <c r="M46" s="16"/>
      <c r="N46" s="17"/>
      <c r="O46" s="466" t="s">
        <v>883</v>
      </c>
      <c r="P46" s="536" t="s">
        <v>793</v>
      </c>
      <c r="Q46" s="38"/>
      <c r="R46" s="25"/>
      <c r="S46" s="25"/>
      <c r="T46" s="38"/>
      <c r="U46" s="25"/>
      <c r="V46" s="25"/>
      <c r="W46" s="38"/>
    </row>
    <row r="47" spans="1:23" ht="96.95" customHeight="1">
      <c r="A47" s="317">
        <v>3</v>
      </c>
      <c r="B47" s="465" t="s">
        <v>884</v>
      </c>
      <c r="C47" s="465" t="s">
        <v>885</v>
      </c>
      <c r="D47" s="466" t="s">
        <v>886</v>
      </c>
      <c r="E47" s="16"/>
      <c r="F47" s="2"/>
      <c r="G47" s="2"/>
      <c r="H47" s="2"/>
      <c r="I47" s="16"/>
      <c r="J47" s="16"/>
      <c r="K47" s="17"/>
      <c r="L47" s="16"/>
      <c r="M47" s="16"/>
      <c r="N47" s="17"/>
      <c r="O47" s="466" t="s">
        <v>887</v>
      </c>
      <c r="P47" s="537" t="s">
        <v>793</v>
      </c>
      <c r="Q47" s="38"/>
      <c r="R47" s="25"/>
      <c r="S47" s="25"/>
      <c r="T47" s="38"/>
      <c r="U47" s="25"/>
      <c r="V47" s="25"/>
      <c r="W47" s="38"/>
    </row>
    <row r="48" spans="1:23" ht="92.45" customHeight="1">
      <c r="A48" s="317">
        <v>3</v>
      </c>
      <c r="B48" s="465" t="s">
        <v>888</v>
      </c>
      <c r="C48" s="465" t="s">
        <v>889</v>
      </c>
      <c r="D48" s="466" t="s">
        <v>890</v>
      </c>
      <c r="E48" s="16"/>
      <c r="F48" s="2"/>
      <c r="G48" s="2"/>
      <c r="H48" s="2"/>
      <c r="I48" s="16"/>
      <c r="J48" s="16"/>
      <c r="K48" s="17"/>
      <c r="L48" s="16"/>
      <c r="M48" s="16"/>
      <c r="N48" s="17"/>
      <c r="O48" s="466" t="s">
        <v>891</v>
      </c>
      <c r="P48" s="536" t="s">
        <v>793</v>
      </c>
      <c r="Q48" s="38"/>
      <c r="R48" s="25"/>
      <c r="S48" s="25"/>
      <c r="T48" s="38"/>
      <c r="U48" s="25"/>
      <c r="V48" s="25"/>
      <c r="W48" s="38"/>
    </row>
    <row r="49" spans="1:23" ht="48.95" customHeight="1">
      <c r="A49" s="317">
        <v>3</v>
      </c>
      <c r="B49" s="465" t="s">
        <v>892</v>
      </c>
      <c r="C49" s="465" t="s">
        <v>893</v>
      </c>
      <c r="D49" s="466" t="s">
        <v>894</v>
      </c>
      <c r="E49" s="16"/>
      <c r="F49" s="2"/>
      <c r="G49" s="2"/>
      <c r="H49" s="2"/>
      <c r="I49" s="16"/>
      <c r="J49" s="16"/>
      <c r="K49" s="17"/>
      <c r="L49" s="16"/>
      <c r="M49" s="16"/>
      <c r="N49" s="17"/>
      <c r="O49" s="466" t="s">
        <v>895</v>
      </c>
      <c r="P49" s="537" t="s">
        <v>793</v>
      </c>
      <c r="Q49" s="38"/>
      <c r="R49" s="25"/>
      <c r="S49" s="25"/>
      <c r="T49" s="38"/>
      <c r="U49" s="25"/>
      <c r="V49" s="25"/>
      <c r="W49" s="38"/>
    </row>
    <row r="50" spans="1:23" s="23" customFormat="1" ht="51" customHeight="1">
      <c r="A50" s="52">
        <v>3</v>
      </c>
      <c r="B50" s="462" t="s">
        <v>896</v>
      </c>
      <c r="C50" s="462" t="s">
        <v>897</v>
      </c>
      <c r="D50" s="463" t="s">
        <v>898</v>
      </c>
      <c r="E50" s="15"/>
      <c r="F50" s="15"/>
      <c r="G50" s="15"/>
      <c r="H50" s="15"/>
      <c r="I50" s="15"/>
      <c r="J50" s="15"/>
      <c r="K50" s="13"/>
      <c r="L50" s="15"/>
      <c r="M50" s="15"/>
      <c r="N50" s="13"/>
      <c r="O50" s="24"/>
      <c r="P50" s="24"/>
      <c r="Q50" s="47"/>
      <c r="R50" s="24"/>
      <c r="S50" s="24"/>
      <c r="T50" s="47"/>
      <c r="U50" s="24"/>
      <c r="V50" s="24"/>
      <c r="W50" s="47"/>
    </row>
    <row r="51" spans="1:23" ht="110.1" customHeight="1">
      <c r="A51" s="317">
        <v>3</v>
      </c>
      <c r="B51" s="465" t="s">
        <v>899</v>
      </c>
      <c r="C51" s="465" t="s">
        <v>900</v>
      </c>
      <c r="D51" s="466" t="s">
        <v>901</v>
      </c>
      <c r="E51" s="16"/>
      <c r="F51" s="2"/>
      <c r="G51" s="2"/>
      <c r="H51" s="2"/>
      <c r="I51" s="16"/>
      <c r="J51" s="16"/>
      <c r="K51" s="17"/>
      <c r="L51" s="16"/>
      <c r="M51" s="16"/>
      <c r="N51" s="17"/>
      <c r="O51" s="466" t="s">
        <v>902</v>
      </c>
      <c r="P51" s="536" t="s">
        <v>793</v>
      </c>
      <c r="Q51" s="38"/>
      <c r="R51" s="25"/>
      <c r="S51" s="25"/>
      <c r="T51" s="38"/>
      <c r="U51" s="25"/>
      <c r="V51" s="25"/>
      <c r="W51" s="38"/>
    </row>
    <row r="52" spans="1:23" s="23" customFormat="1" ht="101.25" customHeight="1">
      <c r="A52" s="52">
        <v>3</v>
      </c>
      <c r="B52" s="462" t="s">
        <v>903</v>
      </c>
      <c r="C52" s="463" t="s">
        <v>904</v>
      </c>
      <c r="D52" s="463" t="s">
        <v>905</v>
      </c>
      <c r="E52" s="15"/>
      <c r="F52" s="15"/>
      <c r="G52" s="15"/>
      <c r="H52" s="15"/>
      <c r="I52" s="15"/>
      <c r="J52" s="15"/>
      <c r="K52" s="13"/>
      <c r="L52" s="15"/>
      <c r="M52" s="15"/>
      <c r="N52" s="13"/>
      <c r="O52" s="24"/>
      <c r="P52" s="24"/>
      <c r="Q52" s="47"/>
      <c r="R52" s="24"/>
      <c r="S52" s="24"/>
      <c r="T52" s="47"/>
      <c r="U52" s="24"/>
      <c r="V52" s="24"/>
      <c r="W52" s="47"/>
    </row>
    <row r="53" spans="1:23" ht="243.95" customHeight="1">
      <c r="A53" s="317">
        <v>3</v>
      </c>
      <c r="B53" s="465" t="s">
        <v>906</v>
      </c>
      <c r="C53" s="466" t="s">
        <v>907</v>
      </c>
      <c r="D53" s="466" t="s">
        <v>908</v>
      </c>
      <c r="E53" s="16"/>
      <c r="F53" s="2"/>
      <c r="G53" s="2"/>
      <c r="H53" s="2"/>
      <c r="I53" s="16"/>
      <c r="J53" s="16"/>
      <c r="K53" s="17"/>
      <c r="L53" s="16"/>
      <c r="M53" s="16"/>
      <c r="N53" s="17"/>
      <c r="O53" s="465" t="s">
        <v>909</v>
      </c>
      <c r="P53" s="538" t="s">
        <v>793</v>
      </c>
      <c r="Q53" s="38"/>
      <c r="R53" s="25"/>
      <c r="S53" s="25"/>
      <c r="T53" s="38"/>
      <c r="U53" s="25"/>
      <c r="V53" s="25"/>
      <c r="W53" s="38"/>
    </row>
    <row r="54" spans="1:23" ht="73.5" customHeight="1">
      <c r="A54" s="317">
        <v>3</v>
      </c>
      <c r="B54" s="465" t="s">
        <v>910</v>
      </c>
      <c r="C54" s="466" t="s">
        <v>911</v>
      </c>
      <c r="D54" s="466" t="s">
        <v>912</v>
      </c>
      <c r="E54" s="16"/>
      <c r="F54" s="2"/>
      <c r="G54" s="2"/>
      <c r="H54" s="2"/>
      <c r="I54" s="16"/>
      <c r="J54" s="16"/>
      <c r="K54" s="17"/>
      <c r="L54" s="16"/>
      <c r="M54" s="16"/>
      <c r="N54" s="17"/>
      <c r="O54" s="466" t="s">
        <v>913</v>
      </c>
      <c r="P54" s="539" t="s">
        <v>793</v>
      </c>
      <c r="Q54" s="38"/>
      <c r="R54" s="25"/>
      <c r="S54" s="25"/>
      <c r="T54" s="38"/>
      <c r="U54" s="25"/>
      <c r="V54" s="25"/>
      <c r="W54" s="38"/>
    </row>
    <row r="55" spans="1:23" ht="409.5">
      <c r="A55" s="317">
        <v>3</v>
      </c>
      <c r="B55" s="465" t="s">
        <v>914</v>
      </c>
      <c r="C55" s="466" t="s">
        <v>915</v>
      </c>
      <c r="D55" s="466" t="s">
        <v>916</v>
      </c>
      <c r="E55" s="16"/>
      <c r="F55" s="2"/>
      <c r="G55" s="2"/>
      <c r="H55" s="2"/>
      <c r="I55" s="16"/>
      <c r="J55" s="16"/>
      <c r="K55" s="17"/>
      <c r="L55" s="16"/>
      <c r="M55" s="16"/>
      <c r="N55" s="17"/>
      <c r="O55" s="465" t="s">
        <v>917</v>
      </c>
      <c r="P55" s="538" t="s">
        <v>793</v>
      </c>
      <c r="Q55" s="38"/>
      <c r="R55" s="25"/>
      <c r="S55" s="25"/>
      <c r="T55" s="38"/>
      <c r="U55" s="25"/>
      <c r="V55" s="25"/>
      <c r="W55" s="38"/>
    </row>
    <row r="56" spans="1:23" s="23" customFormat="1" ht="51.95">
      <c r="A56" s="317">
        <v>3</v>
      </c>
      <c r="B56" s="461" t="s">
        <v>918</v>
      </c>
      <c r="C56" s="470" t="s">
        <v>919</v>
      </c>
      <c r="D56" s="471" t="s">
        <v>920</v>
      </c>
      <c r="E56" s="15"/>
      <c r="F56" s="15"/>
      <c r="G56" s="15"/>
      <c r="H56" s="15"/>
      <c r="I56" s="15"/>
      <c r="J56" s="15"/>
      <c r="K56" s="13"/>
      <c r="L56" s="15"/>
      <c r="M56" s="15"/>
      <c r="N56" s="13"/>
      <c r="O56" s="24"/>
      <c r="P56" s="24"/>
      <c r="Q56" s="47"/>
      <c r="R56" s="24"/>
      <c r="S56" s="24"/>
      <c r="T56" s="47"/>
      <c r="U56" s="24"/>
      <c r="V56" s="24"/>
      <c r="W56" s="47"/>
    </row>
    <row r="57" spans="1:23" ht="174.6" customHeight="1">
      <c r="A57" s="317">
        <v>3</v>
      </c>
      <c r="B57" s="467" t="s">
        <v>921</v>
      </c>
      <c r="C57" s="467" t="s">
        <v>922</v>
      </c>
      <c r="D57" s="472" t="s">
        <v>923</v>
      </c>
      <c r="E57" s="16"/>
      <c r="F57" s="2"/>
      <c r="G57" s="2"/>
      <c r="H57" s="2"/>
      <c r="I57" s="16"/>
      <c r="J57" s="16"/>
      <c r="K57" s="17"/>
      <c r="L57" s="16"/>
      <c r="M57" s="16"/>
      <c r="N57" s="17"/>
      <c r="O57" s="465" t="s">
        <v>924</v>
      </c>
      <c r="P57" s="538" t="s">
        <v>793</v>
      </c>
      <c r="Q57" s="38"/>
      <c r="R57" s="25"/>
      <c r="S57" s="25"/>
      <c r="T57" s="38"/>
      <c r="U57" s="25"/>
      <c r="V57" s="25"/>
      <c r="W57" s="38"/>
    </row>
    <row r="58" spans="1:23" ht="105.95" customHeight="1">
      <c r="A58" s="317">
        <v>3</v>
      </c>
      <c r="B58" s="467" t="s">
        <v>925</v>
      </c>
      <c r="C58" s="467" t="s">
        <v>926</v>
      </c>
      <c r="D58" s="472" t="s">
        <v>927</v>
      </c>
      <c r="E58" s="16"/>
      <c r="F58" s="2"/>
      <c r="G58" s="2"/>
      <c r="H58" s="2"/>
      <c r="I58" s="16"/>
      <c r="J58" s="16"/>
      <c r="K58" s="17"/>
      <c r="L58" s="16"/>
      <c r="M58" s="16"/>
      <c r="N58" s="17"/>
      <c r="O58" s="465" t="s">
        <v>924</v>
      </c>
      <c r="P58" s="538" t="s">
        <v>793</v>
      </c>
      <c r="Q58" s="38"/>
      <c r="R58" s="25"/>
      <c r="S58" s="25"/>
      <c r="T58" s="38"/>
      <c r="U58" s="25"/>
      <c r="V58" s="25"/>
      <c r="W58" s="38"/>
    </row>
    <row r="59" spans="1:23" s="14" customFormat="1" ht="78">
      <c r="A59" s="317">
        <v>3</v>
      </c>
      <c r="B59" s="462" t="s">
        <v>928</v>
      </c>
      <c r="C59" s="470" t="s">
        <v>929</v>
      </c>
      <c r="D59" s="471" t="s">
        <v>930</v>
      </c>
      <c r="E59" s="16"/>
      <c r="F59" s="16"/>
      <c r="G59" s="16"/>
      <c r="H59" s="16"/>
      <c r="I59" s="16"/>
      <c r="J59" s="16"/>
      <c r="K59" s="17"/>
      <c r="L59" s="16"/>
      <c r="M59" s="16"/>
      <c r="N59" s="17"/>
      <c r="O59" s="407"/>
      <c r="P59" s="407"/>
      <c r="Q59" s="544"/>
      <c r="R59" s="407"/>
      <c r="S59" s="407"/>
      <c r="T59" s="544"/>
      <c r="U59" s="407"/>
      <c r="V59" s="407"/>
      <c r="W59" s="544"/>
    </row>
    <row r="60" spans="1:23" ht="195.95" customHeight="1">
      <c r="A60" s="317">
        <v>3</v>
      </c>
      <c r="B60" s="465" t="s">
        <v>931</v>
      </c>
      <c r="C60" s="467" t="s">
        <v>932</v>
      </c>
      <c r="D60" s="472" t="s">
        <v>933</v>
      </c>
      <c r="E60" s="16"/>
      <c r="F60" s="2"/>
      <c r="G60" s="2"/>
      <c r="H60" s="2"/>
      <c r="I60" s="16"/>
      <c r="J60" s="16"/>
      <c r="K60" s="17"/>
      <c r="L60" s="16"/>
      <c r="M60" s="16"/>
      <c r="N60" s="17"/>
      <c r="O60" s="25" t="s">
        <v>934</v>
      </c>
      <c r="P60" s="25" t="s">
        <v>793</v>
      </c>
      <c r="Q60" s="38"/>
      <c r="R60" s="25"/>
      <c r="S60" s="25"/>
      <c r="T60" s="38"/>
      <c r="U60" s="25"/>
      <c r="V60" s="25"/>
      <c r="W60" s="38"/>
    </row>
    <row r="61" spans="1:23" ht="129.94999999999999">
      <c r="A61" s="317">
        <v>3</v>
      </c>
      <c r="B61" s="465" t="s">
        <v>935</v>
      </c>
      <c r="C61" s="467" t="s">
        <v>936</v>
      </c>
      <c r="D61" s="472" t="s">
        <v>937</v>
      </c>
      <c r="E61" s="16"/>
      <c r="F61" s="2"/>
      <c r="G61" s="2"/>
      <c r="H61" s="2"/>
      <c r="I61" s="16"/>
      <c r="J61" s="16"/>
      <c r="K61" s="17"/>
      <c r="L61" s="16"/>
      <c r="M61" s="16"/>
      <c r="N61" s="17"/>
      <c r="O61" s="466" t="s">
        <v>938</v>
      </c>
      <c r="P61" s="538" t="s">
        <v>793</v>
      </c>
      <c r="Q61" s="38"/>
      <c r="R61" s="25"/>
      <c r="S61" s="25"/>
      <c r="T61" s="38"/>
      <c r="U61" s="25"/>
      <c r="V61" s="25"/>
      <c r="W61" s="38"/>
    </row>
    <row r="62" spans="1:23" ht="126" customHeight="1">
      <c r="A62" s="317">
        <v>3</v>
      </c>
      <c r="B62" s="465" t="s">
        <v>939</v>
      </c>
      <c r="C62" s="467" t="s">
        <v>940</v>
      </c>
      <c r="D62" s="472" t="s">
        <v>941</v>
      </c>
      <c r="E62" s="16"/>
      <c r="F62" s="2"/>
      <c r="G62" s="2"/>
      <c r="H62" s="2"/>
      <c r="I62" s="16"/>
      <c r="J62" s="16"/>
      <c r="K62" s="17"/>
      <c r="L62" s="16"/>
      <c r="M62" s="16"/>
      <c r="N62" s="17"/>
      <c r="O62" s="466" t="s">
        <v>942</v>
      </c>
      <c r="P62" s="538" t="s">
        <v>793</v>
      </c>
      <c r="Q62" s="38"/>
      <c r="R62" s="25"/>
      <c r="S62" s="25"/>
      <c r="T62" s="38"/>
      <c r="U62" s="25"/>
      <c r="V62" s="25"/>
      <c r="W62" s="38"/>
    </row>
    <row r="63" spans="1:23" ht="90.95" customHeight="1">
      <c r="A63" s="317">
        <v>3</v>
      </c>
      <c r="B63" s="465" t="s">
        <v>943</v>
      </c>
      <c r="C63" s="467" t="s">
        <v>944</v>
      </c>
      <c r="D63" s="472" t="s">
        <v>945</v>
      </c>
      <c r="E63" s="16"/>
      <c r="F63" s="2"/>
      <c r="G63" s="2"/>
      <c r="H63" s="2"/>
      <c r="I63" s="16"/>
      <c r="J63" s="16"/>
      <c r="K63" s="17"/>
      <c r="L63" s="16"/>
      <c r="M63" s="16"/>
      <c r="N63" s="17"/>
      <c r="O63" s="466" t="s">
        <v>946</v>
      </c>
      <c r="P63" s="539" t="s">
        <v>793</v>
      </c>
      <c r="Q63" s="38"/>
      <c r="R63" s="25"/>
      <c r="S63" s="25"/>
      <c r="T63" s="38"/>
      <c r="U63" s="25"/>
      <c r="V63" s="25"/>
      <c r="W63" s="38"/>
    </row>
    <row r="64" spans="1:23" ht="78">
      <c r="A64" s="317">
        <v>3</v>
      </c>
      <c r="B64" s="465" t="s">
        <v>947</v>
      </c>
      <c r="C64" s="467" t="s">
        <v>948</v>
      </c>
      <c r="D64" s="472" t="s">
        <v>949</v>
      </c>
      <c r="E64" s="16"/>
      <c r="F64" s="2"/>
      <c r="G64" s="2"/>
      <c r="H64" s="2"/>
      <c r="I64" s="16"/>
      <c r="J64" s="16"/>
      <c r="K64" s="17"/>
      <c r="L64" s="16"/>
      <c r="M64" s="16"/>
      <c r="N64" s="17"/>
      <c r="O64" s="465" t="s">
        <v>950</v>
      </c>
      <c r="P64" s="539" t="s">
        <v>793</v>
      </c>
      <c r="Q64" s="38"/>
      <c r="R64" s="25"/>
      <c r="S64" s="25"/>
      <c r="T64" s="38"/>
      <c r="U64" s="25"/>
      <c r="V64" s="25"/>
      <c r="W64" s="38"/>
    </row>
    <row r="65" spans="1:23" ht="47.1" customHeight="1">
      <c r="A65" s="317">
        <v>3</v>
      </c>
      <c r="B65" s="465" t="s">
        <v>951</v>
      </c>
      <c r="C65" s="467" t="s">
        <v>952</v>
      </c>
      <c r="D65" s="472" t="s">
        <v>953</v>
      </c>
      <c r="E65" s="16"/>
      <c r="F65" s="2"/>
      <c r="G65" s="2"/>
      <c r="H65" s="2"/>
      <c r="I65" s="16"/>
      <c r="J65" s="16"/>
      <c r="K65" s="17"/>
      <c r="L65" s="16"/>
      <c r="M65" s="16"/>
      <c r="N65" s="17"/>
      <c r="O65" s="465" t="s">
        <v>954</v>
      </c>
      <c r="P65" s="539" t="s">
        <v>793</v>
      </c>
      <c r="Q65" s="38"/>
      <c r="R65" s="25"/>
      <c r="S65" s="25"/>
      <c r="T65" s="38"/>
      <c r="U65" s="25"/>
      <c r="V65" s="25"/>
      <c r="W65" s="38"/>
    </row>
    <row r="66" spans="1:23" ht="78">
      <c r="A66" s="317">
        <v>3</v>
      </c>
      <c r="B66" s="465" t="s">
        <v>955</v>
      </c>
      <c r="C66" s="467" t="s">
        <v>956</v>
      </c>
      <c r="D66" s="472" t="s">
        <v>957</v>
      </c>
      <c r="E66" s="16"/>
      <c r="F66" s="2"/>
      <c r="G66" s="2"/>
      <c r="H66" s="2"/>
      <c r="I66" s="16"/>
      <c r="J66" s="16"/>
      <c r="K66" s="17"/>
      <c r="L66" s="16"/>
      <c r="M66" s="16"/>
      <c r="N66" s="17"/>
      <c r="O66" s="465" t="s">
        <v>958</v>
      </c>
      <c r="P66" s="539" t="s">
        <v>793</v>
      </c>
      <c r="Q66" s="38"/>
      <c r="R66" s="25"/>
      <c r="S66" s="25"/>
      <c r="T66" s="38"/>
      <c r="U66" s="25"/>
      <c r="V66" s="25"/>
      <c r="W66" s="38"/>
    </row>
    <row r="67" spans="1:23" s="23" customFormat="1" ht="78">
      <c r="A67" s="52">
        <v>3</v>
      </c>
      <c r="B67" s="462" t="s">
        <v>959</v>
      </c>
      <c r="C67" s="462" t="s">
        <v>960</v>
      </c>
      <c r="D67" s="463" t="s">
        <v>961</v>
      </c>
      <c r="E67" s="15"/>
      <c r="F67" s="15"/>
      <c r="G67" s="15"/>
      <c r="H67" s="15"/>
      <c r="I67" s="15"/>
      <c r="J67" s="15"/>
      <c r="K67" s="13"/>
      <c r="L67" s="15"/>
      <c r="M67" s="15"/>
      <c r="N67" s="13"/>
      <c r="O67" s="24"/>
      <c r="P67" s="24"/>
      <c r="Q67" s="47"/>
      <c r="R67" s="24"/>
      <c r="S67" s="24"/>
      <c r="T67" s="47"/>
      <c r="U67" s="24"/>
      <c r="V67" s="24"/>
      <c r="W67" s="47"/>
    </row>
    <row r="68" spans="1:23" ht="168.95" customHeight="1">
      <c r="A68" s="317">
        <v>3</v>
      </c>
      <c r="B68" s="465" t="s">
        <v>962</v>
      </c>
      <c r="C68" s="466" t="s">
        <v>963</v>
      </c>
      <c r="D68" s="466" t="s">
        <v>964</v>
      </c>
      <c r="E68" s="16"/>
      <c r="F68" s="2"/>
      <c r="G68" s="2"/>
      <c r="H68" s="2"/>
      <c r="I68" s="16"/>
      <c r="J68" s="16"/>
      <c r="K68" s="17"/>
      <c r="L68" s="16"/>
      <c r="M68" s="16"/>
      <c r="N68" s="17"/>
      <c r="O68" s="465" t="s">
        <v>965</v>
      </c>
      <c r="P68" s="538" t="s">
        <v>793</v>
      </c>
      <c r="Q68" s="38"/>
      <c r="R68" s="25"/>
      <c r="S68" s="25"/>
      <c r="T68" s="38"/>
      <c r="U68" s="25"/>
      <c r="V68" s="25"/>
      <c r="W68" s="38"/>
    </row>
    <row r="69" spans="1:23" s="23" customFormat="1" ht="84" customHeight="1">
      <c r="A69" s="52">
        <v>3</v>
      </c>
      <c r="B69" s="462" t="s">
        <v>966</v>
      </c>
      <c r="C69" s="462" t="s">
        <v>967</v>
      </c>
      <c r="D69" s="463" t="s">
        <v>968</v>
      </c>
      <c r="E69" s="15"/>
      <c r="F69" s="15"/>
      <c r="G69" s="15"/>
      <c r="H69" s="15"/>
      <c r="I69" s="15"/>
      <c r="J69" s="15"/>
      <c r="K69" s="13"/>
      <c r="L69" s="15"/>
      <c r="M69" s="15"/>
      <c r="N69" s="13"/>
      <c r="O69" s="24"/>
      <c r="P69" s="24"/>
      <c r="Q69" s="47"/>
      <c r="R69" s="24"/>
      <c r="S69" s="24"/>
      <c r="T69" s="47"/>
      <c r="U69" s="24"/>
      <c r="V69" s="24"/>
      <c r="W69" s="47"/>
    </row>
    <row r="70" spans="1:23" ht="77.45" customHeight="1">
      <c r="A70" s="317">
        <v>3</v>
      </c>
      <c r="B70" s="465" t="s">
        <v>969</v>
      </c>
      <c r="C70" s="465" t="s">
        <v>970</v>
      </c>
      <c r="D70" s="466" t="s">
        <v>971</v>
      </c>
      <c r="E70" s="16"/>
      <c r="F70" s="2"/>
      <c r="G70" s="2"/>
      <c r="H70" s="2"/>
      <c r="I70" s="16"/>
      <c r="J70" s="16"/>
      <c r="K70" s="17"/>
      <c r="L70" s="16"/>
      <c r="M70" s="16"/>
      <c r="N70" s="17"/>
      <c r="O70" s="466" t="s">
        <v>972</v>
      </c>
      <c r="P70" s="539" t="s">
        <v>793</v>
      </c>
      <c r="Q70" s="38"/>
      <c r="R70" s="25"/>
      <c r="S70" s="25"/>
      <c r="T70" s="38"/>
      <c r="U70" s="25"/>
      <c r="V70" s="25"/>
      <c r="W70" s="38"/>
    </row>
    <row r="71" spans="1:23" ht="55.5" customHeight="1">
      <c r="A71" s="317">
        <v>3</v>
      </c>
      <c r="B71" s="465" t="s">
        <v>973</v>
      </c>
      <c r="C71" s="465" t="s">
        <v>974</v>
      </c>
      <c r="D71" s="466" t="s">
        <v>975</v>
      </c>
      <c r="E71" s="16"/>
      <c r="F71" s="2"/>
      <c r="G71" s="2"/>
      <c r="H71" s="2"/>
      <c r="I71" s="16"/>
      <c r="J71" s="16"/>
      <c r="K71" s="17"/>
      <c r="L71" s="16"/>
      <c r="M71" s="16"/>
      <c r="N71" s="17"/>
      <c r="O71" s="466" t="s">
        <v>976</v>
      </c>
      <c r="P71" s="539" t="s">
        <v>793</v>
      </c>
      <c r="Q71" s="38"/>
      <c r="R71" s="25"/>
      <c r="S71" s="25"/>
      <c r="T71" s="38"/>
      <c r="U71" s="25"/>
      <c r="V71" s="25"/>
      <c r="W71" s="38"/>
    </row>
    <row r="72" spans="1:23" s="23" customFormat="1" ht="104.1">
      <c r="A72" s="52">
        <v>3</v>
      </c>
      <c r="B72" s="462" t="s">
        <v>977</v>
      </c>
      <c r="C72" s="462" t="s">
        <v>978</v>
      </c>
      <c r="D72" s="463" t="s">
        <v>979</v>
      </c>
      <c r="E72" s="15"/>
      <c r="F72" s="15"/>
      <c r="G72" s="15"/>
      <c r="H72" s="15"/>
      <c r="I72" s="15"/>
      <c r="J72" s="15"/>
      <c r="K72" s="13"/>
      <c r="L72" s="15"/>
      <c r="M72" s="15"/>
      <c r="N72" s="13"/>
      <c r="O72" s="24"/>
      <c r="P72" s="24"/>
      <c r="Q72" s="47"/>
      <c r="R72" s="24"/>
      <c r="S72" s="24"/>
      <c r="T72" s="47"/>
      <c r="U72" s="24"/>
      <c r="V72" s="24"/>
      <c r="W72" s="47"/>
    </row>
    <row r="73" spans="1:23" ht="51.95">
      <c r="A73" s="317">
        <v>3</v>
      </c>
      <c r="B73" s="465" t="s">
        <v>980</v>
      </c>
      <c r="C73" s="465" t="s">
        <v>981</v>
      </c>
      <c r="D73" s="466" t="s">
        <v>982</v>
      </c>
      <c r="E73" s="16"/>
      <c r="F73" s="2"/>
      <c r="G73" s="2"/>
      <c r="H73" s="2"/>
      <c r="I73" s="16"/>
      <c r="J73" s="16"/>
      <c r="K73" s="17"/>
      <c r="L73" s="16"/>
      <c r="M73" s="16"/>
      <c r="N73" s="17"/>
      <c r="O73" s="466" t="s">
        <v>983</v>
      </c>
      <c r="P73" s="538" t="s">
        <v>793</v>
      </c>
      <c r="Q73" s="38"/>
      <c r="R73" s="25"/>
      <c r="S73" s="25"/>
      <c r="T73" s="38"/>
      <c r="U73" s="25"/>
      <c r="V73" s="25"/>
      <c r="W73" s="38"/>
    </row>
    <row r="74" spans="1:23" ht="60.6" customHeight="1">
      <c r="A74" s="317">
        <v>3</v>
      </c>
      <c r="B74" s="465" t="s">
        <v>984</v>
      </c>
      <c r="C74" s="465" t="s">
        <v>985</v>
      </c>
      <c r="D74" s="466" t="s">
        <v>986</v>
      </c>
      <c r="E74" s="16"/>
      <c r="F74" s="2"/>
      <c r="G74" s="2"/>
      <c r="H74" s="2"/>
      <c r="I74" s="16"/>
      <c r="J74" s="16"/>
      <c r="K74" s="17"/>
      <c r="L74" s="16"/>
      <c r="M74" s="16"/>
      <c r="N74" s="17"/>
      <c r="O74" s="466" t="s">
        <v>987</v>
      </c>
      <c r="P74" s="539" t="s">
        <v>793</v>
      </c>
      <c r="Q74" s="38"/>
      <c r="R74" s="25"/>
      <c r="S74" s="25"/>
      <c r="T74" s="38"/>
      <c r="U74" s="25"/>
      <c r="V74" s="25"/>
      <c r="W74" s="38"/>
    </row>
    <row r="75" spans="1:23" ht="65.099999999999994">
      <c r="A75" s="317">
        <v>3</v>
      </c>
      <c r="B75" s="465" t="s">
        <v>988</v>
      </c>
      <c r="C75" s="465" t="s">
        <v>989</v>
      </c>
      <c r="D75" s="466" t="s">
        <v>990</v>
      </c>
      <c r="E75" s="16"/>
      <c r="F75" s="2"/>
      <c r="G75" s="2"/>
      <c r="H75" s="2"/>
      <c r="I75" s="16"/>
      <c r="J75" s="16"/>
      <c r="K75" s="17"/>
      <c r="L75" s="16"/>
      <c r="M75" s="16"/>
      <c r="N75" s="17"/>
      <c r="O75" s="466" t="s">
        <v>991</v>
      </c>
      <c r="P75" s="538" t="s">
        <v>793</v>
      </c>
      <c r="Q75" s="38"/>
      <c r="R75" s="25"/>
      <c r="S75" s="25"/>
      <c r="T75" s="38"/>
      <c r="U75" s="25"/>
      <c r="V75" s="25"/>
      <c r="W75" s="38"/>
    </row>
    <row r="76" spans="1:23" ht="65.099999999999994">
      <c r="A76" s="317">
        <v>3</v>
      </c>
      <c r="B76" s="465" t="s">
        <v>992</v>
      </c>
      <c r="C76" s="465" t="s">
        <v>993</v>
      </c>
      <c r="D76" s="466" t="s">
        <v>994</v>
      </c>
      <c r="E76" s="16"/>
      <c r="F76" s="2"/>
      <c r="G76" s="2"/>
      <c r="H76" s="2"/>
      <c r="I76" s="16"/>
      <c r="J76" s="16"/>
      <c r="K76" s="17"/>
      <c r="L76" s="16"/>
      <c r="M76" s="16"/>
      <c r="N76" s="17"/>
      <c r="O76" s="466" t="s">
        <v>991</v>
      </c>
      <c r="P76" s="538" t="s">
        <v>793</v>
      </c>
      <c r="Q76" s="38"/>
      <c r="R76" s="25"/>
      <c r="S76" s="25"/>
      <c r="T76" s="38"/>
      <c r="U76" s="25"/>
      <c r="V76" s="25"/>
      <c r="W76" s="38"/>
    </row>
    <row r="77" spans="1:23" ht="129.6" customHeight="1">
      <c r="A77" s="317">
        <v>3</v>
      </c>
      <c r="B77" s="465" t="s">
        <v>995</v>
      </c>
      <c r="C77" s="465" t="s">
        <v>996</v>
      </c>
      <c r="D77" s="466" t="s">
        <v>997</v>
      </c>
      <c r="E77" s="16"/>
      <c r="F77" s="2"/>
      <c r="G77" s="2"/>
      <c r="H77" s="2"/>
      <c r="I77" s="16"/>
      <c r="J77" s="16"/>
      <c r="K77" s="17"/>
      <c r="L77" s="16"/>
      <c r="M77" s="16"/>
      <c r="N77" s="17"/>
      <c r="O77" s="26" t="s">
        <v>998</v>
      </c>
      <c r="P77" s="539" t="s">
        <v>793</v>
      </c>
      <c r="Q77" s="38"/>
      <c r="R77" s="25"/>
      <c r="S77" s="25"/>
      <c r="T77" s="38"/>
      <c r="U77" s="25"/>
      <c r="V77" s="25"/>
      <c r="W77" s="38"/>
    </row>
    <row r="78" spans="1:23" s="14" customFormat="1" ht="51.95">
      <c r="A78" s="52">
        <v>3</v>
      </c>
      <c r="B78" s="473" t="s">
        <v>999</v>
      </c>
      <c r="C78" s="462" t="s">
        <v>1000</v>
      </c>
      <c r="D78" s="463" t="s">
        <v>1001</v>
      </c>
      <c r="E78" s="16"/>
      <c r="F78" s="16"/>
      <c r="G78" s="16"/>
      <c r="H78" s="16"/>
      <c r="I78" s="16"/>
      <c r="J78" s="16"/>
      <c r="K78" s="17"/>
      <c r="L78" s="16"/>
      <c r="M78" s="16"/>
      <c r="N78" s="17"/>
      <c r="O78" s="407"/>
      <c r="P78" s="407"/>
      <c r="Q78" s="544"/>
      <c r="R78" s="407"/>
      <c r="S78" s="407"/>
      <c r="T78" s="544"/>
      <c r="U78" s="407"/>
      <c r="V78" s="407"/>
      <c r="W78" s="544"/>
    </row>
    <row r="79" spans="1:23" ht="70.5" customHeight="1">
      <c r="A79" s="317">
        <v>3</v>
      </c>
      <c r="B79" s="472" t="s">
        <v>1002</v>
      </c>
      <c r="C79" s="466" t="s">
        <v>1003</v>
      </c>
      <c r="D79" s="466" t="s">
        <v>1004</v>
      </c>
      <c r="E79" s="16"/>
      <c r="F79" s="2"/>
      <c r="G79" s="2"/>
      <c r="H79" s="2"/>
      <c r="I79" s="16"/>
      <c r="J79" s="16"/>
      <c r="K79" s="17"/>
      <c r="L79" s="16"/>
      <c r="M79" s="16"/>
      <c r="N79" s="17"/>
      <c r="O79" s="465" t="s">
        <v>1005</v>
      </c>
      <c r="P79" s="539" t="s">
        <v>793</v>
      </c>
      <c r="Q79" s="38"/>
      <c r="R79" s="25"/>
      <c r="S79" s="25"/>
      <c r="T79" s="38"/>
      <c r="U79" s="25"/>
      <c r="V79" s="25"/>
      <c r="W79" s="38"/>
    </row>
    <row r="80" spans="1:23" ht="63" customHeight="1">
      <c r="A80" s="317">
        <v>3</v>
      </c>
      <c r="B80" s="472" t="s">
        <v>1006</v>
      </c>
      <c r="C80" s="466" t="s">
        <v>1007</v>
      </c>
      <c r="D80" s="466" t="s">
        <v>1008</v>
      </c>
      <c r="E80" s="16"/>
      <c r="F80" s="2"/>
      <c r="G80" s="2"/>
      <c r="H80" s="2"/>
      <c r="I80" s="16"/>
      <c r="J80" s="16"/>
      <c r="K80" s="17"/>
      <c r="L80" s="16"/>
      <c r="M80" s="16"/>
      <c r="N80" s="17"/>
      <c r="O80" s="465" t="s">
        <v>1005</v>
      </c>
      <c r="P80" s="539" t="s">
        <v>793</v>
      </c>
      <c r="Q80" s="38"/>
      <c r="R80" s="25"/>
      <c r="S80" s="25"/>
      <c r="T80" s="38"/>
      <c r="U80" s="25"/>
      <c r="V80" s="25"/>
      <c r="W80" s="38"/>
    </row>
    <row r="81" spans="1:23" ht="64.5" customHeight="1">
      <c r="A81" s="317">
        <v>3</v>
      </c>
      <c r="B81" s="472" t="s">
        <v>1009</v>
      </c>
      <c r="C81" s="466" t="s">
        <v>1010</v>
      </c>
      <c r="D81" s="466" t="s">
        <v>1011</v>
      </c>
      <c r="E81" s="16"/>
      <c r="F81" s="2"/>
      <c r="G81" s="2"/>
      <c r="H81" s="2"/>
      <c r="I81" s="16"/>
      <c r="J81" s="16"/>
      <c r="K81" s="17"/>
      <c r="L81" s="16"/>
      <c r="M81" s="16"/>
      <c r="N81" s="17"/>
      <c r="O81" s="465" t="s">
        <v>1005</v>
      </c>
      <c r="P81" s="25" t="s">
        <v>793</v>
      </c>
      <c r="Q81" s="38"/>
      <c r="R81" s="25"/>
      <c r="S81" s="25"/>
      <c r="T81" s="38"/>
      <c r="U81" s="25"/>
      <c r="V81" s="25"/>
      <c r="W81" s="38"/>
    </row>
    <row r="82" spans="1:23" ht="82.5" customHeight="1">
      <c r="A82" s="317">
        <v>3</v>
      </c>
      <c r="B82" s="472" t="s">
        <v>1012</v>
      </c>
      <c r="C82" s="466" t="s">
        <v>1013</v>
      </c>
      <c r="D82" s="466" t="s">
        <v>1014</v>
      </c>
      <c r="E82" s="16"/>
      <c r="F82" s="2"/>
      <c r="G82" s="2"/>
      <c r="H82" s="2"/>
      <c r="I82" s="16"/>
      <c r="J82" s="16"/>
      <c r="K82" s="17"/>
      <c r="L82" s="16"/>
      <c r="M82" s="16"/>
      <c r="N82" s="17"/>
      <c r="O82" s="465" t="s">
        <v>1015</v>
      </c>
      <c r="P82" s="25" t="s">
        <v>793</v>
      </c>
      <c r="Q82" s="38"/>
      <c r="R82" s="25"/>
      <c r="S82" s="25"/>
      <c r="T82" s="38"/>
      <c r="U82" s="25"/>
      <c r="V82" s="25"/>
      <c r="W82" s="38"/>
    </row>
    <row r="83" spans="1:23" ht="60" customHeight="1">
      <c r="A83" s="317">
        <v>3</v>
      </c>
      <c r="B83" s="465" t="s">
        <v>1016</v>
      </c>
      <c r="C83" s="465" t="s">
        <v>1017</v>
      </c>
      <c r="D83" s="466" t="s">
        <v>1018</v>
      </c>
      <c r="E83" s="16"/>
      <c r="F83" s="2"/>
      <c r="G83" s="2"/>
      <c r="H83" s="2"/>
      <c r="I83" s="16"/>
      <c r="J83" s="16"/>
      <c r="K83" s="17"/>
      <c r="L83" s="16"/>
      <c r="M83" s="16"/>
      <c r="N83" s="17"/>
      <c r="O83" s="25" t="s">
        <v>1019</v>
      </c>
      <c r="P83" s="25" t="s">
        <v>793</v>
      </c>
      <c r="Q83" s="38"/>
      <c r="R83" s="25"/>
      <c r="S83" s="25"/>
      <c r="T83" s="38"/>
      <c r="U83" s="25"/>
      <c r="V83" s="25"/>
      <c r="W83" s="38"/>
    </row>
    <row r="84" spans="1:23" s="14" customFormat="1" ht="34.5" customHeight="1">
      <c r="A84" s="52">
        <v>3</v>
      </c>
      <c r="B84" s="464" t="s">
        <v>1020</v>
      </c>
      <c r="C84" s="462" t="s">
        <v>1021</v>
      </c>
      <c r="D84" s="463" t="s">
        <v>1022</v>
      </c>
      <c r="E84" s="16"/>
      <c r="F84" s="16"/>
      <c r="G84" s="16"/>
      <c r="H84" s="16"/>
      <c r="I84" s="16"/>
      <c r="J84" s="16"/>
      <c r="K84" s="17"/>
      <c r="L84" s="16"/>
      <c r="M84" s="16"/>
      <c r="N84" s="17"/>
      <c r="O84" s="407"/>
      <c r="P84" s="407"/>
      <c r="Q84" s="544"/>
      <c r="R84" s="407"/>
      <c r="S84" s="407"/>
      <c r="T84" s="544"/>
      <c r="U84" s="407"/>
      <c r="V84" s="407"/>
      <c r="W84" s="544"/>
    </row>
    <row r="85" spans="1:23" ht="70.5" customHeight="1">
      <c r="A85" s="317">
        <v>3</v>
      </c>
      <c r="B85" s="467" t="s">
        <v>1023</v>
      </c>
      <c r="C85" s="468" t="s">
        <v>1024</v>
      </c>
      <c r="D85" s="468" t="s">
        <v>1025</v>
      </c>
      <c r="E85" s="16"/>
      <c r="F85" s="2"/>
      <c r="G85" s="2"/>
      <c r="H85" s="2"/>
      <c r="I85" s="16"/>
      <c r="J85" s="16"/>
      <c r="K85" s="17"/>
      <c r="L85" s="16"/>
      <c r="M85" s="16"/>
      <c r="N85" s="17"/>
      <c r="O85" s="25" t="s">
        <v>1026</v>
      </c>
      <c r="P85" s="25" t="s">
        <v>793</v>
      </c>
      <c r="Q85" s="38"/>
      <c r="R85" s="25"/>
      <c r="S85" s="25"/>
      <c r="T85" s="38"/>
      <c r="U85" s="25"/>
      <c r="V85" s="25"/>
      <c r="W85" s="38"/>
    </row>
    <row r="86" spans="1:23" ht="75.95">
      <c r="A86" s="317">
        <v>3</v>
      </c>
      <c r="B86" s="465" t="s">
        <v>1027</v>
      </c>
      <c r="C86" s="468" t="s">
        <v>1028</v>
      </c>
      <c r="D86" s="468" t="s">
        <v>1029</v>
      </c>
      <c r="E86" s="16"/>
      <c r="F86" s="2"/>
      <c r="G86" s="2"/>
      <c r="H86" s="2"/>
      <c r="I86" s="16"/>
      <c r="J86" s="16"/>
      <c r="K86" s="17"/>
      <c r="L86" s="16"/>
      <c r="M86" s="16"/>
      <c r="N86" s="17"/>
      <c r="O86" s="25" t="s">
        <v>1030</v>
      </c>
      <c r="P86" s="25" t="s">
        <v>793</v>
      </c>
      <c r="Q86" s="38"/>
      <c r="R86" s="25"/>
      <c r="S86" s="25"/>
      <c r="T86" s="38"/>
      <c r="U86" s="25"/>
      <c r="V86" s="25"/>
      <c r="W86" s="38"/>
    </row>
    <row r="87" spans="1:23" s="14" customFormat="1" ht="104.1">
      <c r="A87" s="52">
        <v>3</v>
      </c>
      <c r="B87" s="461" t="s">
        <v>1031</v>
      </c>
      <c r="C87" s="462" t="s">
        <v>1032</v>
      </c>
      <c r="D87" s="463" t="s">
        <v>1033</v>
      </c>
      <c r="E87" s="16"/>
      <c r="F87" s="16"/>
      <c r="G87" s="16"/>
      <c r="H87" s="16"/>
      <c r="I87" s="16"/>
      <c r="J87" s="16"/>
      <c r="K87" s="17"/>
      <c r="L87" s="16"/>
      <c r="M87" s="16"/>
      <c r="N87" s="17"/>
      <c r="O87" s="407"/>
      <c r="P87" s="407"/>
      <c r="Q87" s="544"/>
      <c r="R87" s="407"/>
      <c r="S87" s="407"/>
      <c r="T87" s="544"/>
      <c r="U87" s="407"/>
      <c r="V87" s="407"/>
      <c r="W87" s="544"/>
    </row>
    <row r="88" spans="1:23" ht="234">
      <c r="A88" s="317">
        <v>3</v>
      </c>
      <c r="B88" s="467" t="s">
        <v>1034</v>
      </c>
      <c r="C88" s="465" t="s">
        <v>1035</v>
      </c>
      <c r="D88" s="466" t="s">
        <v>1036</v>
      </c>
      <c r="E88" s="16"/>
      <c r="F88" s="2"/>
      <c r="G88" s="2"/>
      <c r="H88" s="2"/>
      <c r="I88" s="16"/>
      <c r="J88" s="16"/>
      <c r="K88" s="17"/>
      <c r="L88" s="16"/>
      <c r="M88" s="16"/>
      <c r="N88" s="17"/>
      <c r="O88" s="466" t="s">
        <v>1037</v>
      </c>
      <c r="P88" s="538" t="s">
        <v>793</v>
      </c>
      <c r="Q88" s="38"/>
      <c r="R88" s="25"/>
      <c r="S88" s="25"/>
      <c r="T88" s="38"/>
      <c r="U88" s="25"/>
      <c r="V88" s="25"/>
      <c r="W88" s="38"/>
    </row>
    <row r="89" spans="1:23" s="14" customFormat="1" ht="65.099999999999994">
      <c r="A89" s="52">
        <v>3</v>
      </c>
      <c r="B89" s="464" t="s">
        <v>1038</v>
      </c>
      <c r="C89" s="462" t="s">
        <v>1039</v>
      </c>
      <c r="D89" s="463" t="s">
        <v>1040</v>
      </c>
      <c r="E89" s="16"/>
      <c r="F89" s="16"/>
      <c r="G89" s="16"/>
      <c r="H89" s="16"/>
      <c r="I89" s="16"/>
      <c r="J89" s="16"/>
      <c r="K89" s="17"/>
      <c r="L89" s="16"/>
      <c r="M89" s="16"/>
      <c r="N89" s="17"/>
      <c r="O89" s="407"/>
      <c r="P89" s="407"/>
      <c r="Q89" s="544"/>
      <c r="R89" s="407"/>
      <c r="S89" s="407"/>
      <c r="T89" s="544"/>
      <c r="U89" s="407"/>
      <c r="V89" s="407"/>
      <c r="W89" s="544"/>
    </row>
    <row r="90" spans="1:23" ht="138.94999999999999" customHeight="1">
      <c r="A90" s="317">
        <v>3</v>
      </c>
      <c r="B90" s="465" t="s">
        <v>1041</v>
      </c>
      <c r="C90" s="465" t="s">
        <v>1042</v>
      </c>
      <c r="D90" s="466" t="s">
        <v>1043</v>
      </c>
      <c r="E90" s="16"/>
      <c r="F90" s="2"/>
      <c r="G90" s="2"/>
      <c r="H90" s="2"/>
      <c r="I90" s="16"/>
      <c r="J90" s="16"/>
      <c r="K90" s="17"/>
      <c r="L90" s="16"/>
      <c r="M90" s="16"/>
      <c r="N90" s="17"/>
      <c r="O90" s="466" t="s">
        <v>1044</v>
      </c>
      <c r="P90" s="537" t="s">
        <v>793</v>
      </c>
      <c r="Q90" s="38"/>
      <c r="R90" s="25"/>
      <c r="S90" s="25"/>
      <c r="T90" s="38"/>
      <c r="U90" s="25"/>
      <c r="V90" s="25"/>
      <c r="W90" s="38"/>
    </row>
    <row r="91" spans="1:23" ht="117.75" customHeight="1">
      <c r="A91" s="317">
        <v>3</v>
      </c>
      <c r="B91" s="465" t="s">
        <v>1045</v>
      </c>
      <c r="C91" s="465" t="s">
        <v>1046</v>
      </c>
      <c r="D91" s="466" t="s">
        <v>1047</v>
      </c>
      <c r="E91" s="16"/>
      <c r="F91" s="2"/>
      <c r="G91" s="2"/>
      <c r="H91" s="2"/>
      <c r="I91" s="16"/>
      <c r="J91" s="16"/>
      <c r="K91" s="17"/>
      <c r="L91" s="16"/>
      <c r="M91" s="16"/>
      <c r="N91" s="17"/>
      <c r="O91" s="466" t="s">
        <v>1048</v>
      </c>
      <c r="P91" s="539" t="s">
        <v>793</v>
      </c>
      <c r="Q91" s="38"/>
      <c r="R91" s="25"/>
      <c r="S91" s="25"/>
      <c r="T91" s="38"/>
      <c r="U91" s="25"/>
      <c r="V91" s="25"/>
      <c r="W91" s="38"/>
    </row>
    <row r="92" spans="1:23" s="14" customFormat="1" ht="32.25" customHeight="1">
      <c r="A92" s="52">
        <v>3</v>
      </c>
      <c r="B92" s="461" t="s">
        <v>1049</v>
      </c>
      <c r="C92" s="462" t="s">
        <v>1050</v>
      </c>
      <c r="D92" s="463" t="s">
        <v>1051</v>
      </c>
      <c r="E92" s="16"/>
      <c r="F92" s="16"/>
      <c r="G92" s="16"/>
      <c r="H92" s="16"/>
      <c r="I92" s="16"/>
      <c r="J92" s="16"/>
      <c r="K92" s="17"/>
      <c r="L92" s="16"/>
      <c r="M92" s="16"/>
      <c r="N92" s="17"/>
      <c r="O92" s="407"/>
      <c r="P92" s="407"/>
      <c r="Q92" s="544"/>
      <c r="R92" s="407"/>
      <c r="S92" s="407"/>
      <c r="T92" s="544"/>
      <c r="U92" s="407"/>
      <c r="V92" s="407"/>
      <c r="W92" s="544"/>
    </row>
    <row r="93" spans="1:23" ht="132.6" customHeight="1">
      <c r="A93" s="317">
        <v>3</v>
      </c>
      <c r="B93" s="467" t="s">
        <v>457</v>
      </c>
      <c r="C93" s="465" t="s">
        <v>1052</v>
      </c>
      <c r="D93" s="466" t="s">
        <v>1053</v>
      </c>
      <c r="E93" s="16"/>
      <c r="F93" s="2"/>
      <c r="G93" s="2"/>
      <c r="H93" s="2"/>
      <c r="I93" s="16"/>
      <c r="J93" s="16"/>
      <c r="K93" s="17"/>
      <c r="L93" s="16"/>
      <c r="M93" s="16"/>
      <c r="N93" s="17"/>
      <c r="O93" s="465" t="s">
        <v>1054</v>
      </c>
      <c r="P93" s="538" t="s">
        <v>793</v>
      </c>
      <c r="Q93" s="38"/>
      <c r="R93" s="25"/>
      <c r="S93" s="25"/>
      <c r="T93" s="38"/>
      <c r="U93" s="25"/>
      <c r="V93" s="25"/>
      <c r="W93" s="38"/>
    </row>
    <row r="94" spans="1:23" ht="134.44999999999999" customHeight="1">
      <c r="A94" s="317">
        <v>3</v>
      </c>
      <c r="B94" s="467" t="s">
        <v>1055</v>
      </c>
      <c r="C94" s="465" t="s">
        <v>1056</v>
      </c>
      <c r="D94" s="466" t="s">
        <v>1057</v>
      </c>
      <c r="E94" s="16"/>
      <c r="F94" s="2"/>
      <c r="G94" s="2"/>
      <c r="H94" s="2"/>
      <c r="I94" s="16"/>
      <c r="J94" s="16"/>
      <c r="K94" s="17"/>
      <c r="L94" s="16"/>
      <c r="M94" s="16"/>
      <c r="N94" s="17"/>
      <c r="O94" s="465" t="s">
        <v>1058</v>
      </c>
      <c r="P94" s="538" t="s">
        <v>793</v>
      </c>
      <c r="Q94" s="38"/>
      <c r="R94" s="25"/>
      <c r="S94" s="25"/>
      <c r="T94" s="38"/>
      <c r="U94" s="25"/>
      <c r="V94" s="25"/>
      <c r="W94" s="38"/>
    </row>
    <row r="95" spans="1:23" ht="242.1" customHeight="1">
      <c r="A95" s="317">
        <v>3</v>
      </c>
      <c r="B95" s="467" t="s">
        <v>1059</v>
      </c>
      <c r="C95" s="468" t="s">
        <v>1060</v>
      </c>
      <c r="D95" s="468" t="s">
        <v>1061</v>
      </c>
      <c r="E95" s="16"/>
      <c r="F95" s="2"/>
      <c r="G95" s="2"/>
      <c r="H95" s="2"/>
      <c r="I95" s="16"/>
      <c r="J95" s="16"/>
      <c r="K95" s="17"/>
      <c r="L95" s="16"/>
      <c r="M95" s="16"/>
      <c r="N95" s="17"/>
      <c r="O95" s="465" t="s">
        <v>1062</v>
      </c>
      <c r="P95" s="538" t="s">
        <v>793</v>
      </c>
      <c r="Q95" s="38"/>
      <c r="R95" s="25"/>
      <c r="S95" s="25"/>
      <c r="T95" s="38"/>
      <c r="U95" s="25"/>
      <c r="V95" s="25"/>
      <c r="W95" s="38"/>
    </row>
    <row r="96" spans="1:23" ht="119.45" customHeight="1">
      <c r="A96" s="317">
        <v>3</v>
      </c>
      <c r="B96" s="467" t="s">
        <v>1063</v>
      </c>
      <c r="C96" s="465" t="s">
        <v>1064</v>
      </c>
      <c r="D96" s="466" t="s">
        <v>1065</v>
      </c>
      <c r="E96" s="16"/>
      <c r="F96" s="2"/>
      <c r="G96" s="2"/>
      <c r="H96" s="2"/>
      <c r="I96" s="16"/>
      <c r="J96" s="16"/>
      <c r="K96" s="17"/>
      <c r="L96" s="16"/>
      <c r="M96" s="16"/>
      <c r="N96" s="17"/>
      <c r="O96" s="465" t="s">
        <v>1066</v>
      </c>
      <c r="P96" s="25" t="s">
        <v>793</v>
      </c>
      <c r="Q96" s="38"/>
      <c r="R96" s="25"/>
      <c r="S96" s="25"/>
      <c r="T96" s="38"/>
      <c r="U96" s="25"/>
      <c r="V96" s="25"/>
      <c r="W96" s="38"/>
    </row>
    <row r="97" spans="1:23" ht="63" customHeight="1">
      <c r="A97" s="317">
        <v>3</v>
      </c>
      <c r="B97" s="467" t="s">
        <v>1067</v>
      </c>
      <c r="C97" s="468" t="s">
        <v>1068</v>
      </c>
      <c r="D97" s="468" t="s">
        <v>1069</v>
      </c>
      <c r="E97" s="16"/>
      <c r="F97" s="2"/>
      <c r="G97" s="2"/>
      <c r="H97" s="2"/>
      <c r="I97" s="16"/>
      <c r="J97" s="16"/>
      <c r="K97" s="17"/>
      <c r="L97" s="16"/>
      <c r="M97" s="16"/>
      <c r="N97" s="17"/>
      <c r="O97" s="25"/>
      <c r="P97" s="25" t="s">
        <v>793</v>
      </c>
      <c r="Q97" s="38"/>
      <c r="R97" s="25"/>
      <c r="S97" s="25"/>
      <c r="T97" s="38"/>
      <c r="U97" s="25"/>
      <c r="V97" s="25"/>
      <c r="W97" s="38"/>
    </row>
    <row r="98" spans="1:23" ht="120.95" customHeight="1">
      <c r="A98" s="317">
        <v>3</v>
      </c>
      <c r="B98" s="467" t="s">
        <v>1070</v>
      </c>
      <c r="C98" s="465" t="s">
        <v>1071</v>
      </c>
      <c r="D98" s="466" t="s">
        <v>1072</v>
      </c>
      <c r="E98" s="16"/>
      <c r="F98" s="2"/>
      <c r="G98" s="2"/>
      <c r="H98" s="2"/>
      <c r="I98" s="16"/>
      <c r="J98" s="16"/>
      <c r="K98" s="17"/>
      <c r="L98" s="16"/>
      <c r="M98" s="16"/>
      <c r="N98" s="17"/>
      <c r="O98" s="465" t="s">
        <v>1073</v>
      </c>
      <c r="P98" s="25" t="s">
        <v>793</v>
      </c>
      <c r="Q98" s="38"/>
      <c r="R98" s="25"/>
      <c r="S98" s="25"/>
      <c r="T98" s="38"/>
      <c r="U98" s="25"/>
      <c r="V98" s="25"/>
      <c r="W98" s="38"/>
    </row>
    <row r="99" spans="1:23" ht="78" customHeight="1">
      <c r="A99" s="317">
        <v>3</v>
      </c>
      <c r="B99" s="467" t="s">
        <v>1074</v>
      </c>
      <c r="C99" s="465" t="s">
        <v>1075</v>
      </c>
      <c r="D99" s="466" t="s">
        <v>1076</v>
      </c>
      <c r="E99" s="16"/>
      <c r="F99" s="2"/>
      <c r="G99" s="2"/>
      <c r="H99" s="2"/>
      <c r="I99" s="16"/>
      <c r="J99" s="16"/>
      <c r="K99" s="17"/>
      <c r="L99" s="16"/>
      <c r="M99" s="16"/>
      <c r="N99" s="17"/>
      <c r="O99" s="465" t="s">
        <v>1077</v>
      </c>
      <c r="P99" s="25" t="s">
        <v>793</v>
      </c>
      <c r="Q99" s="38"/>
      <c r="R99" s="25"/>
      <c r="S99" s="25"/>
      <c r="T99" s="38"/>
      <c r="U99" s="25"/>
      <c r="V99" s="25"/>
      <c r="W99" s="38"/>
    </row>
    <row r="100" spans="1:23" ht="168.95" customHeight="1">
      <c r="A100" s="317">
        <v>3</v>
      </c>
      <c r="B100" s="467" t="s">
        <v>1078</v>
      </c>
      <c r="C100" s="466" t="s">
        <v>1079</v>
      </c>
      <c r="D100" s="466" t="s">
        <v>1080</v>
      </c>
      <c r="E100" s="16"/>
      <c r="F100" s="2"/>
      <c r="G100" s="2"/>
      <c r="H100" s="2"/>
      <c r="I100" s="16"/>
      <c r="J100" s="16"/>
      <c r="K100" s="17"/>
      <c r="L100" s="16"/>
      <c r="M100" s="16"/>
      <c r="N100" s="17"/>
      <c r="O100" s="465" t="s">
        <v>1081</v>
      </c>
      <c r="P100" s="25" t="s">
        <v>793</v>
      </c>
      <c r="Q100" s="38"/>
      <c r="R100" s="25"/>
      <c r="S100" s="25"/>
      <c r="T100" s="38"/>
      <c r="U100" s="25"/>
      <c r="V100" s="25"/>
      <c r="W100" s="38"/>
    </row>
    <row r="101" spans="1:23" s="23" customFormat="1" ht="26.1">
      <c r="A101" s="52">
        <v>3</v>
      </c>
      <c r="B101" s="461" t="s">
        <v>1082</v>
      </c>
      <c r="C101" s="462" t="s">
        <v>1083</v>
      </c>
      <c r="D101" s="463" t="s">
        <v>1084</v>
      </c>
      <c r="E101" s="15"/>
      <c r="F101" s="15"/>
      <c r="G101" s="15"/>
      <c r="H101" s="15"/>
      <c r="I101" s="15"/>
      <c r="J101" s="15"/>
      <c r="K101" s="13"/>
      <c r="L101" s="15"/>
      <c r="M101" s="15"/>
      <c r="N101" s="13"/>
      <c r="O101" s="24"/>
      <c r="P101" s="24"/>
      <c r="Q101" s="47"/>
      <c r="R101" s="24"/>
      <c r="S101" s="24"/>
      <c r="T101" s="47"/>
      <c r="U101" s="24"/>
      <c r="V101" s="24"/>
      <c r="W101" s="47"/>
    </row>
    <row r="102" spans="1:23" ht="52.5" customHeight="1">
      <c r="A102" s="317">
        <v>3</v>
      </c>
      <c r="B102" s="467" t="s">
        <v>1085</v>
      </c>
      <c r="C102" s="465" t="s">
        <v>1086</v>
      </c>
      <c r="D102" s="466" t="s">
        <v>1087</v>
      </c>
      <c r="E102" s="16"/>
      <c r="F102" s="2"/>
      <c r="G102" s="2"/>
      <c r="H102" s="2"/>
      <c r="I102" s="16"/>
      <c r="J102" s="16"/>
      <c r="K102" s="17"/>
      <c r="L102" s="16"/>
      <c r="M102" s="16"/>
      <c r="N102" s="17"/>
      <c r="O102" s="26" t="s">
        <v>1088</v>
      </c>
      <c r="P102" s="539" t="s">
        <v>793</v>
      </c>
      <c r="Q102" s="38"/>
      <c r="R102" s="25"/>
      <c r="S102" s="25"/>
      <c r="T102" s="38"/>
      <c r="U102" s="25"/>
      <c r="V102" s="25"/>
      <c r="W102" s="38"/>
    </row>
    <row r="103" spans="1:23" ht="230.1" customHeight="1">
      <c r="A103" s="317">
        <v>3</v>
      </c>
      <c r="B103" s="467" t="s">
        <v>1089</v>
      </c>
      <c r="C103" s="465" t="s">
        <v>1090</v>
      </c>
      <c r="D103" s="466" t="s">
        <v>1091</v>
      </c>
      <c r="E103" s="16"/>
      <c r="F103" s="2"/>
      <c r="G103" s="2"/>
      <c r="H103" s="2"/>
      <c r="I103" s="16"/>
      <c r="J103" s="16"/>
      <c r="K103" s="17"/>
      <c r="L103" s="16"/>
      <c r="M103" s="16"/>
      <c r="N103" s="17"/>
      <c r="O103" s="26" t="s">
        <v>1088</v>
      </c>
      <c r="P103" s="25" t="s">
        <v>793</v>
      </c>
      <c r="Q103" s="38"/>
      <c r="R103" s="25"/>
      <c r="S103" s="25"/>
      <c r="T103" s="38"/>
      <c r="U103" s="25"/>
      <c r="V103" s="25"/>
      <c r="W103" s="38"/>
    </row>
    <row r="104" spans="1:23" s="23" customFormat="1" ht="65.099999999999994">
      <c r="A104" s="52">
        <v>3</v>
      </c>
      <c r="B104" s="461" t="s">
        <v>1092</v>
      </c>
      <c r="C104" s="462" t="s">
        <v>1093</v>
      </c>
      <c r="D104" s="463" t="s">
        <v>1094</v>
      </c>
      <c r="E104" s="15"/>
      <c r="F104" s="15"/>
      <c r="G104" s="15"/>
      <c r="H104" s="15"/>
      <c r="I104" s="15"/>
      <c r="J104" s="15"/>
      <c r="K104" s="13"/>
      <c r="L104" s="15"/>
      <c r="M104" s="15"/>
      <c r="N104" s="13"/>
      <c r="O104" s="24"/>
      <c r="P104" s="24"/>
      <c r="Q104" s="47"/>
      <c r="R104" s="24"/>
      <c r="S104" s="24"/>
      <c r="T104" s="47"/>
      <c r="U104" s="24"/>
      <c r="V104" s="24"/>
      <c r="W104" s="47"/>
    </row>
    <row r="105" spans="1:23" ht="149.1" customHeight="1">
      <c r="A105" s="317">
        <v>3</v>
      </c>
      <c r="B105" s="467" t="s">
        <v>1095</v>
      </c>
      <c r="C105" s="465" t="s">
        <v>1096</v>
      </c>
      <c r="D105" s="466" t="s">
        <v>1097</v>
      </c>
      <c r="E105" s="16"/>
      <c r="F105" s="2"/>
      <c r="G105" s="2"/>
      <c r="H105" s="2"/>
      <c r="I105" s="16"/>
      <c r="J105" s="16"/>
      <c r="K105" s="17"/>
      <c r="L105" s="16"/>
      <c r="M105" s="16"/>
      <c r="N105" s="17"/>
      <c r="O105" s="465" t="s">
        <v>1098</v>
      </c>
      <c r="P105" s="538" t="s">
        <v>793</v>
      </c>
      <c r="Q105" s="38"/>
      <c r="R105" s="25"/>
      <c r="S105" s="25"/>
      <c r="T105" s="38"/>
      <c r="U105" s="25"/>
      <c r="V105" s="25"/>
      <c r="W105" s="38"/>
    </row>
    <row r="106" spans="1:23" ht="104.1">
      <c r="A106" s="317">
        <v>3</v>
      </c>
      <c r="B106" s="467" t="s">
        <v>1099</v>
      </c>
      <c r="C106" s="465" t="s">
        <v>1100</v>
      </c>
      <c r="D106" s="466" t="s">
        <v>1101</v>
      </c>
      <c r="E106" s="16"/>
      <c r="F106" s="2"/>
      <c r="G106" s="2"/>
      <c r="H106" s="2"/>
      <c r="I106" s="16"/>
      <c r="J106" s="16"/>
      <c r="K106" s="17"/>
      <c r="L106" s="16"/>
      <c r="M106" s="16"/>
      <c r="N106" s="17"/>
      <c r="O106" s="465" t="s">
        <v>1102</v>
      </c>
      <c r="P106" s="538" t="s">
        <v>793</v>
      </c>
      <c r="Q106" s="38"/>
      <c r="R106" s="25"/>
      <c r="S106" s="25"/>
      <c r="T106" s="38"/>
      <c r="U106" s="25"/>
      <c r="V106" s="25"/>
      <c r="W106" s="38"/>
    </row>
    <row r="107" spans="1:23" s="23" customFormat="1" ht="140.1" customHeight="1">
      <c r="A107" s="52">
        <v>3</v>
      </c>
      <c r="B107" s="473" t="s">
        <v>1103</v>
      </c>
      <c r="C107" s="470" t="s">
        <v>1104</v>
      </c>
      <c r="D107" s="471" t="s">
        <v>1105</v>
      </c>
      <c r="E107" s="15"/>
      <c r="F107" s="15"/>
      <c r="G107" s="15"/>
      <c r="H107" s="15"/>
      <c r="I107" s="15"/>
      <c r="J107" s="15"/>
      <c r="K107" s="13"/>
      <c r="L107" s="15"/>
      <c r="M107" s="15"/>
      <c r="N107" s="13"/>
      <c r="O107" s="24"/>
      <c r="P107" s="24"/>
      <c r="Q107" s="47"/>
      <c r="R107" s="24"/>
      <c r="S107" s="24"/>
      <c r="T107" s="47"/>
      <c r="U107" s="24"/>
      <c r="V107" s="24"/>
      <c r="W107" s="47"/>
    </row>
    <row r="108" spans="1:23" ht="174.95" customHeight="1">
      <c r="A108" s="317">
        <v>3</v>
      </c>
      <c r="B108" s="472" t="s">
        <v>1106</v>
      </c>
      <c r="C108" s="466" t="s">
        <v>1107</v>
      </c>
      <c r="D108" s="466" t="s">
        <v>1108</v>
      </c>
      <c r="E108" s="16"/>
      <c r="F108" s="2"/>
      <c r="G108" s="2"/>
      <c r="H108" s="2"/>
      <c r="I108" s="16"/>
      <c r="J108" s="16"/>
      <c r="K108" s="17"/>
      <c r="L108" s="16"/>
      <c r="M108" s="16"/>
      <c r="N108" s="17"/>
      <c r="O108" s="465" t="s">
        <v>1109</v>
      </c>
      <c r="P108" s="539" t="s">
        <v>793</v>
      </c>
      <c r="Q108" s="38"/>
      <c r="R108" s="25"/>
      <c r="S108" s="25"/>
      <c r="T108" s="38"/>
      <c r="U108" s="25"/>
      <c r="V108" s="25"/>
      <c r="W108" s="38"/>
    </row>
    <row r="109" spans="1:23" ht="168" customHeight="1">
      <c r="A109" s="317">
        <v>3</v>
      </c>
      <c r="B109" s="472" t="s">
        <v>1110</v>
      </c>
      <c r="C109" s="466" t="s">
        <v>1111</v>
      </c>
      <c r="D109" s="466" t="s">
        <v>1112</v>
      </c>
      <c r="E109" s="16"/>
      <c r="F109" s="2"/>
      <c r="G109" s="2"/>
      <c r="H109" s="2"/>
      <c r="I109" s="16"/>
      <c r="J109" s="16"/>
      <c r="K109" s="17"/>
      <c r="L109" s="16"/>
      <c r="M109" s="16"/>
      <c r="N109" s="17"/>
      <c r="O109" s="465" t="s">
        <v>1113</v>
      </c>
      <c r="P109" s="539" t="s">
        <v>793</v>
      </c>
      <c r="Q109" s="38"/>
      <c r="R109" s="25"/>
      <c r="S109" s="25"/>
      <c r="T109" s="38"/>
      <c r="U109" s="25"/>
      <c r="V109" s="25"/>
      <c r="W109" s="38"/>
    </row>
    <row r="110" spans="1:23" ht="116.1" customHeight="1">
      <c r="A110" s="317">
        <v>3</v>
      </c>
      <c r="B110" s="472" t="s">
        <v>1114</v>
      </c>
      <c r="C110" s="466" t="s">
        <v>1115</v>
      </c>
      <c r="D110" s="466" t="s">
        <v>1116</v>
      </c>
      <c r="E110" s="16"/>
      <c r="F110" s="2"/>
      <c r="G110" s="2"/>
      <c r="H110" s="2"/>
      <c r="I110" s="16"/>
      <c r="J110" s="16"/>
      <c r="K110" s="17"/>
      <c r="L110" s="16"/>
      <c r="M110" s="16"/>
      <c r="N110" s="17"/>
      <c r="O110" s="465" t="s">
        <v>1117</v>
      </c>
      <c r="P110" s="539" t="s">
        <v>793</v>
      </c>
      <c r="Q110" s="38"/>
      <c r="R110" s="25"/>
      <c r="S110" s="25"/>
      <c r="T110" s="38"/>
      <c r="U110" s="25"/>
      <c r="V110" s="25"/>
      <c r="W110" s="38"/>
    </row>
    <row r="111" spans="1:23" ht="90.95" customHeight="1">
      <c r="A111" s="317">
        <v>3</v>
      </c>
      <c r="B111" s="472" t="s">
        <v>1118</v>
      </c>
      <c r="C111" s="466" t="s">
        <v>1119</v>
      </c>
      <c r="D111" s="466" t="s">
        <v>1120</v>
      </c>
      <c r="E111" s="16"/>
      <c r="F111" s="2"/>
      <c r="G111" s="2"/>
      <c r="H111" s="2"/>
      <c r="I111" s="16"/>
      <c r="J111" s="16"/>
      <c r="K111" s="17"/>
      <c r="L111" s="16"/>
      <c r="M111" s="16"/>
      <c r="N111" s="17"/>
      <c r="O111" s="465" t="s">
        <v>1121</v>
      </c>
      <c r="P111" s="539" t="s">
        <v>793</v>
      </c>
      <c r="Q111" s="38"/>
      <c r="R111" s="25"/>
      <c r="S111" s="25"/>
      <c r="T111" s="38"/>
      <c r="U111" s="25"/>
      <c r="V111" s="25"/>
      <c r="W111" s="38"/>
    </row>
    <row r="112" spans="1:23" ht="86.45" customHeight="1">
      <c r="A112" s="317">
        <v>3</v>
      </c>
      <c r="B112" s="472" t="s">
        <v>1122</v>
      </c>
      <c r="C112" s="466" t="s">
        <v>1123</v>
      </c>
      <c r="D112" s="466" t="s">
        <v>1124</v>
      </c>
      <c r="E112" s="16"/>
      <c r="F112" s="2"/>
      <c r="G112" s="2"/>
      <c r="H112" s="2"/>
      <c r="I112" s="16"/>
      <c r="J112" s="16"/>
      <c r="K112" s="17"/>
      <c r="L112" s="16"/>
      <c r="M112" s="16"/>
      <c r="N112" s="17"/>
      <c r="O112" s="465" t="s">
        <v>1121</v>
      </c>
      <c r="P112" s="539" t="s">
        <v>793</v>
      </c>
      <c r="Q112" s="38"/>
      <c r="R112" s="25"/>
      <c r="S112" s="25"/>
      <c r="T112" s="38"/>
      <c r="U112" s="25"/>
      <c r="V112" s="25"/>
      <c r="W112" s="38"/>
    </row>
    <row r="113" spans="1:23" ht="65.099999999999994">
      <c r="A113" s="317">
        <v>3</v>
      </c>
      <c r="B113" s="472" t="s">
        <v>1125</v>
      </c>
      <c r="C113" s="466" t="s">
        <v>1126</v>
      </c>
      <c r="D113" s="466" t="s">
        <v>1127</v>
      </c>
      <c r="E113" s="16"/>
      <c r="F113" s="2"/>
      <c r="G113" s="2"/>
      <c r="H113" s="2"/>
      <c r="I113" s="16"/>
      <c r="J113" s="16"/>
      <c r="K113" s="17"/>
      <c r="L113" s="16"/>
      <c r="M113" s="16"/>
      <c r="N113" s="17"/>
      <c r="O113" s="465" t="s">
        <v>1121</v>
      </c>
      <c r="P113" s="539" t="s">
        <v>793</v>
      </c>
      <c r="Q113" s="38"/>
      <c r="R113" s="25"/>
      <c r="S113" s="25"/>
      <c r="T113" s="38"/>
      <c r="U113" s="25"/>
      <c r="V113" s="25"/>
      <c r="W113" s="38"/>
    </row>
    <row r="114" spans="1:23" ht="94.5" customHeight="1">
      <c r="A114" s="317">
        <v>3</v>
      </c>
      <c r="B114" s="472" t="s">
        <v>1128</v>
      </c>
      <c r="C114" s="466" t="s">
        <v>1129</v>
      </c>
      <c r="D114" s="466" t="s">
        <v>1130</v>
      </c>
      <c r="E114" s="16"/>
      <c r="F114" s="2"/>
      <c r="G114" s="2"/>
      <c r="H114" s="2"/>
      <c r="I114" s="16"/>
      <c r="J114" s="16"/>
      <c r="K114" s="17"/>
      <c r="L114" s="16"/>
      <c r="M114" s="16"/>
      <c r="N114" s="17"/>
      <c r="O114" s="465" t="s">
        <v>1121</v>
      </c>
      <c r="P114" s="539" t="s">
        <v>793</v>
      </c>
      <c r="Q114" s="38"/>
      <c r="R114" s="25"/>
      <c r="S114" s="25"/>
      <c r="T114" s="38"/>
      <c r="U114" s="25"/>
      <c r="V114" s="25"/>
      <c r="W114" s="38"/>
    </row>
    <row r="115" spans="1:23" ht="81.599999999999994" customHeight="1">
      <c r="A115" s="317">
        <v>3</v>
      </c>
      <c r="B115" s="472" t="s">
        <v>1131</v>
      </c>
      <c r="C115" s="474" t="s">
        <v>1132</v>
      </c>
      <c r="D115" s="466" t="s">
        <v>1133</v>
      </c>
      <c r="E115" s="16"/>
      <c r="F115" s="2"/>
      <c r="G115" s="2"/>
      <c r="H115" s="2"/>
      <c r="I115" s="16"/>
      <c r="J115" s="16"/>
      <c r="K115" s="17"/>
      <c r="L115" s="16"/>
      <c r="M115" s="16"/>
      <c r="N115" s="17"/>
      <c r="O115" s="465" t="s">
        <v>1121</v>
      </c>
      <c r="P115" s="539" t="s">
        <v>793</v>
      </c>
      <c r="Q115" s="38"/>
      <c r="R115" s="25"/>
      <c r="S115" s="25"/>
      <c r="T115" s="38"/>
      <c r="U115" s="25"/>
      <c r="V115" s="25"/>
      <c r="W115" s="38"/>
    </row>
    <row r="116" spans="1:23" s="23" customFormat="1" ht="56.1" customHeight="1">
      <c r="A116" s="317">
        <v>3</v>
      </c>
      <c r="B116" s="473" t="s">
        <v>1134</v>
      </c>
      <c r="C116" s="462" t="s">
        <v>1135</v>
      </c>
      <c r="D116" s="463" t="s">
        <v>1136</v>
      </c>
      <c r="E116" s="15"/>
      <c r="F116" s="15"/>
      <c r="G116" s="15"/>
      <c r="H116" s="15"/>
      <c r="I116" s="15"/>
      <c r="J116" s="15"/>
      <c r="K116" s="13"/>
      <c r="L116" s="15"/>
      <c r="M116" s="15"/>
      <c r="N116" s="13"/>
      <c r="O116" s="24"/>
      <c r="P116" s="24"/>
      <c r="Q116" s="47"/>
      <c r="R116" s="24"/>
      <c r="S116" s="24"/>
      <c r="T116" s="47"/>
      <c r="U116" s="24"/>
      <c r="V116" s="24"/>
      <c r="W116" s="47"/>
    </row>
    <row r="117" spans="1:23" ht="90.95">
      <c r="A117" s="317">
        <v>3</v>
      </c>
      <c r="B117" s="472" t="s">
        <v>1137</v>
      </c>
      <c r="C117" s="466" t="s">
        <v>1138</v>
      </c>
      <c r="D117" s="466" t="s">
        <v>1139</v>
      </c>
      <c r="E117" s="16"/>
      <c r="F117" s="2"/>
      <c r="G117" s="2"/>
      <c r="H117" s="2"/>
      <c r="I117" s="16"/>
      <c r="J117" s="16"/>
      <c r="K117" s="17"/>
      <c r="L117" s="16"/>
      <c r="M117" s="16"/>
      <c r="N117" s="17"/>
      <c r="O117" s="465" t="s">
        <v>1140</v>
      </c>
      <c r="P117" s="538" t="s">
        <v>793</v>
      </c>
      <c r="Q117" s="38"/>
      <c r="R117" s="25"/>
      <c r="S117" s="25"/>
      <c r="T117" s="38"/>
      <c r="U117" s="25"/>
      <c r="V117" s="25"/>
      <c r="W117" s="38"/>
    </row>
    <row r="118" spans="1:23" ht="143.44999999999999" customHeight="1">
      <c r="A118" s="317">
        <v>3</v>
      </c>
      <c r="B118" s="472" t="s">
        <v>1141</v>
      </c>
      <c r="C118" s="467" t="s">
        <v>1142</v>
      </c>
      <c r="D118" s="472" t="s">
        <v>1143</v>
      </c>
      <c r="E118" s="16"/>
      <c r="F118" s="2"/>
      <c r="G118" s="2"/>
      <c r="H118" s="2"/>
      <c r="I118" s="16"/>
      <c r="J118" s="16"/>
      <c r="K118" s="17"/>
      <c r="L118" s="16"/>
      <c r="M118" s="16"/>
      <c r="N118" s="17"/>
      <c r="O118" s="465" t="s">
        <v>1144</v>
      </c>
      <c r="P118" s="538" t="s">
        <v>793</v>
      </c>
      <c r="Q118" s="38"/>
      <c r="R118" s="25"/>
      <c r="S118" s="25"/>
      <c r="T118" s="38"/>
      <c r="U118" s="25"/>
      <c r="V118" s="25"/>
      <c r="W118" s="38"/>
    </row>
    <row r="119" spans="1:23" ht="126.95" customHeight="1">
      <c r="A119" s="317">
        <v>3</v>
      </c>
      <c r="B119" s="472" t="s">
        <v>1145</v>
      </c>
      <c r="C119" s="467" t="s">
        <v>1146</v>
      </c>
      <c r="D119" s="472" t="s">
        <v>1147</v>
      </c>
      <c r="E119" s="16"/>
      <c r="F119" s="2"/>
      <c r="G119" s="2"/>
      <c r="H119" s="2"/>
      <c r="I119" s="16"/>
      <c r="J119" s="16"/>
      <c r="K119" s="17"/>
      <c r="L119" s="16"/>
      <c r="M119" s="16"/>
      <c r="N119" s="17"/>
      <c r="O119" s="465" t="s">
        <v>1148</v>
      </c>
      <c r="P119" s="538" t="s">
        <v>793</v>
      </c>
      <c r="Q119" s="38"/>
      <c r="R119" s="25"/>
      <c r="S119" s="25"/>
      <c r="T119" s="38"/>
      <c r="U119" s="25"/>
      <c r="V119" s="25"/>
      <c r="W119" s="38"/>
    </row>
    <row r="120" spans="1:23" s="23" customFormat="1" ht="104.1">
      <c r="A120" s="317">
        <v>3</v>
      </c>
      <c r="B120" s="470" t="s">
        <v>1149</v>
      </c>
      <c r="C120" s="462" t="s">
        <v>1150</v>
      </c>
      <c r="D120" s="463" t="s">
        <v>1151</v>
      </c>
      <c r="E120" s="15"/>
      <c r="F120" s="15"/>
      <c r="G120" s="15"/>
      <c r="H120" s="15"/>
      <c r="I120" s="15"/>
      <c r="J120" s="15"/>
      <c r="K120" s="13"/>
      <c r="L120" s="15"/>
      <c r="M120" s="15"/>
      <c r="N120" s="13"/>
      <c r="O120" s="24"/>
      <c r="P120" s="24"/>
      <c r="Q120" s="47"/>
      <c r="R120" s="24"/>
      <c r="S120" s="24"/>
      <c r="T120" s="47"/>
      <c r="U120" s="24"/>
      <c r="V120" s="24"/>
      <c r="W120" s="47"/>
    </row>
    <row r="121" spans="1:23" ht="129.94999999999999">
      <c r="A121" s="317">
        <v>3</v>
      </c>
      <c r="B121" s="467" t="s">
        <v>1152</v>
      </c>
      <c r="C121" s="465" t="s">
        <v>1153</v>
      </c>
      <c r="D121" s="466" t="s">
        <v>1154</v>
      </c>
      <c r="E121" s="16"/>
      <c r="F121" s="2"/>
      <c r="G121" s="2"/>
      <c r="H121" s="2"/>
      <c r="I121" s="16"/>
      <c r="J121" s="16"/>
      <c r="K121" s="17"/>
      <c r="L121" s="16"/>
      <c r="M121" s="16"/>
      <c r="N121" s="17"/>
      <c r="O121" s="465" t="s">
        <v>1155</v>
      </c>
      <c r="P121" s="538" t="s">
        <v>793</v>
      </c>
      <c r="Q121" s="38"/>
      <c r="R121" s="25"/>
      <c r="S121" s="25"/>
      <c r="T121" s="38"/>
      <c r="U121" s="25"/>
      <c r="V121" s="25"/>
      <c r="W121" s="38"/>
    </row>
    <row r="122" spans="1:23" ht="63.95" customHeight="1">
      <c r="A122" s="317">
        <v>3</v>
      </c>
      <c r="B122" s="467" t="s">
        <v>1156</v>
      </c>
      <c r="C122" s="465" t="s">
        <v>1157</v>
      </c>
      <c r="D122" s="466" t="s">
        <v>1158</v>
      </c>
      <c r="E122" s="16"/>
      <c r="F122" s="2"/>
      <c r="G122" s="2"/>
      <c r="H122" s="2"/>
      <c r="I122" s="16"/>
      <c r="J122" s="16"/>
      <c r="K122" s="17"/>
      <c r="L122" s="16"/>
      <c r="M122" s="16"/>
      <c r="N122" s="17"/>
      <c r="O122" s="465" t="s">
        <v>1155</v>
      </c>
      <c r="P122" s="25" t="s">
        <v>793</v>
      </c>
      <c r="Q122" s="38"/>
      <c r="R122" s="25"/>
      <c r="S122" s="25"/>
      <c r="T122" s="38"/>
      <c r="U122" s="25"/>
      <c r="V122" s="25"/>
      <c r="W122" s="38"/>
    </row>
    <row r="123" spans="1:23" ht="65.099999999999994">
      <c r="A123" s="317">
        <v>3</v>
      </c>
      <c r="B123" s="467" t="s">
        <v>1159</v>
      </c>
      <c r="C123" s="465" t="s">
        <v>1160</v>
      </c>
      <c r="D123" s="466" t="s">
        <v>1161</v>
      </c>
      <c r="E123" s="16"/>
      <c r="F123" s="2"/>
      <c r="G123" s="2"/>
      <c r="H123" s="2"/>
      <c r="I123" s="16"/>
      <c r="J123" s="16"/>
      <c r="K123" s="17"/>
      <c r="L123" s="16"/>
      <c r="M123" s="16"/>
      <c r="N123" s="17"/>
      <c r="O123" s="465" t="s">
        <v>1155</v>
      </c>
      <c r="P123" s="25" t="s">
        <v>793</v>
      </c>
      <c r="Q123" s="38"/>
      <c r="R123" s="25"/>
      <c r="S123" s="25"/>
      <c r="T123" s="38"/>
      <c r="U123" s="25"/>
      <c r="V123" s="25"/>
      <c r="W123" s="38"/>
    </row>
    <row r="124" spans="1:23" ht="39">
      <c r="A124" s="317">
        <v>3</v>
      </c>
      <c r="B124" s="467" t="s">
        <v>1162</v>
      </c>
      <c r="C124" s="465" t="s">
        <v>1163</v>
      </c>
      <c r="D124" s="466" t="s">
        <v>1164</v>
      </c>
      <c r="E124" s="16"/>
      <c r="F124" s="2"/>
      <c r="G124" s="2"/>
      <c r="H124" s="2"/>
      <c r="I124" s="16"/>
      <c r="J124" s="16"/>
      <c r="K124" s="17"/>
      <c r="L124" s="16"/>
      <c r="M124" s="16"/>
      <c r="N124" s="17"/>
      <c r="O124" s="465" t="s">
        <v>1155</v>
      </c>
      <c r="P124" s="25" t="s">
        <v>793</v>
      </c>
      <c r="Q124" s="38"/>
      <c r="R124" s="25"/>
      <c r="S124" s="25"/>
      <c r="T124" s="38"/>
      <c r="U124" s="25"/>
      <c r="V124" s="25"/>
      <c r="W124" s="38"/>
    </row>
    <row r="125" spans="1:23" ht="137.1" customHeight="1">
      <c r="A125" s="317">
        <v>3</v>
      </c>
      <c r="B125" s="467" t="s">
        <v>1165</v>
      </c>
      <c r="C125" s="465" t="s">
        <v>1166</v>
      </c>
      <c r="D125" s="466" t="s">
        <v>1167</v>
      </c>
      <c r="E125" s="16"/>
      <c r="F125" s="2"/>
      <c r="G125" s="2"/>
      <c r="H125" s="2"/>
      <c r="I125" s="16"/>
      <c r="J125" s="16"/>
      <c r="K125" s="17"/>
      <c r="L125" s="16"/>
      <c r="M125" s="16"/>
      <c r="N125" s="17"/>
      <c r="O125" s="465" t="s">
        <v>1155</v>
      </c>
      <c r="P125" s="25" t="s">
        <v>793</v>
      </c>
      <c r="Q125" s="38"/>
      <c r="R125" s="25"/>
      <c r="S125" s="25"/>
      <c r="T125" s="38"/>
      <c r="U125" s="25"/>
      <c r="V125" s="25"/>
      <c r="W125" s="38"/>
    </row>
    <row r="126" spans="1:23" ht="62.1" customHeight="1">
      <c r="A126" s="317">
        <v>3</v>
      </c>
      <c r="B126" s="467" t="s">
        <v>1168</v>
      </c>
      <c r="C126" s="465" t="s">
        <v>1169</v>
      </c>
      <c r="D126" s="466" t="s">
        <v>1170</v>
      </c>
      <c r="E126" s="16"/>
      <c r="F126" s="2"/>
      <c r="G126" s="2"/>
      <c r="H126" s="2"/>
      <c r="I126" s="16"/>
      <c r="J126" s="16"/>
      <c r="K126" s="17"/>
      <c r="L126" s="16"/>
      <c r="M126" s="16"/>
      <c r="N126" s="17"/>
      <c r="O126" s="465" t="s">
        <v>1155</v>
      </c>
      <c r="P126" s="25" t="s">
        <v>793</v>
      </c>
      <c r="Q126" s="38"/>
      <c r="R126" s="25"/>
      <c r="S126" s="25"/>
      <c r="T126" s="38"/>
      <c r="U126" s="25"/>
      <c r="V126" s="25"/>
      <c r="W126" s="38"/>
    </row>
    <row r="127" spans="1:23" ht="62.1" customHeight="1">
      <c r="A127" s="317">
        <v>3</v>
      </c>
      <c r="B127" s="467" t="s">
        <v>1171</v>
      </c>
      <c r="C127" s="465" t="s">
        <v>1172</v>
      </c>
      <c r="D127" s="466" t="s">
        <v>1173</v>
      </c>
      <c r="E127" s="16"/>
      <c r="F127" s="2"/>
      <c r="G127" s="2"/>
      <c r="H127" s="2"/>
      <c r="I127" s="16"/>
      <c r="J127" s="16"/>
      <c r="K127" s="17"/>
      <c r="L127" s="16"/>
      <c r="M127" s="16"/>
      <c r="N127" s="17"/>
      <c r="O127" s="465" t="s">
        <v>1155</v>
      </c>
      <c r="P127" s="25" t="s">
        <v>793</v>
      </c>
      <c r="Q127" s="38"/>
      <c r="R127" s="25"/>
      <c r="S127" s="25"/>
      <c r="T127" s="38"/>
      <c r="U127" s="25"/>
      <c r="V127" s="25"/>
      <c r="W127" s="38"/>
    </row>
    <row r="128" spans="1:23" ht="80.45" customHeight="1">
      <c r="A128" s="317">
        <v>3</v>
      </c>
      <c r="B128" s="467" t="s">
        <v>1174</v>
      </c>
      <c r="C128" s="465" t="s">
        <v>1175</v>
      </c>
      <c r="D128" s="466" t="s">
        <v>1176</v>
      </c>
      <c r="E128" s="16"/>
      <c r="F128" s="2"/>
      <c r="G128" s="2"/>
      <c r="H128" s="2"/>
      <c r="I128" s="16"/>
      <c r="J128" s="16"/>
      <c r="K128" s="17"/>
      <c r="L128" s="16"/>
      <c r="M128" s="16"/>
      <c r="N128" s="17"/>
      <c r="O128" s="465" t="s">
        <v>1155</v>
      </c>
      <c r="P128" s="25" t="s">
        <v>793</v>
      </c>
      <c r="Q128" s="38"/>
      <c r="R128" s="25"/>
      <c r="S128" s="25"/>
      <c r="T128" s="38"/>
      <c r="U128" s="25"/>
      <c r="V128" s="25"/>
      <c r="W128" s="38"/>
    </row>
    <row r="129" spans="1:23" s="23" customFormat="1" ht="95.1" customHeight="1">
      <c r="A129" s="317">
        <v>3</v>
      </c>
      <c r="B129" s="461" t="s">
        <v>1177</v>
      </c>
      <c r="C129" s="462" t="s">
        <v>1178</v>
      </c>
      <c r="D129" s="463" t="s">
        <v>1179</v>
      </c>
      <c r="E129" s="15"/>
      <c r="F129" s="15"/>
      <c r="G129" s="15"/>
      <c r="H129" s="15"/>
      <c r="I129" s="15"/>
      <c r="J129" s="15"/>
      <c r="K129" s="13"/>
      <c r="L129" s="15"/>
      <c r="M129" s="15"/>
      <c r="N129" s="13"/>
      <c r="O129" s="24"/>
      <c r="P129" s="24"/>
      <c r="Q129" s="47"/>
      <c r="R129" s="24"/>
      <c r="S129" s="24"/>
      <c r="T129" s="47"/>
      <c r="U129" s="24"/>
      <c r="V129" s="24"/>
      <c r="W129" s="47"/>
    </row>
    <row r="130" spans="1:23" ht="178.5" customHeight="1">
      <c r="A130" s="317">
        <v>3</v>
      </c>
      <c r="B130" s="467" t="s">
        <v>1180</v>
      </c>
      <c r="C130" s="465" t="s">
        <v>1181</v>
      </c>
      <c r="D130" s="466" t="s">
        <v>1182</v>
      </c>
      <c r="E130" s="16"/>
      <c r="F130" s="2"/>
      <c r="G130" s="2"/>
      <c r="H130" s="2"/>
      <c r="I130" s="16"/>
      <c r="J130" s="16"/>
      <c r="K130" s="17"/>
      <c r="L130" s="16"/>
      <c r="M130" s="16"/>
      <c r="N130" s="17"/>
      <c r="O130" s="465" t="s">
        <v>1183</v>
      </c>
      <c r="P130" s="25" t="s">
        <v>793</v>
      </c>
      <c r="Q130" s="38"/>
      <c r="R130" s="25"/>
      <c r="S130" s="25"/>
      <c r="T130" s="38"/>
      <c r="U130" s="25"/>
      <c r="V130" s="25"/>
      <c r="W130" s="38"/>
    </row>
    <row r="131" spans="1:23" ht="54.95" customHeight="1">
      <c r="A131" s="317">
        <v>3</v>
      </c>
      <c r="B131" s="467" t="s">
        <v>1184</v>
      </c>
      <c r="C131" s="465" t="s">
        <v>1185</v>
      </c>
      <c r="D131" s="466" t="s">
        <v>1186</v>
      </c>
      <c r="E131" s="16"/>
      <c r="F131" s="2"/>
      <c r="G131" s="2"/>
      <c r="H131" s="2"/>
      <c r="I131" s="16"/>
      <c r="J131" s="16"/>
      <c r="K131" s="17"/>
      <c r="L131" s="16"/>
      <c r="M131" s="16"/>
      <c r="N131" s="17"/>
      <c r="O131" s="25" t="s">
        <v>1187</v>
      </c>
      <c r="P131" s="25" t="s">
        <v>793</v>
      </c>
      <c r="Q131" s="38"/>
      <c r="R131" s="25"/>
      <c r="S131" s="25"/>
      <c r="T131" s="38"/>
      <c r="U131" s="25"/>
      <c r="V131" s="25"/>
      <c r="W131" s="38"/>
    </row>
    <row r="132" spans="1:23" ht="54.95" customHeight="1">
      <c r="A132" s="317">
        <v>3</v>
      </c>
      <c r="B132" s="467" t="s">
        <v>1188</v>
      </c>
      <c r="C132" s="465" t="s">
        <v>1189</v>
      </c>
      <c r="D132" s="466" t="s">
        <v>1190</v>
      </c>
      <c r="E132" s="16"/>
      <c r="F132" s="2"/>
      <c r="G132" s="2"/>
      <c r="H132" s="2"/>
      <c r="I132" s="16"/>
      <c r="J132" s="16"/>
      <c r="K132" s="17"/>
      <c r="L132" s="16"/>
      <c r="M132" s="16"/>
      <c r="N132" s="17"/>
      <c r="O132" s="25" t="s">
        <v>1191</v>
      </c>
      <c r="P132" s="25" t="s">
        <v>793</v>
      </c>
      <c r="Q132" s="38"/>
      <c r="R132" s="25"/>
      <c r="S132" s="25"/>
      <c r="T132" s="38"/>
      <c r="U132" s="25"/>
      <c r="V132" s="25"/>
      <c r="W132" s="38"/>
    </row>
    <row r="133" spans="1:23" ht="39.950000000000003" customHeight="1">
      <c r="A133" s="317">
        <v>3</v>
      </c>
      <c r="B133" s="467" t="s">
        <v>1192</v>
      </c>
      <c r="C133" s="465" t="s">
        <v>1193</v>
      </c>
      <c r="D133" s="466" t="s">
        <v>1194</v>
      </c>
      <c r="E133" s="16"/>
      <c r="F133" s="2"/>
      <c r="G133" s="2"/>
      <c r="H133" s="2"/>
      <c r="I133" s="16"/>
      <c r="J133" s="16"/>
      <c r="K133" s="17"/>
      <c r="L133" s="16"/>
      <c r="M133" s="16"/>
      <c r="N133" s="17"/>
      <c r="O133" s="25" t="s">
        <v>1195</v>
      </c>
      <c r="P133" s="25" t="s">
        <v>793</v>
      </c>
      <c r="Q133" s="38"/>
      <c r="R133" s="25"/>
      <c r="S133" s="25"/>
      <c r="T133" s="38"/>
      <c r="U133" s="25"/>
      <c r="V133" s="25"/>
      <c r="W133" s="38"/>
    </row>
    <row r="134" spans="1:23" ht="180.95" customHeight="1">
      <c r="A134" s="317">
        <v>3</v>
      </c>
      <c r="B134" s="467" t="s">
        <v>1196</v>
      </c>
      <c r="C134" s="465" t="s">
        <v>1197</v>
      </c>
      <c r="D134" s="466" t="s">
        <v>1198</v>
      </c>
      <c r="E134" s="16"/>
      <c r="F134" s="2"/>
      <c r="G134" s="2"/>
      <c r="H134" s="2"/>
      <c r="I134" s="16"/>
      <c r="J134" s="16"/>
      <c r="K134" s="17"/>
      <c r="L134" s="16"/>
      <c r="M134" s="16"/>
      <c r="N134" s="17"/>
      <c r="O134" s="465" t="s">
        <v>1199</v>
      </c>
      <c r="P134" s="538" t="s">
        <v>793</v>
      </c>
      <c r="Q134" s="38"/>
      <c r="R134" s="25"/>
      <c r="S134" s="25"/>
      <c r="T134" s="38"/>
      <c r="U134" s="25"/>
      <c r="V134" s="25"/>
      <c r="W134" s="38"/>
    </row>
    <row r="135" spans="1:23" s="23" customFormat="1" ht="266.10000000000002" customHeight="1">
      <c r="A135" s="52">
        <v>4</v>
      </c>
      <c r="B135" s="461">
        <v>4</v>
      </c>
      <c r="C135" s="462" t="s">
        <v>1200</v>
      </c>
      <c r="D135" s="463" t="s">
        <v>1201</v>
      </c>
      <c r="E135" s="15"/>
      <c r="F135" s="15"/>
      <c r="G135" s="15"/>
      <c r="H135" s="15"/>
      <c r="I135" s="15"/>
      <c r="J135" s="15"/>
      <c r="K135" s="13"/>
      <c r="L135" s="15"/>
      <c r="M135" s="15"/>
      <c r="N135" s="13"/>
      <c r="O135" s="24"/>
      <c r="P135" s="24"/>
      <c r="Q135" s="47"/>
      <c r="R135" s="24"/>
      <c r="S135" s="24"/>
      <c r="T135" s="47"/>
      <c r="U135" s="24"/>
      <c r="V135" s="24"/>
      <c r="W135" s="47"/>
    </row>
    <row r="136" spans="1:23" s="23" customFormat="1" ht="273">
      <c r="A136" s="52">
        <v>4</v>
      </c>
      <c r="B136" s="461" t="s">
        <v>1202</v>
      </c>
      <c r="C136" s="462" t="s">
        <v>1203</v>
      </c>
      <c r="D136" s="463" t="s">
        <v>1204</v>
      </c>
      <c r="E136" s="15"/>
      <c r="F136" s="15"/>
      <c r="G136" s="15"/>
      <c r="H136" s="15"/>
      <c r="I136" s="15"/>
      <c r="J136" s="15"/>
      <c r="K136" s="13"/>
      <c r="L136" s="15"/>
      <c r="M136" s="15"/>
      <c r="N136" s="13"/>
      <c r="O136" s="24"/>
      <c r="P136" s="24"/>
      <c r="Q136" s="47"/>
      <c r="R136" s="24"/>
      <c r="S136" s="24"/>
      <c r="T136" s="47"/>
      <c r="U136" s="24"/>
      <c r="V136" s="24"/>
      <c r="W136" s="47"/>
    </row>
    <row r="137" spans="1:23" ht="195.95" customHeight="1">
      <c r="A137" s="317">
        <v>4</v>
      </c>
      <c r="B137" s="475" t="s">
        <v>1205</v>
      </c>
      <c r="C137" s="465" t="s">
        <v>1206</v>
      </c>
      <c r="D137" s="466" t="s">
        <v>1207</v>
      </c>
      <c r="E137" s="16"/>
      <c r="F137" s="2"/>
      <c r="G137" s="2"/>
      <c r="H137" s="2"/>
      <c r="I137" s="16"/>
      <c r="J137" s="16"/>
      <c r="K137" s="17"/>
      <c r="L137" s="16"/>
      <c r="M137" s="16"/>
      <c r="N137" s="17"/>
      <c r="O137" s="25"/>
      <c r="P137" s="25"/>
      <c r="Q137" s="38"/>
      <c r="R137" s="25" t="s">
        <v>1208</v>
      </c>
      <c r="S137" s="25" t="s">
        <v>793</v>
      </c>
      <c r="T137" s="38"/>
      <c r="U137" s="25"/>
      <c r="V137" s="25"/>
      <c r="W137" s="38"/>
    </row>
    <row r="138" spans="1:23" ht="143.1">
      <c r="A138" s="317">
        <v>4</v>
      </c>
      <c r="B138" s="475" t="s">
        <v>1209</v>
      </c>
      <c r="C138" s="465" t="s">
        <v>1210</v>
      </c>
      <c r="D138" s="466" t="s">
        <v>1211</v>
      </c>
      <c r="E138" s="16"/>
      <c r="F138" s="2"/>
      <c r="G138" s="2"/>
      <c r="H138" s="2"/>
      <c r="I138" s="16"/>
      <c r="J138" s="16"/>
      <c r="K138" s="17"/>
      <c r="L138" s="16"/>
      <c r="M138" s="16"/>
      <c r="N138" s="17"/>
      <c r="O138" s="25"/>
      <c r="P138" s="25"/>
      <c r="Q138" s="38"/>
      <c r="R138" s="25" t="s">
        <v>1212</v>
      </c>
      <c r="S138" s="25" t="s">
        <v>793</v>
      </c>
      <c r="T138" s="38"/>
      <c r="U138" s="25"/>
      <c r="V138" s="25"/>
      <c r="W138" s="38"/>
    </row>
    <row r="139" spans="1:23" ht="78" customHeight="1">
      <c r="A139" s="317">
        <v>4</v>
      </c>
      <c r="B139" s="475" t="s">
        <v>1213</v>
      </c>
      <c r="C139" s="465" t="s">
        <v>1214</v>
      </c>
      <c r="D139" s="466" t="s">
        <v>1215</v>
      </c>
      <c r="E139" s="16"/>
      <c r="F139" s="2"/>
      <c r="G139" s="2"/>
      <c r="H139" s="2"/>
      <c r="I139" s="16"/>
      <c r="J139" s="16"/>
      <c r="K139" s="17"/>
      <c r="L139" s="16"/>
      <c r="M139" s="16"/>
      <c r="N139" s="17"/>
      <c r="O139" s="25"/>
      <c r="P139" s="25"/>
      <c r="Q139" s="38"/>
      <c r="R139" s="25" t="s">
        <v>1216</v>
      </c>
      <c r="S139" s="25" t="s">
        <v>793</v>
      </c>
      <c r="T139" s="38"/>
      <c r="U139" s="25"/>
      <c r="V139" s="25"/>
      <c r="W139" s="38"/>
    </row>
    <row r="140" spans="1:23" s="23" customFormat="1" ht="168.95">
      <c r="A140" s="52">
        <v>4</v>
      </c>
      <c r="B140" s="461" t="s">
        <v>1217</v>
      </c>
      <c r="C140" s="462" t="s">
        <v>1218</v>
      </c>
      <c r="D140" s="463" t="s">
        <v>1219</v>
      </c>
      <c r="E140" s="15"/>
      <c r="F140" s="15"/>
      <c r="G140" s="15"/>
      <c r="H140" s="15"/>
      <c r="I140" s="15"/>
      <c r="J140" s="15"/>
      <c r="K140" s="13"/>
      <c r="L140" s="15"/>
      <c r="M140" s="15"/>
      <c r="N140" s="13"/>
      <c r="O140" s="24"/>
      <c r="P140" s="24"/>
      <c r="Q140" s="47"/>
      <c r="R140" s="24"/>
      <c r="S140" s="24"/>
      <c r="T140" s="47"/>
      <c r="U140" s="24"/>
      <c r="V140" s="24"/>
      <c r="W140" s="47"/>
    </row>
    <row r="141" spans="1:23" ht="91.5" customHeight="1">
      <c r="A141" s="317">
        <v>4</v>
      </c>
      <c r="B141" s="475" t="s">
        <v>1220</v>
      </c>
      <c r="C141" s="465" t="s">
        <v>1221</v>
      </c>
      <c r="D141" s="466" t="s">
        <v>1222</v>
      </c>
      <c r="E141" s="16"/>
      <c r="F141" s="2"/>
      <c r="G141" s="2"/>
      <c r="H141" s="2"/>
      <c r="I141" s="16"/>
      <c r="J141" s="16"/>
      <c r="K141" s="17"/>
      <c r="L141" s="16"/>
      <c r="M141" s="16"/>
      <c r="N141" s="17"/>
      <c r="O141" s="25"/>
      <c r="P141" s="25"/>
      <c r="Q141" s="38"/>
      <c r="R141" s="25" t="s">
        <v>1223</v>
      </c>
      <c r="S141" s="25" t="s">
        <v>793</v>
      </c>
      <c r="T141" s="38"/>
      <c r="U141" s="25"/>
      <c r="V141" s="25"/>
      <c r="W141" s="38"/>
    </row>
    <row r="142" spans="1:23" ht="51.6" customHeight="1">
      <c r="A142" s="317">
        <v>4</v>
      </c>
      <c r="B142" s="475" t="s">
        <v>1224</v>
      </c>
      <c r="C142" s="465" t="s">
        <v>1225</v>
      </c>
      <c r="D142" s="466" t="s">
        <v>1226</v>
      </c>
      <c r="E142" s="16"/>
      <c r="F142" s="2"/>
      <c r="G142" s="2"/>
      <c r="H142" s="2"/>
      <c r="I142" s="16"/>
      <c r="J142" s="16"/>
      <c r="K142" s="17"/>
      <c r="L142" s="16"/>
      <c r="M142" s="16"/>
      <c r="N142" s="17"/>
      <c r="O142" s="25"/>
      <c r="P142" s="25"/>
      <c r="Q142" s="38"/>
      <c r="R142" s="25" t="s">
        <v>1227</v>
      </c>
      <c r="S142" s="25" t="s">
        <v>793</v>
      </c>
      <c r="T142" s="38"/>
      <c r="U142" s="25"/>
      <c r="V142" s="25"/>
      <c r="W142" s="38"/>
    </row>
    <row r="143" spans="1:23" s="23" customFormat="1" ht="143.1">
      <c r="A143" s="52">
        <v>4</v>
      </c>
      <c r="B143" s="461" t="s">
        <v>1228</v>
      </c>
      <c r="C143" s="462" t="s">
        <v>1229</v>
      </c>
      <c r="D143" s="463" t="s">
        <v>1230</v>
      </c>
      <c r="E143" s="15"/>
      <c r="F143" s="15"/>
      <c r="G143" s="15"/>
      <c r="H143" s="15"/>
      <c r="I143" s="15"/>
      <c r="J143" s="15"/>
      <c r="K143" s="13"/>
      <c r="L143" s="15"/>
      <c r="M143" s="15"/>
      <c r="N143" s="13"/>
      <c r="O143" s="24"/>
      <c r="P143" s="24"/>
      <c r="Q143" s="47"/>
      <c r="R143" s="24"/>
      <c r="S143" s="24"/>
      <c r="T143" s="47"/>
      <c r="U143" s="24"/>
      <c r="V143" s="24"/>
      <c r="W143" s="47"/>
    </row>
    <row r="144" spans="1:23" ht="141.6" customHeight="1">
      <c r="A144" s="317">
        <v>4</v>
      </c>
      <c r="B144" s="467" t="s">
        <v>1231</v>
      </c>
      <c r="C144" s="465" t="s">
        <v>1232</v>
      </c>
      <c r="D144" s="466" t="s">
        <v>1233</v>
      </c>
      <c r="E144" s="16"/>
      <c r="F144" s="2"/>
      <c r="G144" s="2"/>
      <c r="H144" s="2"/>
      <c r="I144" s="16"/>
      <c r="J144" s="16"/>
      <c r="K144" s="17"/>
      <c r="L144" s="16"/>
      <c r="M144" s="16"/>
      <c r="N144" s="17"/>
      <c r="O144" s="25"/>
      <c r="P144" s="25"/>
      <c r="Q144" s="38"/>
      <c r="R144" s="25" t="s">
        <v>1234</v>
      </c>
      <c r="S144" s="25" t="s">
        <v>793</v>
      </c>
      <c r="T144" s="38"/>
      <c r="U144" s="25"/>
      <c r="V144" s="25"/>
      <c r="W144" s="38"/>
    </row>
    <row r="145" spans="1:23" ht="132" customHeight="1">
      <c r="A145" s="317">
        <v>4</v>
      </c>
      <c r="B145" s="467" t="s">
        <v>1235</v>
      </c>
      <c r="C145" s="465" t="s">
        <v>1236</v>
      </c>
      <c r="D145" s="466" t="s">
        <v>1237</v>
      </c>
      <c r="E145" s="16"/>
      <c r="F145" s="2"/>
      <c r="G145" s="2"/>
      <c r="H145" s="2"/>
      <c r="I145" s="16"/>
      <c r="J145" s="16"/>
      <c r="K145" s="17"/>
      <c r="L145" s="16"/>
      <c r="M145" s="16"/>
      <c r="N145" s="17"/>
      <c r="O145" s="25"/>
      <c r="P145" s="25"/>
      <c r="Q145" s="38"/>
      <c r="R145" s="25" t="s">
        <v>1238</v>
      </c>
      <c r="S145" s="25" t="s">
        <v>793</v>
      </c>
      <c r="T145" s="38"/>
      <c r="U145" s="25"/>
      <c r="V145" s="25"/>
      <c r="W145" s="38"/>
    </row>
    <row r="146" spans="1:23" s="23" customFormat="1" ht="39">
      <c r="A146" s="52">
        <v>4</v>
      </c>
      <c r="B146" s="461" t="s">
        <v>1239</v>
      </c>
      <c r="C146" s="462" t="s">
        <v>1240</v>
      </c>
      <c r="D146" s="463" t="s">
        <v>1241</v>
      </c>
      <c r="E146" s="15"/>
      <c r="F146" s="15"/>
      <c r="G146" s="15"/>
      <c r="H146" s="15"/>
      <c r="I146" s="15"/>
      <c r="J146" s="15"/>
      <c r="K146" s="13"/>
      <c r="L146" s="15"/>
      <c r="M146" s="15"/>
      <c r="N146" s="13"/>
      <c r="O146" s="24"/>
      <c r="P146" s="24"/>
      <c r="Q146" s="47"/>
      <c r="R146" s="24"/>
      <c r="S146" s="24"/>
      <c r="T146" s="47"/>
      <c r="U146" s="24"/>
      <c r="V146" s="24"/>
      <c r="W146" s="47"/>
    </row>
    <row r="147" spans="1:23" ht="176.45" customHeight="1">
      <c r="A147" s="317">
        <v>4</v>
      </c>
      <c r="B147" s="467" t="s">
        <v>1242</v>
      </c>
      <c r="C147" s="465" t="s">
        <v>1243</v>
      </c>
      <c r="D147" s="466" t="s">
        <v>1244</v>
      </c>
      <c r="E147" s="16"/>
      <c r="F147" s="2"/>
      <c r="G147" s="2"/>
      <c r="H147" s="2"/>
      <c r="I147" s="16"/>
      <c r="J147" s="16"/>
      <c r="K147" s="17"/>
      <c r="L147" s="16"/>
      <c r="M147" s="16"/>
      <c r="N147" s="17"/>
      <c r="O147" s="25"/>
      <c r="P147" s="25"/>
      <c r="Q147" s="38"/>
      <c r="R147" s="25" t="s">
        <v>1245</v>
      </c>
      <c r="S147" s="25" t="s">
        <v>793</v>
      </c>
      <c r="T147" s="38"/>
      <c r="U147" s="25"/>
      <c r="V147" s="25"/>
      <c r="W147" s="38"/>
    </row>
    <row r="148" spans="1:23" ht="81" customHeight="1">
      <c r="A148" s="317">
        <v>4</v>
      </c>
      <c r="B148" s="467" t="s">
        <v>1246</v>
      </c>
      <c r="C148" s="465" t="s">
        <v>1247</v>
      </c>
      <c r="D148" s="466" t="s">
        <v>1248</v>
      </c>
      <c r="E148" s="16"/>
      <c r="F148" s="2"/>
      <c r="G148" s="2"/>
      <c r="H148" s="2"/>
      <c r="I148" s="16"/>
      <c r="J148" s="16"/>
      <c r="K148" s="17"/>
      <c r="L148" s="16"/>
      <c r="M148" s="16"/>
      <c r="N148" s="17"/>
      <c r="O148" s="25"/>
      <c r="P148" s="25"/>
      <c r="Q148" s="38"/>
      <c r="R148" s="25" t="s">
        <v>1249</v>
      </c>
      <c r="S148" s="25" t="s">
        <v>793</v>
      </c>
      <c r="T148" s="38"/>
      <c r="U148" s="25"/>
      <c r="V148" s="25"/>
      <c r="W148" s="38"/>
    </row>
    <row r="149" spans="1:23" ht="86.1" customHeight="1">
      <c r="A149" s="317">
        <v>4</v>
      </c>
      <c r="B149" s="467" t="s">
        <v>1250</v>
      </c>
      <c r="C149" s="465" t="s">
        <v>1251</v>
      </c>
      <c r="D149" s="466" t="s">
        <v>1252</v>
      </c>
      <c r="E149" s="16"/>
      <c r="F149" s="2"/>
      <c r="G149" s="2"/>
      <c r="H149" s="2"/>
      <c r="I149" s="16"/>
      <c r="J149" s="16"/>
      <c r="K149" s="17"/>
      <c r="L149" s="16"/>
      <c r="M149" s="16"/>
      <c r="N149" s="17"/>
      <c r="O149" s="25"/>
      <c r="P149" s="25"/>
      <c r="Q149" s="38"/>
      <c r="R149" s="25" t="s">
        <v>1253</v>
      </c>
      <c r="S149" s="25" t="s">
        <v>793</v>
      </c>
      <c r="T149" s="38"/>
      <c r="U149" s="25"/>
      <c r="V149" s="25"/>
      <c r="W149" s="38"/>
    </row>
    <row r="150" spans="1:23" s="23" customFormat="1" ht="65.099999999999994">
      <c r="A150" s="52">
        <v>4</v>
      </c>
      <c r="B150" s="461" t="s">
        <v>1254</v>
      </c>
      <c r="C150" s="462" t="s">
        <v>1255</v>
      </c>
      <c r="D150" s="463" t="s">
        <v>1256</v>
      </c>
      <c r="E150" s="15"/>
      <c r="F150" s="15"/>
      <c r="G150" s="15"/>
      <c r="H150" s="15"/>
      <c r="I150" s="15"/>
      <c r="J150" s="15"/>
      <c r="K150" s="13"/>
      <c r="L150" s="15"/>
      <c r="M150" s="15"/>
      <c r="N150" s="13"/>
      <c r="O150" s="24"/>
      <c r="P150" s="24"/>
      <c r="Q150" s="47"/>
      <c r="R150" s="24"/>
      <c r="S150" s="24"/>
      <c r="T150" s="47"/>
      <c r="U150" s="24"/>
      <c r="V150" s="24"/>
      <c r="W150" s="47"/>
    </row>
    <row r="151" spans="1:23" ht="140.1" customHeight="1">
      <c r="A151" s="317">
        <v>4</v>
      </c>
      <c r="B151" s="467" t="s">
        <v>1257</v>
      </c>
      <c r="C151" s="465" t="s">
        <v>1258</v>
      </c>
      <c r="D151" s="466" t="s">
        <v>1259</v>
      </c>
      <c r="E151" s="16"/>
      <c r="F151" s="2"/>
      <c r="G151" s="2"/>
      <c r="H151" s="2"/>
      <c r="I151" s="16"/>
      <c r="J151" s="16"/>
      <c r="K151" s="17"/>
      <c r="L151" s="16"/>
      <c r="M151" s="16"/>
      <c r="N151" s="17"/>
      <c r="O151" s="25"/>
      <c r="P151" s="25"/>
      <c r="Q151" s="38"/>
      <c r="R151" s="25" t="s">
        <v>1260</v>
      </c>
      <c r="S151" s="25" t="s">
        <v>793</v>
      </c>
      <c r="T151" s="38"/>
      <c r="U151" s="25"/>
      <c r="V151" s="25"/>
      <c r="W151" s="38"/>
    </row>
    <row r="152" spans="1:23" ht="76.5" customHeight="1">
      <c r="A152" s="317">
        <v>4</v>
      </c>
      <c r="B152" s="467" t="s">
        <v>1261</v>
      </c>
      <c r="C152" s="465" t="s">
        <v>1262</v>
      </c>
      <c r="D152" s="466" t="s">
        <v>1263</v>
      </c>
      <c r="E152" s="16"/>
      <c r="F152" s="2"/>
      <c r="G152" s="2"/>
      <c r="H152" s="2"/>
      <c r="I152" s="16"/>
      <c r="J152" s="16"/>
      <c r="K152" s="17"/>
      <c r="L152" s="16"/>
      <c r="M152" s="16"/>
      <c r="N152" s="17"/>
      <c r="O152" s="25"/>
      <c r="P152" s="25"/>
      <c r="Q152" s="38"/>
      <c r="R152" s="25" t="s">
        <v>1264</v>
      </c>
      <c r="S152" s="25" t="s">
        <v>793</v>
      </c>
      <c r="T152" s="38"/>
      <c r="U152" s="25"/>
      <c r="V152" s="25"/>
      <c r="W152" s="38"/>
    </row>
    <row r="153" spans="1:23" ht="77.099999999999994" customHeight="1">
      <c r="A153" s="317">
        <v>4</v>
      </c>
      <c r="B153" s="467" t="s">
        <v>1265</v>
      </c>
      <c r="C153" s="465" t="s">
        <v>1266</v>
      </c>
      <c r="D153" s="466" t="s">
        <v>1267</v>
      </c>
      <c r="E153" s="16"/>
      <c r="F153" s="2"/>
      <c r="G153" s="2"/>
      <c r="H153" s="2"/>
      <c r="I153" s="16"/>
      <c r="J153" s="16"/>
      <c r="K153" s="17"/>
      <c r="L153" s="16"/>
      <c r="M153" s="16"/>
      <c r="N153" s="17"/>
      <c r="O153" s="25"/>
      <c r="P153" s="25"/>
      <c r="Q153" s="38"/>
      <c r="R153" s="25" t="s">
        <v>1268</v>
      </c>
      <c r="S153" s="25" t="s">
        <v>793</v>
      </c>
      <c r="T153" s="38"/>
      <c r="U153" s="25"/>
      <c r="V153" s="25"/>
      <c r="W153" s="38"/>
    </row>
    <row r="154" spans="1:23" ht="125.1" customHeight="1">
      <c r="A154" s="317">
        <v>4</v>
      </c>
      <c r="B154" s="467" t="s">
        <v>1269</v>
      </c>
      <c r="C154" s="465" t="s">
        <v>1270</v>
      </c>
      <c r="D154" s="466" t="s">
        <v>1271</v>
      </c>
      <c r="E154" s="16"/>
      <c r="F154" s="2"/>
      <c r="G154" s="2"/>
      <c r="H154" s="2"/>
      <c r="I154" s="16"/>
      <c r="J154" s="16"/>
      <c r="K154" s="17"/>
      <c r="L154" s="16"/>
      <c r="M154" s="16"/>
      <c r="N154" s="17"/>
      <c r="O154" s="25"/>
      <c r="P154" s="25"/>
      <c r="Q154" s="38"/>
      <c r="R154" s="25" t="s">
        <v>1272</v>
      </c>
      <c r="S154" s="25" t="s">
        <v>139</v>
      </c>
      <c r="T154" s="38"/>
      <c r="U154" s="25"/>
      <c r="V154" s="25"/>
      <c r="W154" s="38"/>
    </row>
    <row r="155" spans="1:23" ht="158.1" customHeight="1">
      <c r="A155" s="317">
        <v>4</v>
      </c>
      <c r="B155" s="467" t="s">
        <v>1273</v>
      </c>
      <c r="C155" s="465" t="s">
        <v>1274</v>
      </c>
      <c r="D155" s="466" t="s">
        <v>1275</v>
      </c>
      <c r="E155" s="16"/>
      <c r="F155" s="2"/>
      <c r="G155" s="2"/>
      <c r="H155" s="2"/>
      <c r="I155" s="16"/>
      <c r="J155" s="16"/>
      <c r="K155" s="17"/>
      <c r="L155" s="16"/>
      <c r="M155" s="16"/>
      <c r="N155" s="17"/>
      <c r="O155" s="25"/>
      <c r="P155" s="25"/>
      <c r="Q155" s="38"/>
      <c r="R155" s="25" t="s">
        <v>1276</v>
      </c>
      <c r="S155" s="25" t="s">
        <v>139</v>
      </c>
      <c r="T155" s="38"/>
      <c r="U155" s="25"/>
      <c r="V155" s="25"/>
      <c r="W155" s="38"/>
    </row>
    <row r="156" spans="1:23" s="23" customFormat="1" ht="39">
      <c r="A156" s="52">
        <v>4</v>
      </c>
      <c r="B156" s="461" t="s">
        <v>1277</v>
      </c>
      <c r="C156" s="462" t="s">
        <v>1278</v>
      </c>
      <c r="D156" s="463" t="s">
        <v>1279</v>
      </c>
      <c r="E156" s="15"/>
      <c r="F156" s="15"/>
      <c r="G156" s="15"/>
      <c r="H156" s="15"/>
      <c r="I156" s="15"/>
      <c r="J156" s="15"/>
      <c r="K156" s="13"/>
      <c r="L156" s="15"/>
      <c r="M156" s="15"/>
      <c r="N156" s="13"/>
      <c r="O156" s="24"/>
      <c r="P156" s="24"/>
      <c r="Q156" s="47"/>
      <c r="R156" s="24"/>
      <c r="S156" s="24"/>
      <c r="T156" s="47"/>
      <c r="U156" s="24"/>
      <c r="V156" s="24"/>
      <c r="W156" s="47"/>
    </row>
    <row r="157" spans="1:23" ht="132.94999999999999" customHeight="1">
      <c r="A157" s="317">
        <v>4</v>
      </c>
      <c r="B157" s="467" t="s">
        <v>1280</v>
      </c>
      <c r="C157" s="466" t="s">
        <v>1281</v>
      </c>
      <c r="D157" s="466" t="s">
        <v>1282</v>
      </c>
      <c r="E157" s="16"/>
      <c r="F157" s="2"/>
      <c r="G157" s="2"/>
      <c r="H157" s="2"/>
      <c r="I157" s="16"/>
      <c r="J157" s="16"/>
      <c r="K157" s="17"/>
      <c r="L157" s="16"/>
      <c r="M157" s="16"/>
      <c r="N157" s="17"/>
      <c r="O157" s="25"/>
      <c r="P157" s="25"/>
      <c r="Q157" s="38"/>
      <c r="R157" s="25" t="s">
        <v>1283</v>
      </c>
      <c r="S157" s="25" t="s">
        <v>793</v>
      </c>
      <c r="T157" s="38"/>
      <c r="U157" s="25"/>
      <c r="V157" s="25"/>
      <c r="W157" s="38"/>
    </row>
    <row r="158" spans="1:23" ht="75.599999999999994" customHeight="1">
      <c r="A158" s="317">
        <v>4</v>
      </c>
      <c r="B158" s="467" t="s">
        <v>1284</v>
      </c>
      <c r="C158" s="466" t="s">
        <v>1285</v>
      </c>
      <c r="D158" s="466" t="s">
        <v>1286</v>
      </c>
      <c r="E158" s="16"/>
      <c r="F158" s="2"/>
      <c r="G158" s="2"/>
      <c r="H158" s="2"/>
      <c r="I158" s="16"/>
      <c r="J158" s="16"/>
      <c r="K158" s="17"/>
      <c r="L158" s="16"/>
      <c r="M158" s="16"/>
      <c r="N158" s="17"/>
      <c r="O158" s="25"/>
      <c r="P158" s="25"/>
      <c r="Q158" s="38"/>
      <c r="R158" s="25" t="s">
        <v>1287</v>
      </c>
      <c r="S158" s="25" t="s">
        <v>793</v>
      </c>
      <c r="T158" s="38"/>
      <c r="U158" s="25"/>
      <c r="V158" s="25"/>
      <c r="W158" s="38"/>
    </row>
    <row r="159" spans="1:23" ht="104.45" customHeight="1">
      <c r="A159" s="317">
        <v>4</v>
      </c>
      <c r="B159" s="467" t="s">
        <v>1288</v>
      </c>
      <c r="C159" s="465" t="s">
        <v>1289</v>
      </c>
      <c r="D159" s="466" t="s">
        <v>1290</v>
      </c>
      <c r="E159" s="16"/>
      <c r="F159" s="2"/>
      <c r="G159" s="2"/>
      <c r="H159" s="2"/>
      <c r="I159" s="16"/>
      <c r="J159" s="16"/>
      <c r="K159" s="17"/>
      <c r="L159" s="16"/>
      <c r="M159" s="16"/>
      <c r="N159" s="17"/>
      <c r="O159" s="25"/>
      <c r="P159" s="25"/>
      <c r="Q159" s="38"/>
      <c r="R159" s="25" t="s">
        <v>1291</v>
      </c>
      <c r="S159" s="25" t="s">
        <v>793</v>
      </c>
      <c r="T159" s="38"/>
      <c r="U159" s="25"/>
      <c r="V159" s="25"/>
      <c r="W159" s="38"/>
    </row>
    <row r="160" spans="1:23" ht="129.94999999999999">
      <c r="A160" s="317">
        <v>4</v>
      </c>
      <c r="B160" s="467" t="s">
        <v>1292</v>
      </c>
      <c r="C160" s="465" t="s">
        <v>1293</v>
      </c>
      <c r="D160" s="466" t="s">
        <v>1294</v>
      </c>
      <c r="E160" s="16"/>
      <c r="F160" s="2"/>
      <c r="G160" s="2"/>
      <c r="H160" s="2"/>
      <c r="I160" s="16"/>
      <c r="J160" s="16"/>
      <c r="K160" s="17"/>
      <c r="L160" s="16"/>
      <c r="M160" s="16"/>
      <c r="N160" s="17"/>
      <c r="O160" s="25"/>
      <c r="P160" s="25"/>
      <c r="Q160" s="38"/>
      <c r="R160" s="25" t="s">
        <v>1295</v>
      </c>
      <c r="S160" s="25" t="s">
        <v>139</v>
      </c>
      <c r="T160" s="38"/>
      <c r="U160" s="25"/>
      <c r="V160" s="25"/>
      <c r="W160" s="38"/>
    </row>
    <row r="161" spans="1:23" ht="181.5" customHeight="1">
      <c r="A161" s="317">
        <v>4</v>
      </c>
      <c r="B161" s="467" t="s">
        <v>1296</v>
      </c>
      <c r="C161" s="465" t="s">
        <v>1297</v>
      </c>
      <c r="D161" s="466" t="s">
        <v>1298</v>
      </c>
      <c r="E161" s="16"/>
      <c r="F161" s="2"/>
      <c r="G161" s="2"/>
      <c r="H161" s="2"/>
      <c r="I161" s="16"/>
      <c r="J161" s="16"/>
      <c r="K161" s="17"/>
      <c r="L161" s="16"/>
      <c r="M161" s="16"/>
      <c r="N161" s="17"/>
      <c r="O161" s="25"/>
      <c r="P161" s="25"/>
      <c r="Q161" s="38"/>
      <c r="R161" s="25" t="s">
        <v>1295</v>
      </c>
      <c r="S161" s="25" t="s">
        <v>139</v>
      </c>
      <c r="T161" s="38"/>
      <c r="U161" s="25"/>
      <c r="V161" s="25"/>
      <c r="W161" s="38"/>
    </row>
    <row r="162" spans="1:23" s="23" customFormat="1" ht="65.45" customHeight="1">
      <c r="A162" s="52">
        <v>4</v>
      </c>
      <c r="B162" s="461" t="s">
        <v>1299</v>
      </c>
      <c r="C162" s="462" t="s">
        <v>1300</v>
      </c>
      <c r="D162" s="463" t="s">
        <v>1301</v>
      </c>
      <c r="E162" s="15"/>
      <c r="F162" s="15"/>
      <c r="G162" s="15"/>
      <c r="H162" s="15"/>
      <c r="I162" s="15"/>
      <c r="J162" s="15"/>
      <c r="K162" s="13"/>
      <c r="L162" s="15"/>
      <c r="M162" s="15"/>
      <c r="N162" s="13"/>
      <c r="O162" s="24"/>
      <c r="P162" s="24"/>
      <c r="Q162" s="47"/>
      <c r="R162" s="24"/>
      <c r="S162" s="24"/>
      <c r="T162" s="47"/>
      <c r="U162" s="24"/>
      <c r="V162" s="24"/>
      <c r="W162" s="47"/>
    </row>
    <row r="163" spans="1:23" ht="111.95" customHeight="1">
      <c r="A163" s="317">
        <v>4</v>
      </c>
      <c r="B163" s="467" t="s">
        <v>1302</v>
      </c>
      <c r="C163" s="465" t="s">
        <v>1303</v>
      </c>
      <c r="D163" s="466" t="s">
        <v>1304</v>
      </c>
      <c r="E163" s="16"/>
      <c r="F163" s="2"/>
      <c r="G163" s="2"/>
      <c r="H163" s="2"/>
      <c r="I163" s="16"/>
      <c r="J163" s="16"/>
      <c r="K163" s="17"/>
      <c r="L163" s="16"/>
      <c r="M163" s="16"/>
      <c r="N163" s="17"/>
      <c r="O163" s="25"/>
      <c r="P163" s="25"/>
      <c r="Q163" s="38"/>
      <c r="R163" s="25" t="s">
        <v>1305</v>
      </c>
      <c r="S163" s="25" t="s">
        <v>793</v>
      </c>
      <c r="T163" s="38"/>
      <c r="U163" s="25"/>
      <c r="V163" s="25"/>
      <c r="W163" s="38"/>
    </row>
    <row r="164" spans="1:23" ht="108.95" customHeight="1">
      <c r="A164" s="317">
        <v>4</v>
      </c>
      <c r="B164" s="467" t="s">
        <v>1306</v>
      </c>
      <c r="C164" s="465" t="s">
        <v>1307</v>
      </c>
      <c r="D164" s="466" t="s">
        <v>1308</v>
      </c>
      <c r="E164" s="16"/>
      <c r="F164" s="2"/>
      <c r="G164" s="2"/>
      <c r="H164" s="2"/>
      <c r="I164" s="16"/>
      <c r="J164" s="16"/>
      <c r="K164" s="17"/>
      <c r="L164" s="16"/>
      <c r="M164" s="16"/>
      <c r="N164" s="17"/>
      <c r="O164" s="25"/>
      <c r="P164" s="25"/>
      <c r="Q164" s="38"/>
      <c r="R164" s="25" t="s">
        <v>1309</v>
      </c>
      <c r="S164" s="25" t="s">
        <v>793</v>
      </c>
      <c r="T164" s="38"/>
      <c r="U164" s="25"/>
      <c r="V164" s="25"/>
      <c r="W164" s="38"/>
    </row>
    <row r="165" spans="1:23" ht="51" customHeight="1">
      <c r="A165" s="317">
        <v>4</v>
      </c>
      <c r="B165" s="467" t="s">
        <v>1310</v>
      </c>
      <c r="C165" s="465" t="s">
        <v>1311</v>
      </c>
      <c r="D165" s="466" t="s">
        <v>1312</v>
      </c>
      <c r="E165" s="16"/>
      <c r="F165" s="2"/>
      <c r="G165" s="2"/>
      <c r="H165" s="2"/>
      <c r="I165" s="16"/>
      <c r="J165" s="16"/>
      <c r="K165" s="17"/>
      <c r="L165" s="16"/>
      <c r="M165" s="16"/>
      <c r="N165" s="17"/>
      <c r="O165" s="25"/>
      <c r="P165" s="25"/>
      <c r="Q165" s="38"/>
      <c r="R165" s="25" t="s">
        <v>1313</v>
      </c>
      <c r="S165" s="25" t="s">
        <v>793</v>
      </c>
      <c r="T165" s="38"/>
      <c r="U165" s="25"/>
      <c r="V165" s="25"/>
      <c r="W165" s="38"/>
    </row>
    <row r="166" spans="1:23" s="23" customFormat="1" ht="104.1">
      <c r="A166" s="52">
        <v>4</v>
      </c>
      <c r="B166" s="461" t="s">
        <v>1314</v>
      </c>
      <c r="C166" s="462" t="s">
        <v>1315</v>
      </c>
      <c r="D166" s="463" t="s">
        <v>1316</v>
      </c>
      <c r="E166" s="15"/>
      <c r="F166" s="15"/>
      <c r="G166" s="15"/>
      <c r="H166" s="15"/>
      <c r="I166" s="15"/>
      <c r="J166" s="15"/>
      <c r="K166" s="13"/>
      <c r="L166" s="15"/>
      <c r="M166" s="15"/>
      <c r="N166" s="13"/>
      <c r="O166" s="24"/>
      <c r="P166" s="24"/>
      <c r="Q166" s="47"/>
      <c r="R166" s="24"/>
      <c r="S166" s="24"/>
      <c r="T166" s="47"/>
      <c r="U166" s="24"/>
      <c r="V166" s="24"/>
      <c r="W166" s="47"/>
    </row>
    <row r="167" spans="1:23" ht="74.099999999999994" customHeight="1">
      <c r="A167" s="317">
        <v>4</v>
      </c>
      <c r="B167" s="467" t="s">
        <v>1317</v>
      </c>
      <c r="C167" s="465" t="s">
        <v>1318</v>
      </c>
      <c r="D167" s="466" t="s">
        <v>1319</v>
      </c>
      <c r="E167" s="16"/>
      <c r="F167" s="2"/>
      <c r="G167" s="2"/>
      <c r="H167" s="2"/>
      <c r="I167" s="16"/>
      <c r="J167" s="16"/>
      <c r="K167" s="17"/>
      <c r="L167" s="16"/>
      <c r="M167" s="16"/>
      <c r="N167" s="17"/>
      <c r="O167" s="25"/>
      <c r="P167" s="25"/>
      <c r="Q167" s="38"/>
      <c r="R167" s="25" t="s">
        <v>1320</v>
      </c>
      <c r="S167" s="25" t="s">
        <v>793</v>
      </c>
      <c r="T167" s="38"/>
      <c r="U167" s="25"/>
      <c r="V167" s="25"/>
      <c r="W167" s="38"/>
    </row>
    <row r="168" spans="1:23" ht="59.45" customHeight="1">
      <c r="A168" s="317">
        <v>4</v>
      </c>
      <c r="B168" s="467" t="s">
        <v>1321</v>
      </c>
      <c r="C168" s="465" t="s">
        <v>1322</v>
      </c>
      <c r="D168" s="466" t="s">
        <v>1323</v>
      </c>
      <c r="E168" s="16"/>
      <c r="F168" s="2"/>
      <c r="G168" s="2"/>
      <c r="H168" s="2"/>
      <c r="I168" s="16"/>
      <c r="J168" s="16"/>
      <c r="K168" s="17"/>
      <c r="L168" s="16"/>
      <c r="M168" s="16"/>
      <c r="N168" s="17"/>
      <c r="O168" s="25"/>
      <c r="P168" s="25"/>
      <c r="Q168" s="38"/>
      <c r="R168" s="25" t="s">
        <v>1324</v>
      </c>
      <c r="S168" s="25" t="s">
        <v>793</v>
      </c>
      <c r="T168" s="38"/>
      <c r="U168" s="25"/>
      <c r="V168" s="25"/>
      <c r="W168" s="38"/>
    </row>
    <row r="169" spans="1:23" ht="66.95" customHeight="1">
      <c r="A169" s="317">
        <v>4</v>
      </c>
      <c r="B169" s="475" t="s">
        <v>1325</v>
      </c>
      <c r="C169" s="465" t="s">
        <v>1326</v>
      </c>
      <c r="D169" s="466" t="s">
        <v>1327</v>
      </c>
      <c r="E169" s="16"/>
      <c r="F169" s="2"/>
      <c r="G169" s="2"/>
      <c r="H169" s="2"/>
      <c r="I169" s="16"/>
      <c r="J169" s="16"/>
      <c r="K169" s="17"/>
      <c r="L169" s="16"/>
      <c r="M169" s="16"/>
      <c r="N169" s="17"/>
      <c r="O169" s="25"/>
      <c r="P169" s="25"/>
      <c r="Q169" s="38"/>
      <c r="R169" s="25" t="s">
        <v>1324</v>
      </c>
      <c r="S169" s="25" t="s">
        <v>793</v>
      </c>
      <c r="T169" s="38"/>
      <c r="U169" s="25"/>
      <c r="V169" s="25"/>
      <c r="W169" s="38"/>
    </row>
    <row r="170" spans="1:23" ht="62.45" customHeight="1">
      <c r="A170" s="317">
        <v>4</v>
      </c>
      <c r="B170" s="475" t="s">
        <v>1328</v>
      </c>
      <c r="C170" s="465" t="s">
        <v>1329</v>
      </c>
      <c r="D170" s="466" t="s">
        <v>1330</v>
      </c>
      <c r="E170" s="16"/>
      <c r="F170" s="2"/>
      <c r="G170" s="2"/>
      <c r="H170" s="2"/>
      <c r="I170" s="16"/>
      <c r="J170" s="16"/>
      <c r="K170" s="17"/>
      <c r="L170" s="16"/>
      <c r="M170" s="16"/>
      <c r="N170" s="17"/>
      <c r="O170" s="25"/>
      <c r="P170" s="25"/>
      <c r="Q170" s="38"/>
      <c r="R170" s="25" t="s">
        <v>1324</v>
      </c>
      <c r="S170" s="25" t="s">
        <v>793</v>
      </c>
      <c r="T170" s="38"/>
      <c r="U170" s="25"/>
      <c r="V170" s="25"/>
      <c r="W170" s="38"/>
    </row>
    <row r="171" spans="1:23" ht="58.5" customHeight="1">
      <c r="A171" s="317">
        <v>4</v>
      </c>
      <c r="B171" s="475" t="s">
        <v>1331</v>
      </c>
      <c r="C171" s="465" t="s">
        <v>1332</v>
      </c>
      <c r="D171" s="466" t="s">
        <v>1333</v>
      </c>
      <c r="E171" s="16"/>
      <c r="F171" s="2"/>
      <c r="G171" s="2"/>
      <c r="H171" s="2"/>
      <c r="I171" s="16"/>
      <c r="J171" s="16"/>
      <c r="K171" s="17"/>
      <c r="L171" s="16"/>
      <c r="M171" s="16"/>
      <c r="N171" s="17"/>
      <c r="O171" s="25"/>
      <c r="P171" s="25"/>
      <c r="Q171" s="38"/>
      <c r="R171" s="25" t="s">
        <v>1324</v>
      </c>
      <c r="S171" s="25" t="s">
        <v>793</v>
      </c>
      <c r="T171" s="38"/>
      <c r="U171" s="25"/>
      <c r="V171" s="25"/>
      <c r="W171" s="38"/>
    </row>
    <row r="172" spans="1:23" ht="129" customHeight="1">
      <c r="A172" s="317">
        <v>4</v>
      </c>
      <c r="B172" s="467" t="s">
        <v>1334</v>
      </c>
      <c r="C172" s="465" t="s">
        <v>1335</v>
      </c>
      <c r="D172" s="466" t="s">
        <v>1336</v>
      </c>
      <c r="E172" s="16"/>
      <c r="F172" s="2"/>
      <c r="G172" s="2"/>
      <c r="H172" s="2"/>
      <c r="I172" s="16"/>
      <c r="J172" s="16"/>
      <c r="K172" s="17"/>
      <c r="L172" s="16"/>
      <c r="M172" s="16"/>
      <c r="N172" s="17"/>
      <c r="O172" s="25"/>
      <c r="P172" s="25"/>
      <c r="Q172" s="38"/>
      <c r="R172" s="25" t="s">
        <v>1337</v>
      </c>
      <c r="S172" s="25" t="s">
        <v>793</v>
      </c>
      <c r="T172" s="38"/>
      <c r="U172" s="25"/>
      <c r="V172" s="25"/>
      <c r="W172" s="38"/>
    </row>
    <row r="173" spans="1:23" ht="65.099999999999994">
      <c r="A173" s="317">
        <v>4</v>
      </c>
      <c r="B173" s="467" t="s">
        <v>1338</v>
      </c>
      <c r="C173" s="465" t="s">
        <v>1339</v>
      </c>
      <c r="D173" s="466" t="s">
        <v>1340</v>
      </c>
      <c r="E173" s="16"/>
      <c r="F173" s="2"/>
      <c r="G173" s="2"/>
      <c r="H173" s="2"/>
      <c r="I173" s="16"/>
      <c r="J173" s="16"/>
      <c r="K173" s="17"/>
      <c r="L173" s="16"/>
      <c r="M173" s="16"/>
      <c r="N173" s="17"/>
      <c r="O173" s="25"/>
      <c r="P173" s="25"/>
      <c r="Q173" s="38"/>
      <c r="R173" s="25" t="s">
        <v>1341</v>
      </c>
      <c r="S173" s="25" t="s">
        <v>139</v>
      </c>
      <c r="T173" s="38"/>
      <c r="U173" s="25"/>
      <c r="V173" s="25"/>
      <c r="W173" s="38"/>
    </row>
    <row r="174" spans="1:23" s="23" customFormat="1" ht="59.45" customHeight="1">
      <c r="A174" s="52">
        <v>4</v>
      </c>
      <c r="B174" s="461" t="s">
        <v>1342</v>
      </c>
      <c r="C174" s="462" t="s">
        <v>1343</v>
      </c>
      <c r="D174" s="463" t="s">
        <v>1344</v>
      </c>
      <c r="E174" s="15"/>
      <c r="F174" s="15"/>
      <c r="G174" s="15"/>
      <c r="H174" s="15"/>
      <c r="I174" s="15"/>
      <c r="J174" s="15"/>
      <c r="K174" s="13"/>
      <c r="L174" s="15"/>
      <c r="M174" s="15"/>
      <c r="N174" s="13"/>
      <c r="O174" s="24"/>
      <c r="P174" s="24"/>
      <c r="Q174" s="47"/>
      <c r="R174" s="24"/>
      <c r="S174" s="24"/>
      <c r="T174" s="47"/>
      <c r="U174" s="24"/>
      <c r="V174" s="24"/>
      <c r="W174" s="47"/>
    </row>
    <row r="175" spans="1:23" ht="99.95" customHeight="1">
      <c r="A175" s="317">
        <v>4</v>
      </c>
      <c r="B175" s="475" t="s">
        <v>1345</v>
      </c>
      <c r="C175" s="465" t="s">
        <v>1346</v>
      </c>
      <c r="D175" s="466" t="s">
        <v>1347</v>
      </c>
      <c r="E175" s="16"/>
      <c r="F175" s="2"/>
      <c r="G175" s="2"/>
      <c r="H175" s="2"/>
      <c r="I175" s="16"/>
      <c r="J175" s="16"/>
      <c r="K175" s="17"/>
      <c r="L175" s="16"/>
      <c r="M175" s="16"/>
      <c r="N175" s="17"/>
      <c r="O175" s="25"/>
      <c r="P175" s="25"/>
      <c r="Q175" s="38"/>
      <c r="R175" s="25" t="s">
        <v>1348</v>
      </c>
      <c r="S175" s="25" t="s">
        <v>793</v>
      </c>
      <c r="T175" s="38"/>
      <c r="U175" s="25"/>
      <c r="V175" s="25"/>
      <c r="W175" s="38"/>
    </row>
    <row r="176" spans="1:23" s="23" customFormat="1" ht="186.95">
      <c r="A176" s="52">
        <v>4</v>
      </c>
      <c r="B176" s="473" t="s">
        <v>1349</v>
      </c>
      <c r="C176" s="463" t="s">
        <v>1350</v>
      </c>
      <c r="D176" s="463" t="s">
        <v>1351</v>
      </c>
      <c r="E176" s="15"/>
      <c r="F176" s="15"/>
      <c r="G176" s="15"/>
      <c r="H176" s="15"/>
      <c r="I176" s="15"/>
      <c r="J176" s="15"/>
      <c r="K176" s="13"/>
      <c r="L176" s="15"/>
      <c r="M176" s="15"/>
      <c r="N176" s="13"/>
      <c r="O176" s="24"/>
      <c r="P176" s="24"/>
      <c r="Q176" s="47"/>
      <c r="R176" s="24"/>
      <c r="S176" s="24"/>
      <c r="T176" s="47"/>
      <c r="U176" s="24"/>
      <c r="V176" s="24"/>
      <c r="W176" s="47"/>
    </row>
    <row r="177" spans="1:23" ht="162.6" customHeight="1">
      <c r="A177" s="317">
        <v>4</v>
      </c>
      <c r="B177" s="475" t="s">
        <v>1352</v>
      </c>
      <c r="C177" s="465" t="s">
        <v>1353</v>
      </c>
      <c r="D177" s="466" t="s">
        <v>1354</v>
      </c>
      <c r="E177" s="16"/>
      <c r="F177" s="2"/>
      <c r="G177" s="2"/>
      <c r="H177" s="2"/>
      <c r="I177" s="16"/>
      <c r="J177" s="16"/>
      <c r="K177" s="17"/>
      <c r="L177" s="16"/>
      <c r="M177" s="16"/>
      <c r="N177" s="17"/>
      <c r="O177" s="25"/>
      <c r="P177" s="25"/>
      <c r="Q177" s="38"/>
      <c r="R177" s="25" t="s">
        <v>1355</v>
      </c>
      <c r="S177" s="25" t="s">
        <v>793</v>
      </c>
      <c r="T177" s="38"/>
      <c r="U177" s="25"/>
      <c r="V177" s="25"/>
      <c r="W177" s="38"/>
    </row>
    <row r="178" spans="1:23" ht="50.45" customHeight="1">
      <c r="A178" s="317">
        <v>4</v>
      </c>
      <c r="B178" s="475" t="s">
        <v>1356</v>
      </c>
      <c r="C178" s="466" t="s">
        <v>1357</v>
      </c>
      <c r="D178" s="466" t="s">
        <v>1358</v>
      </c>
      <c r="E178" s="16"/>
      <c r="F178" s="2"/>
      <c r="G178" s="2"/>
      <c r="H178" s="2"/>
      <c r="I178" s="16"/>
      <c r="J178" s="16"/>
      <c r="K178" s="17"/>
      <c r="L178" s="16"/>
      <c r="M178" s="16"/>
      <c r="N178" s="17"/>
      <c r="O178" s="25"/>
      <c r="P178" s="25"/>
      <c r="Q178" s="38"/>
      <c r="R178" s="25" t="s">
        <v>1359</v>
      </c>
      <c r="S178" s="25" t="s">
        <v>793</v>
      </c>
      <c r="T178" s="38"/>
      <c r="U178" s="25"/>
      <c r="V178" s="25"/>
      <c r="W178" s="38"/>
    </row>
    <row r="179" spans="1:23" ht="50.45" customHeight="1">
      <c r="A179" s="317">
        <v>4</v>
      </c>
      <c r="B179" s="475" t="s">
        <v>1360</v>
      </c>
      <c r="C179" s="466" t="s">
        <v>1361</v>
      </c>
      <c r="D179" s="466" t="s">
        <v>1362</v>
      </c>
      <c r="E179" s="16"/>
      <c r="F179" s="2"/>
      <c r="G179" s="2"/>
      <c r="H179" s="2"/>
      <c r="I179" s="16"/>
      <c r="J179" s="16"/>
      <c r="K179" s="17"/>
      <c r="L179" s="16"/>
      <c r="M179" s="16"/>
      <c r="N179" s="17"/>
      <c r="O179" s="25"/>
      <c r="P179" s="25"/>
      <c r="Q179" s="38"/>
      <c r="R179" s="25" t="s">
        <v>1359</v>
      </c>
      <c r="S179" s="25" t="s">
        <v>793</v>
      </c>
      <c r="T179" s="38"/>
      <c r="U179" s="25"/>
      <c r="V179" s="25"/>
      <c r="W179" s="38"/>
    </row>
    <row r="180" spans="1:23" ht="57" customHeight="1">
      <c r="A180" s="317">
        <v>4</v>
      </c>
      <c r="B180" s="475" t="s">
        <v>1363</v>
      </c>
      <c r="C180" s="466" t="s">
        <v>1364</v>
      </c>
      <c r="D180" s="466" t="s">
        <v>1365</v>
      </c>
      <c r="E180" s="16"/>
      <c r="F180" s="2"/>
      <c r="G180" s="2"/>
      <c r="H180" s="2"/>
      <c r="I180" s="16"/>
      <c r="J180" s="16"/>
      <c r="K180" s="17"/>
      <c r="L180" s="16"/>
      <c r="M180" s="16"/>
      <c r="N180" s="17"/>
      <c r="O180" s="25"/>
      <c r="P180" s="25"/>
      <c r="Q180" s="38"/>
      <c r="R180" s="25" t="s">
        <v>1359</v>
      </c>
      <c r="S180" s="25" t="s">
        <v>793</v>
      </c>
      <c r="T180" s="38"/>
      <c r="U180" s="25"/>
      <c r="V180" s="25"/>
      <c r="W180" s="38"/>
    </row>
    <row r="181" spans="1:23" ht="60.95" customHeight="1">
      <c r="A181" s="317">
        <v>4</v>
      </c>
      <c r="B181" s="475" t="s">
        <v>1366</v>
      </c>
      <c r="C181" s="466" t="s">
        <v>1367</v>
      </c>
      <c r="D181" s="466" t="s">
        <v>1368</v>
      </c>
      <c r="E181" s="16"/>
      <c r="F181" s="2"/>
      <c r="G181" s="2"/>
      <c r="H181" s="2"/>
      <c r="I181" s="16"/>
      <c r="J181" s="16"/>
      <c r="K181" s="17"/>
      <c r="L181" s="16"/>
      <c r="M181" s="16"/>
      <c r="N181" s="17"/>
      <c r="O181" s="25"/>
      <c r="P181" s="25"/>
      <c r="Q181" s="38"/>
      <c r="R181" s="25" t="s">
        <v>1359</v>
      </c>
      <c r="S181" s="25" t="s">
        <v>793</v>
      </c>
      <c r="T181" s="38"/>
      <c r="U181" s="25"/>
      <c r="V181" s="25"/>
      <c r="W181" s="38"/>
    </row>
    <row r="182" spans="1:23" ht="72" customHeight="1">
      <c r="A182" s="317">
        <v>4</v>
      </c>
      <c r="B182" s="475" t="s">
        <v>1369</v>
      </c>
      <c r="C182" s="466" t="s">
        <v>1370</v>
      </c>
      <c r="D182" s="466" t="s">
        <v>1371</v>
      </c>
      <c r="E182" s="16"/>
      <c r="F182" s="2"/>
      <c r="G182" s="2"/>
      <c r="H182" s="2"/>
      <c r="I182" s="16"/>
      <c r="J182" s="16"/>
      <c r="K182" s="17"/>
      <c r="L182" s="16"/>
      <c r="M182" s="16"/>
      <c r="N182" s="17"/>
      <c r="O182" s="25"/>
      <c r="P182" s="25"/>
      <c r="Q182" s="38"/>
      <c r="R182" s="25" t="s">
        <v>1372</v>
      </c>
      <c r="S182" s="25" t="s">
        <v>793</v>
      </c>
      <c r="T182" s="38"/>
      <c r="U182" s="25"/>
      <c r="V182" s="25"/>
      <c r="W182" s="38"/>
    </row>
    <row r="183" spans="1:23" ht="47.45" customHeight="1">
      <c r="A183" s="317">
        <v>4</v>
      </c>
      <c r="B183" s="475" t="s">
        <v>1373</v>
      </c>
      <c r="C183" s="466" t="s">
        <v>1374</v>
      </c>
      <c r="D183" s="466" t="s">
        <v>1375</v>
      </c>
      <c r="E183" s="16"/>
      <c r="F183" s="2"/>
      <c r="G183" s="2"/>
      <c r="H183" s="2"/>
      <c r="I183" s="16"/>
      <c r="J183" s="16"/>
      <c r="K183" s="17"/>
      <c r="L183" s="16"/>
      <c r="M183" s="16"/>
      <c r="N183" s="17"/>
      <c r="O183" s="25"/>
      <c r="P183" s="25"/>
      <c r="Q183" s="38"/>
      <c r="R183" s="25" t="s">
        <v>1376</v>
      </c>
      <c r="S183" s="25" t="s">
        <v>139</v>
      </c>
      <c r="T183" s="38"/>
      <c r="U183" s="25"/>
      <c r="V183" s="25"/>
      <c r="W183" s="38"/>
    </row>
    <row r="184" spans="1:23" ht="47.45" customHeight="1">
      <c r="A184" s="317">
        <v>4</v>
      </c>
      <c r="B184" s="475" t="s">
        <v>1377</v>
      </c>
      <c r="C184" s="466" t="s">
        <v>1378</v>
      </c>
      <c r="D184" s="466" t="s">
        <v>1379</v>
      </c>
      <c r="E184" s="16"/>
      <c r="F184" s="2"/>
      <c r="G184" s="2"/>
      <c r="H184" s="2"/>
      <c r="I184" s="16"/>
      <c r="J184" s="16"/>
      <c r="K184" s="17"/>
      <c r="L184" s="16"/>
      <c r="M184" s="16"/>
      <c r="N184" s="17"/>
      <c r="O184" s="25"/>
      <c r="P184" s="25"/>
      <c r="Q184" s="38"/>
      <c r="R184" s="25" t="s">
        <v>1380</v>
      </c>
      <c r="S184" s="25" t="s">
        <v>139</v>
      </c>
      <c r="T184" s="38"/>
      <c r="U184" s="25"/>
      <c r="V184" s="25"/>
      <c r="W184" s="38"/>
    </row>
    <row r="185" spans="1:23" ht="86.1" customHeight="1">
      <c r="A185" s="317">
        <v>4</v>
      </c>
      <c r="B185" s="475" t="s">
        <v>1381</v>
      </c>
      <c r="C185" s="466" t="s">
        <v>1382</v>
      </c>
      <c r="D185" s="466" t="s">
        <v>1383</v>
      </c>
      <c r="E185" s="16"/>
      <c r="F185" s="2"/>
      <c r="G185" s="2"/>
      <c r="H185" s="2"/>
      <c r="I185" s="16"/>
      <c r="J185" s="16"/>
      <c r="K185" s="17"/>
      <c r="L185" s="16"/>
      <c r="M185" s="16"/>
      <c r="N185" s="17"/>
      <c r="O185" s="25"/>
      <c r="P185" s="25"/>
      <c r="Q185" s="38"/>
      <c r="R185" s="25" t="s">
        <v>1384</v>
      </c>
      <c r="S185" s="25" t="s">
        <v>793</v>
      </c>
      <c r="T185" s="38"/>
      <c r="U185" s="25"/>
      <c r="V185" s="25"/>
      <c r="W185" s="38"/>
    </row>
    <row r="186" spans="1:23" ht="47.45" customHeight="1">
      <c r="A186" s="317">
        <v>4</v>
      </c>
      <c r="B186" s="475" t="s">
        <v>1385</v>
      </c>
      <c r="C186" s="465" t="s">
        <v>1386</v>
      </c>
      <c r="D186" s="466" t="s">
        <v>1387</v>
      </c>
      <c r="E186" s="16"/>
      <c r="F186" s="2"/>
      <c r="G186" s="2"/>
      <c r="H186" s="2"/>
      <c r="I186" s="16"/>
      <c r="J186" s="16"/>
      <c r="K186" s="17"/>
      <c r="L186" s="16"/>
      <c r="M186" s="16"/>
      <c r="N186" s="17"/>
      <c r="O186" s="25"/>
      <c r="P186" s="25"/>
      <c r="Q186" s="38"/>
      <c r="R186" s="25" t="s">
        <v>1380</v>
      </c>
      <c r="S186" s="25" t="s">
        <v>139</v>
      </c>
      <c r="T186" s="38"/>
      <c r="U186" s="25"/>
      <c r="V186" s="25"/>
      <c r="W186" s="38"/>
    </row>
    <row r="187" spans="1:23" s="23" customFormat="1" ht="129.94999999999999">
      <c r="A187" s="52">
        <v>4</v>
      </c>
      <c r="B187" s="461" t="s">
        <v>1388</v>
      </c>
      <c r="C187" s="462" t="s">
        <v>1389</v>
      </c>
      <c r="D187" s="463" t="s">
        <v>1390</v>
      </c>
      <c r="E187" s="15"/>
      <c r="F187" s="15"/>
      <c r="G187" s="15"/>
      <c r="H187" s="15"/>
      <c r="I187" s="15"/>
      <c r="J187" s="15"/>
      <c r="K187" s="13"/>
      <c r="L187" s="15"/>
      <c r="M187" s="15"/>
      <c r="N187" s="13"/>
      <c r="O187" s="24"/>
      <c r="P187" s="24"/>
      <c r="Q187" s="47"/>
      <c r="R187" s="24"/>
      <c r="S187" s="24"/>
      <c r="T187" s="47"/>
      <c r="U187" s="24"/>
      <c r="V187" s="24"/>
      <c r="W187" s="47"/>
    </row>
    <row r="188" spans="1:23" ht="154.5" customHeight="1">
      <c r="A188" s="317">
        <v>4</v>
      </c>
      <c r="B188" s="467" t="s">
        <v>1391</v>
      </c>
      <c r="C188" s="465" t="s">
        <v>1392</v>
      </c>
      <c r="D188" s="466" t="s">
        <v>1393</v>
      </c>
      <c r="E188" s="16"/>
      <c r="F188" s="2"/>
      <c r="G188" s="2"/>
      <c r="H188" s="2"/>
      <c r="I188" s="16"/>
      <c r="J188" s="16"/>
      <c r="K188" s="17"/>
      <c r="L188" s="16"/>
      <c r="M188" s="16"/>
      <c r="N188" s="17"/>
      <c r="O188" s="25"/>
      <c r="P188" s="25"/>
      <c r="Q188" s="38"/>
      <c r="R188" s="25" t="s">
        <v>1394</v>
      </c>
      <c r="S188" s="25" t="s">
        <v>793</v>
      </c>
      <c r="T188" s="38"/>
      <c r="U188" s="25"/>
      <c r="V188" s="25"/>
      <c r="W188" s="38"/>
    </row>
    <row r="189" spans="1:23" ht="35.450000000000003" customHeight="1">
      <c r="A189" s="317">
        <v>4</v>
      </c>
      <c r="B189" s="467" t="s">
        <v>1395</v>
      </c>
      <c r="C189" s="468" t="s">
        <v>1396</v>
      </c>
      <c r="D189" s="468" t="s">
        <v>1397</v>
      </c>
      <c r="E189" s="16"/>
      <c r="F189" s="2"/>
      <c r="G189" s="2"/>
      <c r="H189" s="2"/>
      <c r="I189" s="16"/>
      <c r="J189" s="16"/>
      <c r="K189" s="17"/>
      <c r="L189" s="16"/>
      <c r="M189" s="16"/>
      <c r="N189" s="17"/>
      <c r="O189" s="25"/>
      <c r="P189" s="25"/>
      <c r="Q189" s="38"/>
      <c r="R189" s="25" t="s">
        <v>1359</v>
      </c>
      <c r="S189" s="25" t="s">
        <v>793</v>
      </c>
      <c r="T189" s="38"/>
      <c r="U189" s="25"/>
      <c r="V189" s="25"/>
      <c r="W189" s="38"/>
    </row>
    <row r="190" spans="1:23" ht="35.450000000000003" customHeight="1">
      <c r="A190" s="317">
        <v>4</v>
      </c>
      <c r="B190" s="467" t="s">
        <v>1398</v>
      </c>
      <c r="C190" s="468" t="s">
        <v>1399</v>
      </c>
      <c r="D190" s="468" t="s">
        <v>1400</v>
      </c>
      <c r="E190" s="16"/>
      <c r="F190" s="2"/>
      <c r="G190" s="2"/>
      <c r="H190" s="2"/>
      <c r="I190" s="16"/>
      <c r="J190" s="16"/>
      <c r="K190" s="17"/>
      <c r="L190" s="16"/>
      <c r="M190" s="16"/>
      <c r="N190" s="17"/>
      <c r="O190" s="25"/>
      <c r="P190" s="25"/>
      <c r="Q190" s="38"/>
      <c r="R190" s="25" t="s">
        <v>1359</v>
      </c>
      <c r="S190" s="25" t="s">
        <v>793</v>
      </c>
      <c r="T190" s="38"/>
      <c r="U190" s="25"/>
      <c r="V190" s="25"/>
      <c r="W190" s="38"/>
    </row>
    <row r="191" spans="1:23" ht="35.450000000000003" customHeight="1">
      <c r="A191" s="317">
        <v>4</v>
      </c>
      <c r="B191" s="467" t="s">
        <v>1401</v>
      </c>
      <c r="C191" s="468" t="s">
        <v>1402</v>
      </c>
      <c r="D191" s="468" t="s">
        <v>1403</v>
      </c>
      <c r="E191" s="16"/>
      <c r="F191" s="2"/>
      <c r="G191" s="2"/>
      <c r="H191" s="2"/>
      <c r="I191" s="16"/>
      <c r="J191" s="16"/>
      <c r="K191" s="17"/>
      <c r="L191" s="16"/>
      <c r="M191" s="16"/>
      <c r="N191" s="17"/>
      <c r="O191" s="25"/>
      <c r="P191" s="25"/>
      <c r="Q191" s="38"/>
      <c r="R191" s="25" t="s">
        <v>1359</v>
      </c>
      <c r="S191" s="25" t="s">
        <v>793</v>
      </c>
      <c r="T191" s="38"/>
      <c r="U191" s="25"/>
      <c r="V191" s="25"/>
      <c r="W191" s="38"/>
    </row>
    <row r="192" spans="1:23" ht="35.450000000000003" customHeight="1">
      <c r="A192" s="317">
        <v>4</v>
      </c>
      <c r="B192" s="467" t="s">
        <v>1404</v>
      </c>
      <c r="C192" s="468" t="s">
        <v>1405</v>
      </c>
      <c r="D192" s="468" t="s">
        <v>1406</v>
      </c>
      <c r="E192" s="16"/>
      <c r="F192" s="2"/>
      <c r="G192" s="2"/>
      <c r="H192" s="2"/>
      <c r="I192" s="16"/>
      <c r="J192" s="16"/>
      <c r="K192" s="17"/>
      <c r="L192" s="16"/>
      <c r="M192" s="16"/>
      <c r="N192" s="17"/>
      <c r="O192" s="25"/>
      <c r="P192" s="25"/>
      <c r="Q192" s="38"/>
      <c r="R192" s="25" t="s">
        <v>1359</v>
      </c>
      <c r="S192" s="25" t="s">
        <v>793</v>
      </c>
      <c r="T192" s="38"/>
      <c r="U192" s="25"/>
      <c r="V192" s="25"/>
      <c r="W192" s="38"/>
    </row>
    <row r="193" spans="1:23" ht="35.450000000000003" customHeight="1">
      <c r="A193" s="317">
        <v>4</v>
      </c>
      <c r="B193" s="467" t="s">
        <v>1407</v>
      </c>
      <c r="C193" s="468" t="s">
        <v>1408</v>
      </c>
      <c r="D193" s="468" t="s">
        <v>1409</v>
      </c>
      <c r="E193" s="16"/>
      <c r="F193" s="2"/>
      <c r="G193" s="2"/>
      <c r="H193" s="2"/>
      <c r="I193" s="16"/>
      <c r="J193" s="16"/>
      <c r="K193" s="17"/>
      <c r="L193" s="16"/>
      <c r="M193" s="16"/>
      <c r="N193" s="17"/>
      <c r="O193" s="25"/>
      <c r="P193" s="25"/>
      <c r="Q193" s="38"/>
      <c r="R193" s="25" t="s">
        <v>1359</v>
      </c>
      <c r="S193" s="25" t="s">
        <v>793</v>
      </c>
      <c r="T193" s="38"/>
      <c r="U193" s="25"/>
      <c r="V193" s="25"/>
      <c r="W193" s="38"/>
    </row>
    <row r="194" spans="1:23" ht="35.450000000000003" customHeight="1">
      <c r="A194" s="317">
        <v>4</v>
      </c>
      <c r="B194" s="467" t="s">
        <v>1410</v>
      </c>
      <c r="C194" s="465" t="s">
        <v>1411</v>
      </c>
      <c r="D194" s="466" t="s">
        <v>1412</v>
      </c>
      <c r="E194" s="16"/>
      <c r="F194" s="2"/>
      <c r="G194" s="2"/>
      <c r="H194" s="2"/>
      <c r="I194" s="16"/>
      <c r="J194" s="16"/>
      <c r="K194" s="17"/>
      <c r="L194" s="16"/>
      <c r="M194" s="16"/>
      <c r="N194" s="17"/>
      <c r="O194" s="25"/>
      <c r="P194" s="25"/>
      <c r="Q194" s="38"/>
      <c r="R194" s="25" t="s">
        <v>1359</v>
      </c>
      <c r="S194" s="25" t="s">
        <v>793</v>
      </c>
      <c r="T194" s="38"/>
      <c r="U194" s="25"/>
      <c r="V194" s="25"/>
      <c r="W194" s="38"/>
    </row>
    <row r="195" spans="1:23" s="23" customFormat="1" ht="58.5" customHeight="1">
      <c r="A195" s="52">
        <v>4</v>
      </c>
      <c r="B195" s="461" t="s">
        <v>1413</v>
      </c>
      <c r="C195" s="462" t="s">
        <v>1414</v>
      </c>
      <c r="D195" s="463" t="s">
        <v>1415</v>
      </c>
      <c r="E195" s="15"/>
      <c r="F195" s="15"/>
      <c r="G195" s="15"/>
      <c r="H195" s="15"/>
      <c r="I195" s="15"/>
      <c r="J195" s="15"/>
      <c r="K195" s="13"/>
      <c r="L195" s="15"/>
      <c r="M195" s="15"/>
      <c r="N195" s="13"/>
      <c r="O195" s="24"/>
      <c r="P195" s="24"/>
      <c r="Q195" s="47"/>
      <c r="R195" s="24"/>
      <c r="S195" s="24"/>
      <c r="T195" s="47"/>
      <c r="U195" s="24"/>
      <c r="V195" s="24"/>
      <c r="W195" s="47"/>
    </row>
    <row r="196" spans="1:23" ht="78.599999999999994" customHeight="1">
      <c r="A196" s="317">
        <v>4</v>
      </c>
      <c r="B196" s="475" t="s">
        <v>1416</v>
      </c>
      <c r="C196" s="465" t="s">
        <v>1417</v>
      </c>
      <c r="D196" s="466" t="s">
        <v>1418</v>
      </c>
      <c r="E196" s="16"/>
      <c r="F196" s="2"/>
      <c r="G196" s="2"/>
      <c r="H196" s="2"/>
      <c r="I196" s="16"/>
      <c r="J196" s="16"/>
      <c r="K196" s="17"/>
      <c r="L196" s="16"/>
      <c r="M196" s="16"/>
      <c r="N196" s="17"/>
      <c r="O196" s="25"/>
      <c r="P196" s="25"/>
      <c r="Q196" s="38"/>
      <c r="R196" s="25" t="s">
        <v>1419</v>
      </c>
      <c r="S196" s="25" t="s">
        <v>793</v>
      </c>
      <c r="T196" s="38"/>
      <c r="U196" s="25"/>
      <c r="V196" s="25"/>
      <c r="W196" s="38"/>
    </row>
    <row r="197" spans="1:23" ht="69" customHeight="1">
      <c r="A197" s="317">
        <v>4</v>
      </c>
      <c r="B197" s="475" t="s">
        <v>1420</v>
      </c>
      <c r="C197" s="465" t="s">
        <v>1421</v>
      </c>
      <c r="D197" s="466" t="s">
        <v>1422</v>
      </c>
      <c r="E197" s="16"/>
      <c r="F197" s="2"/>
      <c r="G197" s="2"/>
      <c r="H197" s="2"/>
      <c r="I197" s="16"/>
      <c r="J197" s="16"/>
      <c r="K197" s="17"/>
      <c r="L197" s="16"/>
      <c r="M197" s="16"/>
      <c r="N197" s="17"/>
      <c r="O197" s="25"/>
      <c r="P197" s="25"/>
      <c r="Q197" s="38"/>
      <c r="R197" s="25" t="s">
        <v>1423</v>
      </c>
      <c r="S197" s="25" t="s">
        <v>139</v>
      </c>
      <c r="T197" s="38"/>
      <c r="U197" s="25"/>
      <c r="V197" s="25"/>
      <c r="W197" s="38"/>
    </row>
    <row r="198" spans="1:23" s="14" customFormat="1" ht="350.45" customHeight="1">
      <c r="A198" s="52" t="s">
        <v>782</v>
      </c>
      <c r="B198" s="461" t="s">
        <v>1424</v>
      </c>
      <c r="C198" s="597" t="s">
        <v>1425</v>
      </c>
      <c r="D198" s="598" t="s">
        <v>1426</v>
      </c>
      <c r="E198" s="16"/>
      <c r="F198" s="16"/>
      <c r="G198" s="16"/>
      <c r="H198" s="16"/>
      <c r="I198" s="16"/>
      <c r="J198" s="16"/>
      <c r="K198" s="17"/>
      <c r="L198" s="16"/>
      <c r="M198" s="16"/>
      <c r="N198" s="17"/>
      <c r="O198" s="407"/>
      <c r="P198" s="407"/>
      <c r="Q198" s="544"/>
      <c r="R198" s="407"/>
      <c r="S198" s="407"/>
      <c r="T198" s="544"/>
      <c r="U198" s="407"/>
      <c r="V198" s="407"/>
      <c r="W198" s="544"/>
    </row>
    <row r="199" spans="1:23" ht="303" customHeight="1">
      <c r="A199" s="52" t="s">
        <v>782</v>
      </c>
      <c r="B199" s="476" t="s">
        <v>1427</v>
      </c>
      <c r="C199" s="466" t="s">
        <v>1428</v>
      </c>
      <c r="D199" s="466" t="s">
        <v>1429</v>
      </c>
      <c r="E199" s="16"/>
      <c r="F199" s="2"/>
      <c r="G199" s="2"/>
      <c r="H199" s="2"/>
      <c r="I199" s="16"/>
      <c r="J199" s="16"/>
      <c r="K199" s="17"/>
      <c r="L199" s="16"/>
      <c r="M199" s="16"/>
      <c r="N199" s="17"/>
      <c r="O199" s="465" t="s">
        <v>1430</v>
      </c>
      <c r="P199" s="538" t="s">
        <v>793</v>
      </c>
      <c r="Q199" s="38"/>
      <c r="R199" s="465" t="s">
        <v>1431</v>
      </c>
      <c r="S199" s="538" t="s">
        <v>793</v>
      </c>
      <c r="T199" s="38"/>
      <c r="U199" s="25"/>
      <c r="V199" s="25"/>
      <c r="W199" s="38"/>
    </row>
    <row r="200" spans="1:23" ht="300.95" customHeight="1">
      <c r="A200" s="52" t="s">
        <v>782</v>
      </c>
      <c r="B200" s="476" t="s">
        <v>1432</v>
      </c>
      <c r="C200" s="466" t="s">
        <v>1433</v>
      </c>
      <c r="D200" s="466" t="s">
        <v>1434</v>
      </c>
      <c r="E200" s="16"/>
      <c r="F200" s="2"/>
      <c r="G200" s="2"/>
      <c r="H200" s="2"/>
      <c r="I200" s="16"/>
      <c r="J200" s="16"/>
      <c r="K200" s="17"/>
      <c r="L200" s="16"/>
      <c r="M200" s="16"/>
      <c r="N200" s="17"/>
      <c r="O200" s="465" t="s">
        <v>1430</v>
      </c>
      <c r="P200" s="538" t="s">
        <v>793</v>
      </c>
      <c r="Q200" s="38"/>
      <c r="R200" s="465" t="s">
        <v>1435</v>
      </c>
      <c r="S200" s="538" t="s">
        <v>793</v>
      </c>
      <c r="T200" s="38" t="s">
        <v>1436</v>
      </c>
      <c r="U200" s="25"/>
      <c r="V200" s="25"/>
      <c r="W200" s="38"/>
    </row>
    <row r="201" spans="1:23" s="23" customFormat="1" ht="110.45" customHeight="1">
      <c r="A201" s="52" t="s">
        <v>789</v>
      </c>
      <c r="B201" s="461" t="s">
        <v>1437</v>
      </c>
      <c r="C201" s="463" t="s">
        <v>1438</v>
      </c>
      <c r="D201" s="463" t="s">
        <v>1439</v>
      </c>
      <c r="E201" s="15"/>
      <c r="F201" s="15"/>
      <c r="G201" s="15"/>
      <c r="H201" s="15"/>
      <c r="I201" s="15"/>
      <c r="J201" s="15"/>
      <c r="K201" s="13"/>
      <c r="L201" s="15"/>
      <c r="M201" s="15"/>
      <c r="N201" s="13"/>
      <c r="O201" s="24"/>
      <c r="P201" s="24"/>
      <c r="Q201" s="47"/>
      <c r="R201" s="24"/>
      <c r="S201" s="24"/>
      <c r="T201" s="47"/>
      <c r="U201" s="24"/>
      <c r="V201" s="24"/>
      <c r="W201" s="47"/>
    </row>
    <row r="202" spans="1:23" ht="207.95">
      <c r="A202" s="52" t="s">
        <v>789</v>
      </c>
      <c r="B202" s="476" t="s">
        <v>1440</v>
      </c>
      <c r="C202" s="466" t="s">
        <v>1441</v>
      </c>
      <c r="D202" s="466" t="s">
        <v>1442</v>
      </c>
      <c r="E202" s="16"/>
      <c r="F202" s="2"/>
      <c r="G202" s="2"/>
      <c r="H202" s="2"/>
      <c r="I202" s="16"/>
      <c r="J202" s="16"/>
      <c r="K202" s="17"/>
      <c r="L202" s="16"/>
      <c r="M202" s="16"/>
      <c r="N202" s="17"/>
      <c r="O202" s="25" t="s">
        <v>1443</v>
      </c>
      <c r="P202" s="25" t="s">
        <v>793</v>
      </c>
      <c r="Q202" s="38" t="s">
        <v>1444</v>
      </c>
      <c r="R202" s="25" t="s">
        <v>352</v>
      </c>
      <c r="S202" s="25" t="s">
        <v>1445</v>
      </c>
      <c r="T202" s="38" t="s">
        <v>1446</v>
      </c>
      <c r="U202" s="25"/>
      <c r="V202" s="25"/>
      <c r="W202" s="38"/>
    </row>
    <row r="203" spans="1:23" s="320" customFormat="1" hidden="1">
      <c r="A203" s="318" t="s">
        <v>1447</v>
      </c>
      <c r="B203" s="477"/>
      <c r="C203" s="478" t="s">
        <v>1448</v>
      </c>
      <c r="D203" s="478" t="s">
        <v>1448</v>
      </c>
      <c r="E203" s="319"/>
      <c r="F203" s="319"/>
      <c r="G203" s="319"/>
      <c r="H203" s="319"/>
      <c r="I203" s="533"/>
      <c r="J203" s="533"/>
      <c r="K203" s="533"/>
      <c r="L203" s="533"/>
      <c r="M203" s="533"/>
      <c r="N203" s="533"/>
      <c r="O203" s="543"/>
      <c r="P203" s="543"/>
      <c r="Q203" s="543"/>
      <c r="R203" s="543"/>
      <c r="S203" s="543"/>
      <c r="T203" s="543"/>
      <c r="U203" s="543"/>
      <c r="V203" s="543"/>
      <c r="W203" s="543"/>
    </row>
    <row r="204" spans="1:23" s="23" customFormat="1" ht="129.94999999999999" hidden="1">
      <c r="A204" s="52" t="s">
        <v>1447</v>
      </c>
      <c r="B204" s="470">
        <v>3</v>
      </c>
      <c r="C204" s="462" t="s">
        <v>1449</v>
      </c>
      <c r="D204" s="463" t="s">
        <v>1450</v>
      </c>
      <c r="E204" s="15"/>
      <c r="F204" s="15"/>
      <c r="G204" s="15"/>
      <c r="H204" s="15"/>
      <c r="I204" s="15"/>
      <c r="J204" s="15"/>
      <c r="K204" s="13"/>
      <c r="L204" s="15"/>
      <c r="M204" s="15"/>
      <c r="N204" s="13"/>
      <c r="O204" s="595" t="s">
        <v>1451</v>
      </c>
      <c r="P204" s="24"/>
      <c r="Q204" s="47"/>
      <c r="R204" s="595" t="s">
        <v>1451</v>
      </c>
      <c r="S204" s="24"/>
      <c r="T204" s="47"/>
      <c r="U204" s="24"/>
      <c r="V204" s="24"/>
      <c r="W204" s="47"/>
    </row>
    <row r="205" spans="1:23" s="23" customFormat="1" ht="26.1" hidden="1" customHeight="1">
      <c r="A205" s="52" t="s">
        <v>1447</v>
      </c>
      <c r="B205" s="470" t="s">
        <v>833</v>
      </c>
      <c r="C205" s="462" t="s">
        <v>1452</v>
      </c>
      <c r="D205" s="463" t="s">
        <v>1453</v>
      </c>
      <c r="E205" s="15"/>
      <c r="F205" s="15"/>
      <c r="G205" s="15"/>
      <c r="H205" s="15"/>
      <c r="I205" s="15"/>
      <c r="J205" s="15"/>
      <c r="K205" s="13"/>
      <c r="L205" s="15"/>
      <c r="M205" s="15"/>
      <c r="N205" s="13"/>
      <c r="O205" s="24"/>
      <c r="P205" s="24"/>
      <c r="Q205" s="47"/>
      <c r="R205" s="24"/>
      <c r="S205" s="24"/>
      <c r="T205" s="47"/>
      <c r="U205" s="24"/>
      <c r="V205" s="24"/>
      <c r="W205" s="47"/>
    </row>
    <row r="206" spans="1:23" s="14" customFormat="1" ht="51" hidden="1" customHeight="1">
      <c r="A206" s="52" t="s">
        <v>1447</v>
      </c>
      <c r="B206" s="596" t="s">
        <v>839</v>
      </c>
      <c r="C206" s="594" t="s">
        <v>1454</v>
      </c>
      <c r="D206" s="594" t="s">
        <v>1455</v>
      </c>
      <c r="E206" s="16"/>
      <c r="F206" s="16"/>
      <c r="G206" s="16"/>
      <c r="H206" s="16"/>
      <c r="I206" s="16"/>
      <c r="J206" s="16"/>
      <c r="K206" s="16"/>
      <c r="L206" s="16"/>
      <c r="M206" s="16"/>
      <c r="N206" s="16"/>
      <c r="O206" s="407"/>
      <c r="P206" s="407"/>
      <c r="Q206" s="407"/>
      <c r="R206" s="407"/>
      <c r="S206" s="407"/>
      <c r="T206" s="407"/>
      <c r="U206" s="407"/>
      <c r="V206" s="407"/>
      <c r="W206" s="407"/>
    </row>
    <row r="207" spans="1:23" s="14" customFormat="1" ht="36" hidden="1" customHeight="1">
      <c r="A207" s="52"/>
      <c r="B207" s="596" t="s">
        <v>1456</v>
      </c>
      <c r="C207" s="594" t="s">
        <v>1457</v>
      </c>
      <c r="D207" s="594" t="s">
        <v>1458</v>
      </c>
      <c r="E207" s="16"/>
      <c r="F207" s="16"/>
      <c r="G207" s="16"/>
      <c r="H207" s="16"/>
      <c r="I207" s="16"/>
      <c r="J207" s="16"/>
      <c r="K207" s="16"/>
      <c r="L207" s="16"/>
      <c r="M207" s="16"/>
      <c r="N207" s="16"/>
      <c r="O207" s="407"/>
      <c r="P207" s="407"/>
      <c r="Q207" s="407"/>
      <c r="R207" s="407"/>
      <c r="S207" s="407"/>
      <c r="T207" s="407"/>
      <c r="U207" s="407"/>
      <c r="V207" s="407"/>
      <c r="W207" s="407"/>
    </row>
    <row r="208" spans="1:23" s="14" customFormat="1" ht="60" hidden="1" customHeight="1">
      <c r="A208" s="52" t="s">
        <v>1447</v>
      </c>
      <c r="B208" s="596" t="s">
        <v>1459</v>
      </c>
      <c r="C208" s="594" t="s">
        <v>1460</v>
      </c>
      <c r="D208" s="594" t="s">
        <v>1461</v>
      </c>
      <c r="E208" s="16"/>
      <c r="F208" s="16"/>
      <c r="G208" s="16"/>
      <c r="H208" s="16"/>
      <c r="I208" s="16"/>
      <c r="J208" s="16"/>
      <c r="K208" s="16"/>
      <c r="L208" s="16"/>
      <c r="M208" s="16"/>
      <c r="N208" s="16"/>
      <c r="O208" s="407"/>
      <c r="P208" s="407"/>
      <c r="Q208" s="407"/>
      <c r="R208" s="407"/>
      <c r="S208" s="407"/>
      <c r="T208" s="407"/>
      <c r="U208" s="407"/>
      <c r="V208" s="407"/>
      <c r="W208" s="407"/>
    </row>
    <row r="209" spans="1:23" s="14" customFormat="1" ht="62.1" hidden="1" customHeight="1">
      <c r="A209" s="52" t="s">
        <v>1447</v>
      </c>
      <c r="B209" s="596" t="s">
        <v>1462</v>
      </c>
      <c r="C209" s="594" t="s">
        <v>1463</v>
      </c>
      <c r="D209" s="594" t="s">
        <v>1464</v>
      </c>
      <c r="E209" s="16"/>
      <c r="F209" s="16"/>
      <c r="G209" s="16"/>
      <c r="H209" s="16"/>
      <c r="I209" s="16"/>
      <c r="J209" s="16"/>
      <c r="K209" s="16"/>
      <c r="L209" s="16"/>
      <c r="M209" s="16"/>
      <c r="N209" s="16"/>
      <c r="O209" s="407"/>
      <c r="P209" s="407"/>
      <c r="Q209" s="407"/>
      <c r="R209" s="407"/>
      <c r="S209" s="407"/>
      <c r="T209" s="407"/>
      <c r="U209" s="407"/>
      <c r="V209" s="407"/>
      <c r="W209" s="407"/>
    </row>
    <row r="210" spans="1:23" s="14" customFormat="1" ht="51" hidden="1" customHeight="1">
      <c r="A210" s="52" t="s">
        <v>1447</v>
      </c>
      <c r="B210" s="596" t="s">
        <v>1465</v>
      </c>
      <c r="C210" s="594" t="s">
        <v>1466</v>
      </c>
      <c r="D210" s="594" t="s">
        <v>1467</v>
      </c>
      <c r="E210" s="16"/>
      <c r="F210" s="16"/>
      <c r="G210" s="16"/>
      <c r="H210" s="16"/>
      <c r="I210" s="16"/>
      <c r="J210" s="16"/>
      <c r="K210" s="16"/>
      <c r="L210" s="16"/>
      <c r="M210" s="16"/>
      <c r="N210" s="16"/>
      <c r="O210" s="407"/>
      <c r="P210" s="407"/>
      <c r="Q210" s="407"/>
      <c r="R210" s="407"/>
      <c r="S210" s="407"/>
      <c r="T210" s="407"/>
      <c r="U210" s="407"/>
      <c r="V210" s="407"/>
      <c r="W210" s="407"/>
    </row>
    <row r="211" spans="1:23" s="14" customFormat="1" ht="51.95" hidden="1">
      <c r="A211" s="52" t="s">
        <v>1447</v>
      </c>
      <c r="B211" s="596" t="s">
        <v>1468</v>
      </c>
      <c r="C211" s="594" t="s">
        <v>1469</v>
      </c>
      <c r="D211" s="594" t="s">
        <v>1470</v>
      </c>
      <c r="E211" s="16"/>
      <c r="F211" s="16"/>
      <c r="G211" s="16"/>
      <c r="H211" s="16"/>
      <c r="I211" s="16"/>
      <c r="J211" s="16"/>
      <c r="K211" s="16"/>
      <c r="L211" s="16"/>
      <c r="M211" s="16"/>
      <c r="N211" s="16"/>
      <c r="O211" s="407"/>
      <c r="P211" s="407"/>
      <c r="Q211" s="407"/>
      <c r="R211" s="407"/>
      <c r="S211" s="407"/>
      <c r="T211" s="407"/>
      <c r="U211" s="407"/>
      <c r="V211" s="407"/>
      <c r="W211" s="407"/>
    </row>
    <row r="212" spans="1:23" s="14" customFormat="1" ht="44.45" hidden="1" customHeight="1">
      <c r="A212" s="52" t="s">
        <v>1447</v>
      </c>
      <c r="B212" s="596" t="s">
        <v>1471</v>
      </c>
      <c r="C212" s="594" t="s">
        <v>1472</v>
      </c>
      <c r="D212" s="594" t="s">
        <v>1473</v>
      </c>
      <c r="E212" s="16"/>
      <c r="F212" s="16"/>
      <c r="G212" s="16"/>
      <c r="H212" s="16"/>
      <c r="I212" s="16"/>
      <c r="J212" s="16"/>
      <c r="K212" s="16"/>
      <c r="L212" s="16"/>
      <c r="M212" s="16"/>
      <c r="N212" s="16"/>
      <c r="O212" s="407"/>
      <c r="P212" s="407"/>
      <c r="Q212" s="407"/>
      <c r="R212" s="407"/>
      <c r="S212" s="407"/>
      <c r="T212" s="407"/>
      <c r="U212" s="407"/>
      <c r="V212" s="407"/>
      <c r="W212" s="407"/>
    </row>
    <row r="213" spans="1:23" s="14" customFormat="1" ht="44.45" hidden="1" customHeight="1">
      <c r="A213" s="52" t="s">
        <v>1447</v>
      </c>
      <c r="B213" s="596" t="s">
        <v>1474</v>
      </c>
      <c r="C213" s="594" t="s">
        <v>1475</v>
      </c>
      <c r="D213" s="594" t="s">
        <v>1476</v>
      </c>
      <c r="E213" s="16"/>
      <c r="F213" s="16"/>
      <c r="G213" s="16"/>
      <c r="H213" s="16"/>
      <c r="I213" s="16"/>
      <c r="J213" s="16"/>
      <c r="K213" s="16"/>
      <c r="L213" s="16"/>
      <c r="M213" s="16"/>
      <c r="N213" s="16"/>
      <c r="O213" s="407"/>
      <c r="P213" s="407"/>
      <c r="Q213" s="407"/>
      <c r="R213" s="407"/>
      <c r="S213" s="407"/>
      <c r="T213" s="407"/>
      <c r="U213" s="407"/>
      <c r="V213" s="407"/>
      <c r="W213" s="407"/>
    </row>
    <row r="214" spans="1:23" s="23" customFormat="1" ht="61.5" hidden="1" customHeight="1">
      <c r="A214" s="52" t="s">
        <v>1447</v>
      </c>
      <c r="B214" s="471" t="s">
        <v>843</v>
      </c>
      <c r="C214" s="463" t="s">
        <v>1477</v>
      </c>
      <c r="D214" s="463" t="s">
        <v>1478</v>
      </c>
      <c r="E214" s="15"/>
      <c r="F214" s="15"/>
      <c r="G214" s="15"/>
      <c r="H214" s="15"/>
      <c r="I214" s="15"/>
      <c r="J214" s="15"/>
      <c r="K214" s="15"/>
      <c r="L214" s="15"/>
      <c r="M214" s="15"/>
      <c r="N214" s="15"/>
      <c r="O214" s="24"/>
      <c r="P214" s="24"/>
      <c r="Q214" s="24"/>
      <c r="R214" s="24"/>
      <c r="S214" s="24"/>
      <c r="T214" s="24"/>
      <c r="U214" s="24"/>
      <c r="V214" s="24"/>
      <c r="W214" s="24"/>
    </row>
    <row r="215" spans="1:23" s="14" customFormat="1" ht="78" hidden="1">
      <c r="A215" s="52" t="s">
        <v>1447</v>
      </c>
      <c r="B215" s="593" t="s">
        <v>1479</v>
      </c>
      <c r="C215" s="594" t="s">
        <v>1480</v>
      </c>
      <c r="D215" s="594" t="s">
        <v>1481</v>
      </c>
      <c r="E215" s="16"/>
      <c r="F215" s="16"/>
      <c r="G215" s="16"/>
      <c r="H215" s="16"/>
      <c r="I215" s="16"/>
      <c r="J215" s="16"/>
      <c r="K215" s="16"/>
      <c r="L215" s="16"/>
      <c r="M215" s="16"/>
      <c r="N215" s="16"/>
      <c r="O215" s="407"/>
      <c r="P215" s="407"/>
      <c r="Q215" s="407"/>
      <c r="R215" s="407"/>
      <c r="S215" s="407"/>
      <c r="T215" s="407"/>
      <c r="U215" s="407"/>
      <c r="V215" s="407"/>
      <c r="W215" s="407"/>
    </row>
    <row r="216" spans="1:23" s="14" customFormat="1" ht="45.95" hidden="1" customHeight="1">
      <c r="A216" s="52" t="s">
        <v>1447</v>
      </c>
      <c r="B216" s="593" t="s">
        <v>1482</v>
      </c>
      <c r="C216" s="594" t="s">
        <v>1483</v>
      </c>
      <c r="D216" s="594" t="s">
        <v>1484</v>
      </c>
      <c r="E216" s="16"/>
      <c r="F216" s="16"/>
      <c r="G216" s="16"/>
      <c r="H216" s="16"/>
      <c r="I216" s="16"/>
      <c r="J216" s="16"/>
      <c r="K216" s="16"/>
      <c r="L216" s="16"/>
      <c r="M216" s="16"/>
      <c r="N216" s="16"/>
      <c r="O216" s="407"/>
      <c r="P216" s="407"/>
      <c r="Q216" s="407"/>
      <c r="R216" s="407"/>
      <c r="S216" s="407"/>
      <c r="T216" s="407"/>
      <c r="U216" s="407"/>
      <c r="V216" s="407"/>
      <c r="W216" s="407"/>
    </row>
    <row r="217" spans="1:23" s="14" customFormat="1" ht="26.1" hidden="1">
      <c r="A217" s="52" t="s">
        <v>1447</v>
      </c>
      <c r="B217" s="593" t="s">
        <v>1485</v>
      </c>
      <c r="C217" s="594" t="s">
        <v>1486</v>
      </c>
      <c r="D217" s="594" t="s">
        <v>1487</v>
      </c>
      <c r="E217" s="16"/>
      <c r="F217" s="16"/>
      <c r="G217" s="16"/>
      <c r="H217" s="16"/>
      <c r="I217" s="16"/>
      <c r="J217" s="16"/>
      <c r="K217" s="16"/>
      <c r="L217" s="16"/>
      <c r="M217" s="16"/>
      <c r="N217" s="16"/>
      <c r="O217" s="407"/>
      <c r="P217" s="407"/>
      <c r="Q217" s="407"/>
      <c r="R217" s="407"/>
      <c r="S217" s="407"/>
      <c r="T217" s="407"/>
      <c r="U217" s="407"/>
      <c r="V217" s="407"/>
      <c r="W217" s="407"/>
    </row>
    <row r="218" spans="1:23" s="14" customFormat="1" ht="48.95" hidden="1" customHeight="1">
      <c r="A218" s="52" t="s">
        <v>1447</v>
      </c>
      <c r="B218" s="593" t="s">
        <v>1488</v>
      </c>
      <c r="C218" s="594" t="s">
        <v>1489</v>
      </c>
      <c r="D218" s="594" t="s">
        <v>1490</v>
      </c>
      <c r="E218" s="16"/>
      <c r="F218" s="16"/>
      <c r="G218" s="16"/>
      <c r="H218" s="16"/>
      <c r="I218" s="16"/>
      <c r="J218" s="16"/>
      <c r="K218" s="16"/>
      <c r="L218" s="16"/>
      <c r="M218" s="16"/>
      <c r="N218" s="16"/>
      <c r="O218" s="407"/>
      <c r="P218" s="407"/>
      <c r="Q218" s="407"/>
      <c r="R218" s="407"/>
      <c r="S218" s="407"/>
      <c r="T218" s="407"/>
      <c r="U218" s="407"/>
      <c r="V218" s="407"/>
      <c r="W218" s="407"/>
    </row>
    <row r="219" spans="1:23" s="14" customFormat="1" ht="37.5" hidden="1" customHeight="1">
      <c r="A219" s="52" t="s">
        <v>1447</v>
      </c>
      <c r="B219" s="593" t="s">
        <v>1491</v>
      </c>
      <c r="C219" s="594" t="s">
        <v>1492</v>
      </c>
      <c r="D219" s="594" t="s">
        <v>1493</v>
      </c>
      <c r="E219" s="16"/>
      <c r="F219" s="16"/>
      <c r="G219" s="16"/>
      <c r="H219" s="16"/>
      <c r="I219" s="16"/>
      <c r="J219" s="16"/>
      <c r="K219" s="16"/>
      <c r="L219" s="16"/>
      <c r="M219" s="16"/>
      <c r="N219" s="16"/>
      <c r="O219" s="407"/>
      <c r="P219" s="407"/>
      <c r="Q219" s="407"/>
      <c r="R219" s="407"/>
      <c r="S219" s="407"/>
      <c r="T219" s="407"/>
      <c r="U219" s="407"/>
      <c r="V219" s="407"/>
      <c r="W219" s="407"/>
    </row>
    <row r="220" spans="1:23" s="14" customFormat="1" ht="77.45" hidden="1" customHeight="1">
      <c r="A220" s="52" t="s">
        <v>1447</v>
      </c>
      <c r="B220" s="593" t="s">
        <v>1494</v>
      </c>
      <c r="C220" s="594" t="s">
        <v>1495</v>
      </c>
      <c r="D220" s="594" t="s">
        <v>1496</v>
      </c>
      <c r="E220" s="16"/>
      <c r="F220" s="16"/>
      <c r="G220" s="16"/>
      <c r="H220" s="16"/>
      <c r="I220" s="16"/>
      <c r="J220" s="16"/>
      <c r="K220" s="16"/>
      <c r="L220" s="16"/>
      <c r="M220" s="16"/>
      <c r="N220" s="16"/>
      <c r="O220" s="407" t="s">
        <v>1497</v>
      </c>
      <c r="P220" s="407" t="s">
        <v>1445</v>
      </c>
      <c r="Q220" s="407" t="s">
        <v>336</v>
      </c>
      <c r="R220" s="407" t="s">
        <v>1498</v>
      </c>
      <c r="S220" s="407" t="s">
        <v>793</v>
      </c>
      <c r="T220" s="407"/>
      <c r="U220" s="407"/>
      <c r="V220" s="407"/>
      <c r="W220" s="407"/>
    </row>
    <row r="221" spans="1:23" s="14" customFormat="1" ht="141.94999999999999" hidden="1" customHeight="1">
      <c r="A221" s="52" t="s">
        <v>1447</v>
      </c>
      <c r="B221" s="593" t="s">
        <v>1499</v>
      </c>
      <c r="C221" s="594" t="s">
        <v>1500</v>
      </c>
      <c r="D221" s="594" t="s">
        <v>1501</v>
      </c>
      <c r="E221" s="16"/>
      <c r="F221" s="16"/>
      <c r="G221" s="16"/>
      <c r="H221" s="16"/>
      <c r="I221" s="16"/>
      <c r="J221" s="16"/>
      <c r="K221" s="16"/>
      <c r="L221" s="16"/>
      <c r="M221" s="16"/>
      <c r="N221" s="16"/>
      <c r="O221" s="407"/>
      <c r="P221" s="407"/>
      <c r="Q221" s="407"/>
      <c r="R221" s="407"/>
      <c r="S221" s="407"/>
      <c r="T221" s="407"/>
      <c r="U221" s="407"/>
      <c r="V221" s="407"/>
      <c r="W221" s="407"/>
    </row>
    <row r="222" spans="1:23" s="14" customFormat="1" ht="90" hidden="1" customHeight="1">
      <c r="A222" s="52" t="s">
        <v>1447</v>
      </c>
      <c r="B222" s="593" t="s">
        <v>1502</v>
      </c>
      <c r="C222" s="594" t="s">
        <v>1503</v>
      </c>
      <c r="D222" s="594" t="s">
        <v>1504</v>
      </c>
      <c r="E222" s="16"/>
      <c r="F222" s="16"/>
      <c r="G222" s="16"/>
      <c r="H222" s="16"/>
      <c r="I222" s="16"/>
      <c r="J222" s="16"/>
      <c r="K222" s="16"/>
      <c r="L222" s="16"/>
      <c r="M222" s="16"/>
      <c r="N222" s="16"/>
      <c r="O222" s="407"/>
      <c r="P222" s="407"/>
      <c r="Q222" s="407"/>
      <c r="R222" s="407"/>
      <c r="S222" s="407"/>
      <c r="T222" s="407"/>
      <c r="U222" s="407"/>
      <c r="V222" s="407"/>
      <c r="W222" s="407"/>
    </row>
    <row r="223" spans="1:23" s="14" customFormat="1" ht="204" hidden="1" customHeight="1">
      <c r="A223" s="52" t="s">
        <v>1447</v>
      </c>
      <c r="B223" s="593" t="s">
        <v>1505</v>
      </c>
      <c r="C223" s="594" t="s">
        <v>1506</v>
      </c>
      <c r="D223" s="594" t="s">
        <v>1507</v>
      </c>
      <c r="E223" s="16"/>
      <c r="F223" s="16"/>
      <c r="G223" s="16"/>
      <c r="H223" s="16"/>
      <c r="I223" s="16"/>
      <c r="J223" s="16"/>
      <c r="K223" s="16"/>
      <c r="L223" s="16"/>
      <c r="M223" s="16"/>
      <c r="N223" s="16"/>
      <c r="O223" s="407"/>
      <c r="P223" s="407"/>
      <c r="Q223" s="407"/>
      <c r="R223" s="407"/>
      <c r="S223" s="407"/>
      <c r="T223" s="407"/>
      <c r="U223" s="407"/>
      <c r="V223" s="407"/>
      <c r="W223" s="407"/>
    </row>
    <row r="224" spans="1:23" s="14" customFormat="1" ht="39" hidden="1">
      <c r="A224" s="52" t="s">
        <v>1447</v>
      </c>
      <c r="B224" s="593" t="s">
        <v>1508</v>
      </c>
      <c r="C224" s="594" t="s">
        <v>1509</v>
      </c>
      <c r="D224" s="594" t="s">
        <v>1510</v>
      </c>
      <c r="E224" s="16"/>
      <c r="F224" s="16"/>
      <c r="G224" s="16"/>
      <c r="H224" s="16"/>
      <c r="I224" s="16"/>
      <c r="J224" s="16"/>
      <c r="K224" s="16"/>
      <c r="L224" s="16"/>
      <c r="M224" s="16"/>
      <c r="N224" s="16"/>
      <c r="O224" s="407"/>
      <c r="P224" s="407"/>
      <c r="Q224" s="407"/>
      <c r="R224" s="407"/>
      <c r="S224" s="407"/>
      <c r="T224" s="407"/>
      <c r="U224" s="407"/>
      <c r="V224" s="407"/>
      <c r="W224" s="407"/>
    </row>
    <row r="225" spans="1:23" s="14" customFormat="1" ht="26.1" hidden="1">
      <c r="A225" s="52" t="s">
        <v>1447</v>
      </c>
      <c r="B225" s="471" t="s">
        <v>1511</v>
      </c>
      <c r="C225" s="463" t="s">
        <v>1512</v>
      </c>
      <c r="D225" s="463" t="s">
        <v>1513</v>
      </c>
      <c r="E225" s="16"/>
      <c r="F225" s="16"/>
      <c r="G225" s="16"/>
      <c r="H225" s="16"/>
      <c r="I225" s="16"/>
      <c r="J225" s="16"/>
      <c r="K225" s="16"/>
      <c r="L225" s="16"/>
      <c r="M225" s="16"/>
      <c r="N225" s="16"/>
      <c r="O225" s="407"/>
      <c r="P225" s="407"/>
      <c r="Q225" s="407"/>
      <c r="R225" s="407"/>
      <c r="S225" s="407"/>
      <c r="T225" s="407"/>
      <c r="U225" s="407"/>
      <c r="V225" s="407"/>
      <c r="W225" s="407"/>
    </row>
    <row r="226" spans="1:23" s="14" customFormat="1" ht="52.5" hidden="1" customHeight="1">
      <c r="A226" s="52" t="s">
        <v>1447</v>
      </c>
      <c r="B226" s="593" t="s">
        <v>1514</v>
      </c>
      <c r="C226" s="594" t="s">
        <v>1515</v>
      </c>
      <c r="D226" s="594" t="s">
        <v>1516</v>
      </c>
      <c r="E226" s="16"/>
      <c r="F226" s="16"/>
      <c r="G226" s="16"/>
      <c r="H226" s="16"/>
      <c r="I226" s="16"/>
      <c r="J226" s="16"/>
      <c r="K226" s="16"/>
      <c r="L226" s="16"/>
      <c r="M226" s="16"/>
      <c r="N226" s="16"/>
      <c r="O226" s="407"/>
      <c r="P226" s="407"/>
      <c r="Q226" s="407"/>
      <c r="R226" s="407"/>
      <c r="S226" s="407"/>
      <c r="T226" s="407"/>
      <c r="U226" s="407"/>
      <c r="V226" s="407"/>
      <c r="W226" s="407"/>
    </row>
    <row r="227" spans="1:23" s="14" customFormat="1" ht="62.1" hidden="1" customHeight="1">
      <c r="A227" s="52" t="s">
        <v>1447</v>
      </c>
      <c r="B227" s="593" t="s">
        <v>1517</v>
      </c>
      <c r="C227" s="594" t="s">
        <v>1518</v>
      </c>
      <c r="D227" s="594" t="s">
        <v>1519</v>
      </c>
      <c r="E227" s="16"/>
      <c r="F227" s="16"/>
      <c r="G227" s="16"/>
      <c r="H227" s="16"/>
      <c r="I227" s="16"/>
      <c r="J227" s="16"/>
      <c r="K227" s="16"/>
      <c r="L227" s="16"/>
      <c r="M227" s="16"/>
      <c r="N227" s="16"/>
      <c r="O227" s="407"/>
      <c r="P227" s="407"/>
      <c r="Q227" s="407"/>
      <c r="R227" s="407"/>
      <c r="S227" s="407"/>
      <c r="T227" s="407"/>
      <c r="U227" s="407"/>
      <c r="V227" s="407"/>
      <c r="W227" s="407"/>
    </row>
    <row r="228" spans="1:23" s="14" customFormat="1" ht="51.6" hidden="1" customHeight="1">
      <c r="A228" s="52"/>
      <c r="B228" s="593" t="s">
        <v>1520</v>
      </c>
      <c r="C228" s="594" t="s">
        <v>1521</v>
      </c>
      <c r="D228" s="594"/>
      <c r="E228" s="16"/>
      <c r="F228" s="16"/>
      <c r="G228" s="16"/>
      <c r="H228" s="16"/>
      <c r="I228" s="16"/>
      <c r="J228" s="16"/>
      <c r="K228" s="16"/>
      <c r="L228" s="16"/>
      <c r="M228" s="16"/>
      <c r="N228" s="16"/>
      <c r="O228" s="407"/>
      <c r="P228" s="407"/>
      <c r="Q228" s="407"/>
      <c r="R228" s="407"/>
      <c r="S228" s="407"/>
      <c r="T228" s="407"/>
      <c r="U228" s="407"/>
      <c r="V228" s="407"/>
      <c r="W228" s="407"/>
    </row>
    <row r="229" spans="1:23" s="14" customFormat="1" ht="65.099999999999994" hidden="1">
      <c r="A229" s="52" t="s">
        <v>1447</v>
      </c>
      <c r="B229" s="471" t="s">
        <v>1522</v>
      </c>
      <c r="C229" s="463" t="s">
        <v>1523</v>
      </c>
      <c r="D229" s="463" t="s">
        <v>1524</v>
      </c>
      <c r="E229" s="16"/>
      <c r="F229" s="16"/>
      <c r="G229" s="16"/>
      <c r="H229" s="16"/>
      <c r="I229" s="16"/>
      <c r="J229" s="16"/>
      <c r="K229" s="16"/>
      <c r="L229" s="16"/>
      <c r="M229" s="16"/>
      <c r="N229" s="16"/>
      <c r="O229" s="407"/>
      <c r="P229" s="407"/>
      <c r="Q229" s="407"/>
      <c r="R229" s="407"/>
      <c r="S229" s="407"/>
      <c r="T229" s="407"/>
      <c r="U229" s="407"/>
      <c r="V229" s="407"/>
      <c r="W229" s="407"/>
    </row>
    <row r="230" spans="1:23" s="14" customFormat="1" ht="102.6" hidden="1" customHeight="1">
      <c r="A230" s="52" t="s">
        <v>1447</v>
      </c>
      <c r="B230" s="593" t="s">
        <v>1525</v>
      </c>
      <c r="C230" s="594" t="s">
        <v>1526</v>
      </c>
      <c r="D230" s="594" t="s">
        <v>1527</v>
      </c>
      <c r="E230" s="16"/>
      <c r="F230" s="16"/>
      <c r="G230" s="16"/>
      <c r="H230" s="16"/>
      <c r="I230" s="16"/>
      <c r="J230" s="16"/>
      <c r="K230" s="16"/>
      <c r="L230" s="16"/>
      <c r="M230" s="16"/>
      <c r="N230" s="16"/>
      <c r="O230" s="407"/>
      <c r="P230" s="407"/>
      <c r="Q230" s="407"/>
      <c r="R230" s="407"/>
      <c r="S230" s="407"/>
      <c r="T230" s="407"/>
      <c r="U230" s="407"/>
      <c r="V230" s="407"/>
      <c r="W230" s="407"/>
    </row>
    <row r="231" spans="1:23" s="14" customFormat="1" ht="106.5" hidden="1" customHeight="1">
      <c r="A231" s="52" t="s">
        <v>1447</v>
      </c>
      <c r="B231" s="593" t="s">
        <v>1528</v>
      </c>
      <c r="C231" s="594" t="s">
        <v>1529</v>
      </c>
      <c r="D231" s="594" t="s">
        <v>1530</v>
      </c>
      <c r="E231" s="16"/>
      <c r="F231" s="16"/>
      <c r="G231" s="16"/>
      <c r="H231" s="16"/>
      <c r="I231" s="16"/>
      <c r="J231" s="16"/>
      <c r="K231" s="16"/>
      <c r="L231" s="16"/>
      <c r="M231" s="16"/>
      <c r="N231" s="16"/>
      <c r="O231" s="407"/>
      <c r="P231" s="407"/>
      <c r="Q231" s="407"/>
      <c r="R231" s="407"/>
      <c r="S231" s="407"/>
      <c r="T231" s="407"/>
      <c r="U231" s="407"/>
      <c r="V231" s="407"/>
      <c r="W231" s="407"/>
    </row>
    <row r="232" spans="1:23" s="14" customFormat="1" ht="161.44999999999999" hidden="1" customHeight="1">
      <c r="A232" s="52" t="s">
        <v>1447</v>
      </c>
      <c r="B232" s="471" t="s">
        <v>852</v>
      </c>
      <c r="C232" s="463" t="s">
        <v>1531</v>
      </c>
      <c r="D232" s="463" t="s">
        <v>1532</v>
      </c>
      <c r="E232" s="16"/>
      <c r="F232" s="16"/>
      <c r="G232" s="16"/>
      <c r="H232" s="16"/>
      <c r="I232" s="16"/>
      <c r="J232" s="16"/>
      <c r="K232" s="16"/>
      <c r="L232" s="16"/>
      <c r="M232" s="16"/>
      <c r="N232" s="16"/>
      <c r="O232" s="407"/>
      <c r="P232" s="407"/>
      <c r="Q232" s="407"/>
      <c r="R232" s="407"/>
      <c r="S232" s="407"/>
      <c r="T232" s="407"/>
      <c r="U232" s="407"/>
      <c r="V232" s="407"/>
      <c r="W232" s="407"/>
    </row>
    <row r="233" spans="1:23" s="14" customFormat="1" ht="39" hidden="1">
      <c r="A233" s="52" t="s">
        <v>1447</v>
      </c>
      <c r="B233" s="593" t="s">
        <v>1533</v>
      </c>
      <c r="C233" s="594" t="s">
        <v>1534</v>
      </c>
      <c r="D233" s="594" t="s">
        <v>1535</v>
      </c>
      <c r="E233" s="16"/>
      <c r="F233" s="16"/>
      <c r="G233" s="16"/>
      <c r="H233" s="16"/>
      <c r="I233" s="16"/>
      <c r="J233" s="16"/>
      <c r="K233" s="16"/>
      <c r="L233" s="16"/>
      <c r="M233" s="16"/>
      <c r="N233" s="16"/>
      <c r="O233" s="407"/>
      <c r="P233" s="407"/>
      <c r="Q233" s="407"/>
      <c r="R233" s="407"/>
      <c r="S233" s="407"/>
      <c r="T233" s="407"/>
      <c r="U233" s="407"/>
      <c r="V233" s="407"/>
      <c r="W233" s="407"/>
    </row>
    <row r="234" spans="1:23" s="23" customFormat="1" ht="60.95" hidden="1" customHeight="1">
      <c r="A234" s="52" t="s">
        <v>1447</v>
      </c>
      <c r="B234" s="471" t="s">
        <v>789</v>
      </c>
      <c r="C234" s="463" t="s">
        <v>1536</v>
      </c>
      <c r="D234" s="463" t="s">
        <v>1537</v>
      </c>
      <c r="E234" s="15"/>
      <c r="F234" s="15"/>
      <c r="G234" s="15"/>
      <c r="H234" s="15"/>
      <c r="I234" s="15"/>
      <c r="J234" s="15"/>
      <c r="K234" s="15"/>
      <c r="L234" s="15"/>
      <c r="M234" s="15"/>
      <c r="N234" s="15"/>
      <c r="O234" s="24"/>
      <c r="P234" s="24"/>
      <c r="Q234" s="24"/>
      <c r="R234" s="24"/>
      <c r="S234" s="24"/>
      <c r="T234" s="24"/>
      <c r="U234" s="24"/>
      <c r="V234" s="24"/>
      <c r="W234" s="24"/>
    </row>
    <row r="235" spans="1:23" ht="90.95" hidden="1">
      <c r="A235" s="52" t="s">
        <v>1447</v>
      </c>
      <c r="B235" s="467" t="s">
        <v>789</v>
      </c>
      <c r="C235" s="479" t="s">
        <v>1538</v>
      </c>
      <c r="D235" s="468" t="s">
        <v>1539</v>
      </c>
      <c r="E235" s="16"/>
      <c r="F235" s="2"/>
      <c r="G235" s="2"/>
      <c r="H235" s="2"/>
      <c r="I235" s="16"/>
      <c r="J235" s="16"/>
      <c r="K235" s="17"/>
      <c r="L235" s="16"/>
      <c r="M235" s="16"/>
      <c r="N235" s="17"/>
      <c r="O235" s="25"/>
      <c r="P235" s="25"/>
      <c r="Q235" s="38"/>
      <c r="R235" s="25"/>
      <c r="S235" s="25"/>
      <c r="T235" s="38"/>
      <c r="U235" s="25"/>
      <c r="V235" s="25"/>
      <c r="W235" s="38"/>
    </row>
    <row r="236" spans="1:23" ht="65.099999999999994" hidden="1">
      <c r="A236" s="52" t="s">
        <v>1447</v>
      </c>
      <c r="B236" s="467" t="s">
        <v>789</v>
      </c>
      <c r="C236" s="465"/>
      <c r="D236" s="468" t="s">
        <v>1540</v>
      </c>
      <c r="E236" s="16"/>
      <c r="F236" s="2"/>
      <c r="G236" s="2"/>
      <c r="H236" s="2"/>
      <c r="I236" s="16"/>
      <c r="J236" s="16"/>
      <c r="K236" s="17"/>
      <c r="L236" s="16"/>
      <c r="M236" s="16"/>
      <c r="N236" s="17"/>
      <c r="O236" s="25"/>
      <c r="P236" s="25"/>
      <c r="Q236" s="38"/>
      <c r="R236" s="25"/>
      <c r="S236" s="25"/>
      <c r="T236" s="38"/>
      <c r="U236" s="25"/>
      <c r="V236" s="25"/>
      <c r="W236" s="38"/>
    </row>
    <row r="237" spans="1:23" ht="49.5" hidden="1" customHeight="1">
      <c r="A237" s="52" t="s">
        <v>1447</v>
      </c>
      <c r="B237" s="467" t="s">
        <v>789</v>
      </c>
      <c r="C237" s="465"/>
      <c r="D237" s="468" t="s">
        <v>1541</v>
      </c>
      <c r="E237" s="16"/>
      <c r="F237" s="2"/>
      <c r="G237" s="2"/>
      <c r="H237" s="2"/>
      <c r="I237" s="16"/>
      <c r="J237" s="16"/>
      <c r="K237" s="17"/>
      <c r="L237" s="16"/>
      <c r="M237" s="16"/>
      <c r="N237" s="17"/>
      <c r="O237" s="25"/>
      <c r="P237" s="25"/>
      <c r="Q237" s="38"/>
      <c r="R237" s="25"/>
      <c r="S237" s="25"/>
      <c r="T237" s="38"/>
      <c r="U237" s="25"/>
      <c r="V237" s="25"/>
      <c r="W237" s="38"/>
    </row>
    <row r="238" spans="1:23" ht="39.6" hidden="1" customHeight="1">
      <c r="A238" s="52" t="s">
        <v>1447</v>
      </c>
      <c r="B238" s="467" t="s">
        <v>789</v>
      </c>
      <c r="C238" s="465"/>
      <c r="D238" s="468" t="s">
        <v>1542</v>
      </c>
      <c r="E238" s="16"/>
      <c r="F238" s="2"/>
      <c r="G238" s="2"/>
      <c r="H238" s="2"/>
      <c r="I238" s="16"/>
      <c r="J238" s="16"/>
      <c r="K238" s="17"/>
      <c r="L238" s="16"/>
      <c r="M238" s="16"/>
      <c r="N238" s="17"/>
      <c r="O238" s="25"/>
      <c r="P238" s="25"/>
      <c r="Q238" s="38"/>
      <c r="R238" s="25"/>
      <c r="S238" s="25"/>
      <c r="T238" s="38"/>
      <c r="U238" s="25"/>
      <c r="V238" s="25"/>
      <c r="W238" s="38"/>
    </row>
    <row r="239" spans="1:23" ht="45" hidden="1" customHeight="1">
      <c r="A239" s="52" t="s">
        <v>1447</v>
      </c>
      <c r="B239" s="467" t="s">
        <v>789</v>
      </c>
      <c r="C239" s="465"/>
      <c r="D239" s="468" t="s">
        <v>1543</v>
      </c>
      <c r="E239" s="16"/>
      <c r="F239" s="2"/>
      <c r="G239" s="2"/>
      <c r="H239" s="2"/>
      <c r="I239" s="16"/>
      <c r="J239" s="16"/>
      <c r="K239" s="17"/>
      <c r="L239" s="16"/>
      <c r="M239" s="16"/>
      <c r="N239" s="17"/>
      <c r="O239" s="25"/>
      <c r="P239" s="25"/>
      <c r="Q239" s="38"/>
      <c r="R239" s="25"/>
      <c r="S239" s="25"/>
      <c r="T239" s="38"/>
      <c r="U239" s="25"/>
      <c r="V239" s="25"/>
      <c r="W239" s="38"/>
    </row>
    <row r="240" spans="1:23" ht="113.1" hidden="1" customHeight="1">
      <c r="A240" s="52" t="s">
        <v>1447</v>
      </c>
      <c r="B240" s="467" t="s">
        <v>789</v>
      </c>
      <c r="C240" s="465"/>
      <c r="D240" s="468" t="s">
        <v>1544</v>
      </c>
      <c r="E240" s="16"/>
      <c r="F240" s="2"/>
      <c r="G240" s="2"/>
      <c r="H240" s="2"/>
      <c r="I240" s="16"/>
      <c r="J240" s="16"/>
      <c r="K240" s="17"/>
      <c r="L240" s="16"/>
      <c r="M240" s="16"/>
      <c r="N240" s="17"/>
      <c r="O240" s="25"/>
      <c r="P240" s="25"/>
      <c r="Q240" s="38"/>
      <c r="R240" s="25"/>
      <c r="S240" s="25"/>
      <c r="T240" s="38"/>
      <c r="U240" s="25"/>
      <c r="V240" s="25"/>
      <c r="W240" s="38"/>
    </row>
    <row r="241" spans="1:23" ht="72" hidden="1" customHeight="1">
      <c r="A241" s="52" t="s">
        <v>1447</v>
      </c>
      <c r="B241" s="467" t="s">
        <v>789</v>
      </c>
      <c r="C241" s="465"/>
      <c r="D241" s="468" t="s">
        <v>1545</v>
      </c>
      <c r="E241" s="16"/>
      <c r="F241" s="2"/>
      <c r="G241" s="2"/>
      <c r="H241" s="2"/>
      <c r="I241" s="16"/>
      <c r="J241" s="16"/>
      <c r="K241" s="17"/>
      <c r="L241" s="16"/>
      <c r="M241" s="16"/>
      <c r="N241" s="17"/>
      <c r="O241" s="25"/>
      <c r="P241" s="25"/>
      <c r="Q241" s="38"/>
      <c r="R241" s="25"/>
      <c r="S241" s="25"/>
      <c r="T241" s="38"/>
      <c r="U241" s="25"/>
      <c r="V241" s="25"/>
      <c r="W241" s="38"/>
    </row>
    <row r="242" spans="1:23" ht="30" hidden="1" customHeight="1">
      <c r="A242" s="52" t="s">
        <v>1447</v>
      </c>
      <c r="B242" s="467" t="s">
        <v>789</v>
      </c>
      <c r="C242" s="465"/>
      <c r="D242" s="468" t="s">
        <v>1546</v>
      </c>
      <c r="E242" s="16"/>
      <c r="F242" s="2"/>
      <c r="G242" s="2"/>
      <c r="H242" s="2"/>
      <c r="I242" s="16"/>
      <c r="J242" s="16"/>
      <c r="K242" s="17"/>
      <c r="L242" s="16"/>
      <c r="M242" s="16"/>
      <c r="N242" s="17"/>
      <c r="O242" s="25"/>
      <c r="P242" s="25"/>
      <c r="Q242" s="38"/>
      <c r="R242" s="25"/>
      <c r="S242" s="25"/>
      <c r="T242" s="38"/>
      <c r="U242" s="25"/>
      <c r="V242" s="25"/>
      <c r="W242" s="38"/>
    </row>
    <row r="243" spans="1:23" ht="78" hidden="1">
      <c r="A243" s="52" t="s">
        <v>1447</v>
      </c>
      <c r="B243" s="467" t="s">
        <v>789</v>
      </c>
      <c r="C243" s="465"/>
      <c r="D243" s="468" t="s">
        <v>1547</v>
      </c>
      <c r="E243" s="16"/>
      <c r="F243" s="2"/>
      <c r="G243" s="2"/>
      <c r="H243" s="2"/>
      <c r="I243" s="16"/>
      <c r="J243" s="16"/>
      <c r="K243" s="17"/>
      <c r="L243" s="16"/>
      <c r="M243" s="16"/>
      <c r="N243" s="17"/>
      <c r="O243" s="25"/>
      <c r="P243" s="25"/>
      <c r="Q243" s="38"/>
      <c r="R243" s="25"/>
      <c r="S243" s="25"/>
      <c r="T243" s="38"/>
      <c r="U243" s="25"/>
      <c r="V243" s="25"/>
      <c r="W243" s="38"/>
    </row>
    <row r="244" spans="1:23" ht="68.45" hidden="1" customHeight="1">
      <c r="A244" s="52" t="s">
        <v>1447</v>
      </c>
      <c r="B244" s="467" t="s">
        <v>789</v>
      </c>
      <c r="C244" s="465"/>
      <c r="D244" s="468" t="s">
        <v>1548</v>
      </c>
      <c r="E244" s="16"/>
      <c r="F244" s="2"/>
      <c r="G244" s="2"/>
      <c r="H244" s="2"/>
      <c r="I244" s="16"/>
      <c r="J244" s="16"/>
      <c r="K244" s="17"/>
      <c r="L244" s="16"/>
      <c r="M244" s="16"/>
      <c r="N244" s="17"/>
      <c r="O244" s="25"/>
      <c r="P244" s="25"/>
      <c r="Q244" s="38"/>
      <c r="R244" s="25"/>
      <c r="S244" s="25"/>
      <c r="T244" s="38"/>
      <c r="U244" s="25"/>
      <c r="V244" s="25"/>
      <c r="W244" s="38"/>
    </row>
    <row r="245" spans="1:23" ht="129.94999999999999" hidden="1">
      <c r="A245" s="52" t="s">
        <v>1447</v>
      </c>
      <c r="B245" s="467" t="s">
        <v>789</v>
      </c>
      <c r="C245" s="465"/>
      <c r="D245" s="468" t="s">
        <v>1549</v>
      </c>
      <c r="E245" s="16"/>
      <c r="F245" s="2"/>
      <c r="G245" s="2"/>
      <c r="H245" s="2"/>
      <c r="I245" s="16"/>
      <c r="J245" s="16"/>
      <c r="K245" s="17"/>
      <c r="L245" s="16"/>
      <c r="M245" s="16"/>
      <c r="N245" s="17"/>
      <c r="O245" s="25"/>
      <c r="P245" s="25"/>
      <c r="Q245" s="38"/>
      <c r="R245" s="25"/>
      <c r="S245" s="25"/>
      <c r="T245" s="38"/>
      <c r="U245" s="25"/>
      <c r="V245" s="25"/>
      <c r="W245" s="38"/>
    </row>
    <row r="246" spans="1:23" ht="78" hidden="1">
      <c r="A246" s="52" t="s">
        <v>1447</v>
      </c>
      <c r="B246" s="467" t="s">
        <v>789</v>
      </c>
      <c r="C246" s="465"/>
      <c r="D246" s="468" t="s">
        <v>1550</v>
      </c>
      <c r="E246" s="16"/>
      <c r="F246" s="2"/>
      <c r="G246" s="2"/>
      <c r="H246" s="2"/>
      <c r="I246" s="16"/>
      <c r="J246" s="16"/>
      <c r="K246" s="17"/>
      <c r="L246" s="16"/>
      <c r="M246" s="16"/>
      <c r="N246" s="17"/>
      <c r="O246" s="25"/>
      <c r="P246" s="25"/>
      <c r="Q246" s="38"/>
      <c r="R246" s="25"/>
      <c r="S246" s="25"/>
      <c r="T246" s="38"/>
      <c r="U246" s="25"/>
      <c r="V246" s="25"/>
      <c r="W246" s="38"/>
    </row>
    <row r="247" spans="1:23" ht="207.95" hidden="1">
      <c r="A247" s="52" t="s">
        <v>1447</v>
      </c>
      <c r="B247" s="467" t="s">
        <v>789</v>
      </c>
      <c r="C247" s="465"/>
      <c r="D247" s="468" t="s">
        <v>1551</v>
      </c>
      <c r="E247" s="16"/>
      <c r="F247" s="2"/>
      <c r="G247" s="2"/>
      <c r="H247" s="2"/>
      <c r="I247" s="16"/>
      <c r="J247" s="16"/>
      <c r="K247" s="17"/>
      <c r="L247" s="16"/>
      <c r="M247" s="16"/>
      <c r="N247" s="17"/>
      <c r="O247" s="25"/>
      <c r="P247" s="25"/>
      <c r="Q247" s="38"/>
      <c r="R247" s="25"/>
      <c r="S247" s="25"/>
      <c r="T247" s="38"/>
      <c r="U247" s="25"/>
      <c r="V247" s="25"/>
      <c r="W247" s="38"/>
    </row>
    <row r="248" spans="1:23" ht="261" hidden="1" customHeight="1">
      <c r="A248" s="52" t="s">
        <v>1447</v>
      </c>
      <c r="B248" s="467" t="s">
        <v>789</v>
      </c>
      <c r="C248" s="465"/>
      <c r="D248" s="468" t="s">
        <v>1552</v>
      </c>
      <c r="E248" s="16"/>
      <c r="F248" s="2"/>
      <c r="G248" s="2"/>
      <c r="H248" s="2"/>
      <c r="I248" s="16"/>
      <c r="J248" s="16"/>
      <c r="K248" s="17"/>
      <c r="L248" s="16"/>
      <c r="M248" s="16"/>
      <c r="N248" s="17"/>
      <c r="O248" s="25"/>
      <c r="P248" s="25"/>
      <c r="Q248" s="38"/>
      <c r="R248" s="25"/>
      <c r="S248" s="25"/>
      <c r="T248" s="38"/>
      <c r="U248" s="25"/>
      <c r="V248" s="25"/>
      <c r="W248" s="38"/>
    </row>
    <row r="249" spans="1:23" ht="51.95" hidden="1" customHeight="1">
      <c r="A249" s="52" t="s">
        <v>1447</v>
      </c>
      <c r="B249" s="467" t="s">
        <v>789</v>
      </c>
      <c r="C249" s="465"/>
      <c r="D249" s="468" t="s">
        <v>1553</v>
      </c>
      <c r="E249" s="16"/>
      <c r="F249" s="2"/>
      <c r="G249" s="2"/>
      <c r="H249" s="2"/>
      <c r="I249" s="16"/>
      <c r="J249" s="16"/>
      <c r="K249" s="17"/>
      <c r="L249" s="16"/>
      <c r="M249" s="16"/>
      <c r="N249" s="17"/>
      <c r="O249" s="25"/>
      <c r="P249" s="25"/>
      <c r="Q249" s="38"/>
      <c r="R249" s="25"/>
      <c r="S249" s="25"/>
      <c r="T249" s="38"/>
      <c r="U249" s="25"/>
      <c r="V249" s="25"/>
      <c r="W249" s="38"/>
    </row>
    <row r="250" spans="1:23">
      <c r="A250" s="22"/>
      <c r="B250" s="7"/>
      <c r="C250" s="4"/>
      <c r="D250" s="4"/>
      <c r="E250" s="29"/>
      <c r="F250" s="4"/>
      <c r="G250" s="4"/>
      <c r="H250" s="4"/>
      <c r="I250" s="29"/>
      <c r="J250" s="29"/>
      <c r="K250" s="531"/>
      <c r="L250" s="29"/>
      <c r="M250" s="29"/>
      <c r="N250" s="531"/>
      <c r="O250" s="28"/>
      <c r="P250" s="28"/>
      <c r="Q250" s="41"/>
      <c r="R250" s="28"/>
      <c r="S250" s="28"/>
      <c r="T250" s="41"/>
      <c r="U250" s="28"/>
      <c r="V250" s="28"/>
      <c r="W250" s="41"/>
    </row>
    <row r="251" spans="1:23">
      <c r="A251" s="22"/>
      <c r="B251" s="7"/>
      <c r="C251" s="4"/>
      <c r="D251" s="4"/>
      <c r="E251" s="29"/>
      <c r="F251" s="4"/>
      <c r="G251" s="4"/>
      <c r="H251" s="4"/>
      <c r="I251" s="29"/>
      <c r="J251" s="29"/>
      <c r="K251" s="531"/>
      <c r="L251" s="29"/>
      <c r="M251" s="29"/>
      <c r="N251" s="531"/>
      <c r="O251" s="28"/>
      <c r="P251" s="28"/>
      <c r="Q251" s="41"/>
      <c r="R251" s="28"/>
      <c r="S251" s="28"/>
      <c r="T251" s="41"/>
      <c r="U251" s="28"/>
      <c r="V251" s="28"/>
      <c r="W251" s="41"/>
    </row>
    <row r="252" spans="1:23">
      <c r="A252" s="22"/>
      <c r="B252" s="7"/>
      <c r="C252" s="4"/>
      <c r="D252" s="4"/>
      <c r="E252" s="29"/>
      <c r="F252" s="4"/>
      <c r="G252" s="4"/>
      <c r="H252" s="4"/>
      <c r="I252" s="29"/>
      <c r="J252" s="29"/>
      <c r="K252" s="531"/>
      <c r="L252" s="29"/>
      <c r="M252" s="29"/>
      <c r="N252" s="531"/>
      <c r="O252" s="28"/>
      <c r="P252" s="28"/>
      <c r="Q252" s="41"/>
      <c r="R252" s="28"/>
      <c r="S252" s="28"/>
      <c r="T252" s="41"/>
      <c r="U252" s="28"/>
      <c r="V252" s="28"/>
      <c r="W252" s="41"/>
    </row>
    <row r="253" spans="1:23">
      <c r="A253" s="22"/>
      <c r="B253" s="7"/>
      <c r="C253" s="4"/>
      <c r="D253" s="4"/>
      <c r="E253" s="29"/>
      <c r="F253" s="4"/>
      <c r="G253" s="4"/>
      <c r="H253" s="4"/>
      <c r="I253" s="29"/>
      <c r="J253" s="29"/>
      <c r="K253" s="531"/>
      <c r="L253" s="29"/>
      <c r="M253" s="29"/>
      <c r="N253" s="531"/>
      <c r="O253" s="28"/>
      <c r="P253" s="28"/>
      <c r="Q253" s="41"/>
      <c r="R253" s="28"/>
      <c r="S253" s="28"/>
      <c r="T253" s="41"/>
      <c r="U253" s="28"/>
      <c r="V253" s="28"/>
      <c r="W253" s="41"/>
    </row>
    <row r="254" spans="1:23">
      <c r="A254" s="22"/>
      <c r="B254" s="7"/>
      <c r="C254" s="4"/>
      <c r="D254" s="4"/>
      <c r="E254" s="29"/>
      <c r="F254" s="4"/>
      <c r="G254" s="4"/>
      <c r="H254" s="4"/>
      <c r="I254" s="29"/>
      <c r="J254" s="29"/>
      <c r="K254" s="531"/>
      <c r="L254" s="29"/>
      <c r="M254" s="29"/>
      <c r="N254" s="531"/>
      <c r="O254" s="28"/>
      <c r="P254" s="28"/>
      <c r="Q254" s="41"/>
      <c r="R254" s="28"/>
      <c r="S254" s="28"/>
      <c r="T254" s="41"/>
      <c r="U254" s="28"/>
      <c r="V254" s="28"/>
      <c r="W254" s="41"/>
    </row>
    <row r="255" spans="1:23">
      <c r="A255" s="22"/>
      <c r="B255" s="7"/>
      <c r="C255" s="4"/>
      <c r="D255" s="4"/>
      <c r="E255" s="29"/>
      <c r="F255" s="4"/>
      <c r="G255" s="4"/>
      <c r="H255" s="4"/>
      <c r="I255" s="29"/>
      <c r="J255" s="29"/>
      <c r="K255" s="531"/>
      <c r="L255" s="29"/>
      <c r="M255" s="29"/>
      <c r="N255" s="531"/>
      <c r="O255" s="28"/>
      <c r="P255" s="28"/>
      <c r="Q255" s="41"/>
      <c r="R255" s="28"/>
      <c r="S255" s="28"/>
      <c r="T255" s="41"/>
      <c r="U255" s="28"/>
      <c r="V255" s="28"/>
      <c r="W255" s="41"/>
    </row>
    <row r="256" spans="1:23">
      <c r="A256" s="22"/>
      <c r="B256" s="7"/>
      <c r="C256" s="4"/>
      <c r="D256" s="4"/>
      <c r="E256" s="29"/>
      <c r="F256" s="4"/>
      <c r="G256" s="4"/>
      <c r="H256" s="4"/>
      <c r="I256" s="29"/>
      <c r="J256" s="29"/>
      <c r="K256" s="531"/>
      <c r="L256" s="29"/>
      <c r="M256" s="29"/>
      <c r="N256" s="531"/>
      <c r="O256" s="28"/>
      <c r="P256" s="28"/>
      <c r="Q256" s="41"/>
      <c r="R256" s="28"/>
      <c r="S256" s="28"/>
      <c r="T256" s="41"/>
      <c r="U256" s="28"/>
      <c r="V256" s="28"/>
      <c r="W256" s="41"/>
    </row>
    <row r="257" spans="1:23">
      <c r="A257" s="22"/>
      <c r="B257" s="7"/>
      <c r="C257" s="4"/>
      <c r="D257" s="4"/>
      <c r="E257" s="29"/>
      <c r="F257" s="4"/>
      <c r="G257" s="4"/>
      <c r="H257" s="4"/>
      <c r="I257" s="29"/>
      <c r="J257" s="29"/>
      <c r="K257" s="531"/>
      <c r="L257" s="29"/>
      <c r="M257" s="29"/>
      <c r="N257" s="531"/>
      <c r="O257" s="28"/>
      <c r="P257" s="28"/>
      <c r="Q257" s="41"/>
      <c r="R257" s="28"/>
      <c r="S257" s="28"/>
      <c r="T257" s="41"/>
      <c r="U257" s="28"/>
      <c r="V257" s="28"/>
      <c r="W257" s="41"/>
    </row>
    <row r="258" spans="1:23">
      <c r="A258" s="22"/>
      <c r="B258" s="7"/>
      <c r="C258" s="4"/>
      <c r="D258" s="4"/>
      <c r="E258" s="29"/>
      <c r="F258" s="4"/>
      <c r="G258" s="4"/>
      <c r="H258" s="4"/>
      <c r="I258" s="29"/>
      <c r="J258" s="29"/>
      <c r="K258" s="531"/>
      <c r="L258" s="29"/>
      <c r="M258" s="29"/>
      <c r="N258" s="531"/>
      <c r="O258" s="28"/>
      <c r="P258" s="28"/>
      <c r="Q258" s="41"/>
      <c r="R258" s="28"/>
      <c r="S258" s="28"/>
      <c r="T258" s="41"/>
      <c r="U258" s="28"/>
      <c r="V258" s="28"/>
      <c r="W258" s="41"/>
    </row>
    <row r="259" spans="1:23">
      <c r="A259" s="22"/>
      <c r="B259" s="7"/>
      <c r="C259" s="4"/>
      <c r="D259" s="4"/>
      <c r="E259" s="29"/>
      <c r="F259" s="4"/>
      <c r="G259" s="4"/>
      <c r="H259" s="4"/>
      <c r="I259" s="29"/>
      <c r="J259" s="29"/>
      <c r="K259" s="531"/>
      <c r="L259" s="29"/>
      <c r="M259" s="29"/>
      <c r="N259" s="531"/>
      <c r="O259" s="28"/>
      <c r="P259" s="28"/>
      <c r="Q259" s="41"/>
      <c r="R259" s="28"/>
      <c r="S259" s="28"/>
      <c r="T259" s="41"/>
      <c r="U259" s="28"/>
      <c r="V259" s="28"/>
      <c r="W259" s="41"/>
    </row>
    <row r="260" spans="1:23">
      <c r="A260" s="22"/>
      <c r="B260" s="7"/>
      <c r="C260" s="4"/>
      <c r="D260" s="4"/>
      <c r="E260" s="29"/>
      <c r="F260" s="4"/>
      <c r="G260" s="4"/>
      <c r="H260" s="4"/>
      <c r="I260" s="29"/>
      <c r="J260" s="29"/>
      <c r="K260" s="531"/>
      <c r="L260" s="29"/>
      <c r="M260" s="29"/>
      <c r="N260" s="531"/>
      <c r="O260" s="28"/>
      <c r="P260" s="28"/>
      <c r="Q260" s="41"/>
      <c r="R260" s="28"/>
      <c r="S260" s="28"/>
      <c r="T260" s="41"/>
      <c r="U260" s="28"/>
      <c r="V260" s="28"/>
      <c r="W260" s="41"/>
    </row>
    <row r="261" spans="1:23">
      <c r="A261" s="22"/>
      <c r="B261" s="7"/>
      <c r="C261" s="4"/>
      <c r="D261" s="4"/>
      <c r="E261" s="29"/>
      <c r="F261" s="4"/>
      <c r="G261" s="4"/>
      <c r="H261" s="4"/>
      <c r="I261" s="29"/>
      <c r="J261" s="29"/>
      <c r="K261" s="531"/>
      <c r="L261" s="29"/>
      <c r="M261" s="29"/>
      <c r="N261" s="531"/>
      <c r="O261" s="28"/>
      <c r="P261" s="28"/>
      <c r="Q261" s="41"/>
      <c r="R261" s="28"/>
      <c r="S261" s="28"/>
      <c r="T261" s="41"/>
      <c r="U261" s="28"/>
      <c r="V261" s="28"/>
      <c r="W261" s="41"/>
    </row>
    <row r="262" spans="1:23">
      <c r="A262" s="22"/>
      <c r="B262" s="7"/>
      <c r="C262" s="4"/>
      <c r="D262" s="4"/>
      <c r="E262" s="29"/>
      <c r="F262" s="4"/>
      <c r="G262" s="4"/>
      <c r="H262" s="4"/>
      <c r="I262" s="29"/>
      <c r="J262" s="29"/>
      <c r="K262" s="531"/>
      <c r="L262" s="29"/>
      <c r="M262" s="29"/>
      <c r="N262" s="531"/>
      <c r="O262" s="28"/>
      <c r="P262" s="28"/>
      <c r="Q262" s="41"/>
      <c r="R262" s="28"/>
      <c r="S262" s="28"/>
      <c r="T262" s="41"/>
      <c r="U262" s="28"/>
      <c r="V262" s="28"/>
      <c r="W262" s="41"/>
    </row>
    <row r="263" spans="1:23">
      <c r="A263" s="22"/>
      <c r="B263" s="7"/>
      <c r="C263" s="4"/>
      <c r="D263" s="4"/>
      <c r="E263" s="29"/>
      <c r="F263" s="4"/>
      <c r="G263" s="4"/>
      <c r="H263" s="4"/>
      <c r="I263" s="29"/>
      <c r="J263" s="29"/>
      <c r="K263" s="531"/>
      <c r="L263" s="29"/>
      <c r="M263" s="29"/>
      <c r="N263" s="531"/>
      <c r="O263" s="28"/>
      <c r="P263" s="28"/>
      <c r="Q263" s="41"/>
      <c r="R263" s="28"/>
      <c r="S263" s="28"/>
      <c r="T263" s="41"/>
      <c r="U263" s="28"/>
      <c r="V263" s="28"/>
      <c r="W263" s="41"/>
    </row>
    <row r="264" spans="1:23">
      <c r="A264" s="22"/>
      <c r="B264" s="7"/>
      <c r="C264" s="4"/>
      <c r="D264" s="4"/>
      <c r="E264" s="29"/>
      <c r="F264" s="4"/>
      <c r="G264" s="4"/>
      <c r="H264" s="4"/>
      <c r="I264" s="29"/>
      <c r="J264" s="29"/>
      <c r="K264" s="531"/>
      <c r="L264" s="29"/>
      <c r="M264" s="29"/>
      <c r="N264" s="531"/>
      <c r="O264" s="28"/>
      <c r="P264" s="28"/>
      <c r="Q264" s="41"/>
      <c r="R264" s="28"/>
      <c r="S264" s="28"/>
      <c r="T264" s="41"/>
      <c r="U264" s="28"/>
      <c r="V264" s="28"/>
      <c r="W264" s="41"/>
    </row>
    <row r="265" spans="1:23">
      <c r="A265" s="22"/>
      <c r="B265" s="7"/>
      <c r="C265" s="4"/>
      <c r="D265" s="4"/>
      <c r="E265" s="29"/>
      <c r="F265" s="4"/>
      <c r="G265" s="4"/>
      <c r="H265" s="4"/>
      <c r="I265" s="29"/>
      <c r="J265" s="29"/>
      <c r="K265" s="531"/>
      <c r="L265" s="29"/>
      <c r="M265" s="29"/>
      <c r="N265" s="531"/>
      <c r="O265" s="28"/>
      <c r="P265" s="28"/>
      <c r="Q265" s="41"/>
      <c r="R265" s="28"/>
      <c r="S265" s="28"/>
      <c r="T265" s="41"/>
      <c r="U265" s="28"/>
      <c r="V265" s="28"/>
      <c r="W265" s="41"/>
    </row>
    <row r="266" spans="1:23">
      <c r="A266" s="22"/>
      <c r="B266" s="7"/>
      <c r="C266" s="4"/>
      <c r="D266" s="4"/>
      <c r="E266" s="29"/>
      <c r="F266" s="4"/>
      <c r="G266" s="4"/>
      <c r="H266" s="4"/>
      <c r="I266" s="29"/>
      <c r="J266" s="29"/>
      <c r="K266" s="531"/>
      <c r="L266" s="29"/>
      <c r="M266" s="29"/>
      <c r="N266" s="531"/>
      <c r="O266" s="28"/>
      <c r="P266" s="28"/>
      <c r="Q266" s="41"/>
      <c r="R266" s="28"/>
      <c r="S266" s="28"/>
      <c r="T266" s="41"/>
      <c r="U266" s="28"/>
      <c r="V266" s="28"/>
      <c r="W266" s="41"/>
    </row>
    <row r="267" spans="1:23">
      <c r="A267" s="22"/>
      <c r="B267" s="7"/>
      <c r="C267" s="4"/>
      <c r="D267" s="4"/>
      <c r="E267" s="29"/>
      <c r="F267" s="4"/>
      <c r="G267" s="4"/>
      <c r="H267" s="4"/>
      <c r="I267" s="29"/>
      <c r="J267" s="29"/>
      <c r="K267" s="531"/>
      <c r="L267" s="29"/>
      <c r="M267" s="29"/>
      <c r="N267" s="531"/>
      <c r="O267" s="28"/>
      <c r="P267" s="28"/>
      <c r="Q267" s="41"/>
      <c r="R267" s="28"/>
      <c r="S267" s="28"/>
      <c r="T267" s="41"/>
      <c r="U267" s="28"/>
      <c r="V267" s="28"/>
      <c r="W267" s="41"/>
    </row>
    <row r="268" spans="1:23">
      <c r="A268" s="22"/>
      <c r="B268" s="7"/>
      <c r="C268" s="4"/>
      <c r="D268" s="4"/>
      <c r="E268" s="29"/>
      <c r="F268" s="4"/>
      <c r="G268" s="4"/>
      <c r="H268" s="4"/>
      <c r="I268" s="29"/>
      <c r="J268" s="29"/>
      <c r="K268" s="531"/>
      <c r="L268" s="29"/>
      <c r="M268" s="29"/>
      <c r="N268" s="531"/>
      <c r="O268" s="28"/>
      <c r="P268" s="28"/>
      <c r="Q268" s="41"/>
      <c r="R268" s="28"/>
      <c r="S268" s="28"/>
      <c r="T268" s="41"/>
      <c r="U268" s="28"/>
      <c r="V268" s="28"/>
      <c r="W268" s="41"/>
    </row>
    <row r="269" spans="1:23">
      <c r="A269" s="22"/>
      <c r="B269" s="7"/>
      <c r="C269" s="4"/>
      <c r="D269" s="4"/>
      <c r="E269" s="29"/>
      <c r="F269" s="4"/>
      <c r="G269" s="4"/>
      <c r="H269" s="4"/>
      <c r="I269" s="29"/>
      <c r="J269" s="29"/>
      <c r="K269" s="531"/>
      <c r="L269" s="29"/>
      <c r="M269" s="29"/>
      <c r="N269" s="531"/>
      <c r="O269" s="28"/>
      <c r="P269" s="28"/>
      <c r="Q269" s="41"/>
      <c r="R269" s="28"/>
      <c r="S269" s="28"/>
      <c r="T269" s="41"/>
      <c r="U269" s="28"/>
      <c r="V269" s="28"/>
      <c r="W269" s="41"/>
    </row>
    <row r="270" spans="1:23">
      <c r="A270" s="22"/>
      <c r="B270" s="7"/>
      <c r="C270" s="4"/>
      <c r="D270" s="4"/>
      <c r="E270" s="29"/>
      <c r="F270" s="4"/>
      <c r="G270" s="4"/>
      <c r="H270" s="4"/>
      <c r="I270" s="29"/>
      <c r="J270" s="29"/>
      <c r="K270" s="531"/>
      <c r="L270" s="29"/>
      <c r="M270" s="29"/>
      <c r="N270" s="531"/>
      <c r="O270" s="28"/>
      <c r="P270" s="28"/>
      <c r="Q270" s="41"/>
      <c r="R270" s="28"/>
      <c r="S270" s="28"/>
      <c r="T270" s="41"/>
      <c r="U270" s="28"/>
      <c r="V270" s="28"/>
      <c r="W270" s="41"/>
    </row>
    <row r="271" spans="1:23">
      <c r="A271" s="22"/>
      <c r="B271" s="7"/>
      <c r="C271" s="4"/>
      <c r="D271" s="4"/>
      <c r="E271" s="29"/>
      <c r="F271" s="4"/>
      <c r="G271" s="4"/>
      <c r="H271" s="4"/>
      <c r="I271" s="29"/>
      <c r="J271" s="29"/>
      <c r="K271" s="531"/>
      <c r="L271" s="29"/>
      <c r="M271" s="29"/>
      <c r="N271" s="531"/>
      <c r="O271" s="28"/>
      <c r="P271" s="28"/>
      <c r="Q271" s="41"/>
      <c r="R271" s="28"/>
      <c r="S271" s="28"/>
      <c r="T271" s="41"/>
      <c r="U271" s="28"/>
      <c r="V271" s="28"/>
      <c r="W271" s="41"/>
    </row>
    <row r="272" spans="1:23">
      <c r="A272" s="22"/>
      <c r="B272" s="7"/>
      <c r="C272" s="4"/>
      <c r="D272" s="4"/>
      <c r="E272" s="29"/>
      <c r="F272" s="4"/>
      <c r="G272" s="4"/>
      <c r="H272" s="4"/>
      <c r="I272" s="29"/>
      <c r="J272" s="29"/>
      <c r="K272" s="531"/>
      <c r="L272" s="29"/>
      <c r="M272" s="29"/>
      <c r="N272" s="531"/>
      <c r="O272" s="28"/>
      <c r="P272" s="28"/>
      <c r="Q272" s="41"/>
      <c r="R272" s="28"/>
      <c r="S272" s="28"/>
      <c r="T272" s="41"/>
      <c r="U272" s="28"/>
      <c r="V272" s="28"/>
      <c r="W272" s="41"/>
    </row>
    <row r="273" spans="1:23">
      <c r="A273" s="22"/>
      <c r="B273" s="7"/>
      <c r="C273" s="4"/>
      <c r="D273" s="4"/>
      <c r="E273" s="29"/>
      <c r="F273" s="4"/>
      <c r="G273" s="4"/>
      <c r="H273" s="4"/>
      <c r="I273" s="29"/>
      <c r="J273" s="29"/>
      <c r="K273" s="531"/>
      <c r="L273" s="29"/>
      <c r="M273" s="29"/>
      <c r="N273" s="531"/>
      <c r="O273" s="28"/>
      <c r="P273" s="28"/>
      <c r="Q273" s="41"/>
      <c r="R273" s="28"/>
      <c r="S273" s="28"/>
      <c r="T273" s="41"/>
      <c r="U273" s="28"/>
      <c r="V273" s="28"/>
      <c r="W273" s="41"/>
    </row>
    <row r="274" spans="1:23">
      <c r="A274" s="22"/>
      <c r="B274" s="7"/>
      <c r="C274" s="4"/>
      <c r="D274" s="4"/>
      <c r="E274" s="29"/>
      <c r="F274" s="4"/>
      <c r="G274" s="4"/>
      <c r="H274" s="4"/>
      <c r="I274" s="29"/>
      <c r="J274" s="29"/>
      <c r="K274" s="531"/>
      <c r="L274" s="29"/>
      <c r="M274" s="29"/>
      <c r="N274" s="531"/>
      <c r="O274" s="28"/>
      <c r="P274" s="28"/>
      <c r="Q274" s="41"/>
      <c r="R274" s="28"/>
      <c r="S274" s="28"/>
      <c r="T274" s="41"/>
      <c r="U274" s="28"/>
      <c r="V274" s="28"/>
      <c r="W274" s="41"/>
    </row>
    <row r="275" spans="1:23">
      <c r="A275" s="22"/>
      <c r="B275" s="7"/>
      <c r="C275" s="4"/>
      <c r="D275" s="4"/>
      <c r="E275" s="29"/>
      <c r="F275" s="4"/>
      <c r="G275" s="4"/>
      <c r="H275" s="4"/>
      <c r="I275" s="29"/>
      <c r="J275" s="29"/>
      <c r="K275" s="531"/>
      <c r="L275" s="29"/>
      <c r="M275" s="29"/>
      <c r="N275" s="531"/>
      <c r="O275" s="28"/>
      <c r="P275" s="28"/>
      <c r="Q275" s="41"/>
      <c r="R275" s="28"/>
      <c r="S275" s="28"/>
      <c r="T275" s="41"/>
      <c r="U275" s="28"/>
      <c r="V275" s="28"/>
      <c r="W275" s="41"/>
    </row>
    <row r="276" spans="1:23">
      <c r="A276" s="22"/>
      <c r="B276" s="7"/>
      <c r="C276" s="4"/>
      <c r="D276" s="4"/>
      <c r="E276" s="29"/>
      <c r="F276" s="4"/>
      <c r="G276" s="4"/>
      <c r="H276" s="4"/>
      <c r="I276" s="29"/>
      <c r="J276" s="29"/>
      <c r="K276" s="531"/>
      <c r="L276" s="29"/>
      <c r="M276" s="29"/>
      <c r="N276" s="531"/>
      <c r="O276" s="28"/>
      <c r="P276" s="28"/>
      <c r="Q276" s="41"/>
      <c r="R276" s="28"/>
      <c r="S276" s="28"/>
      <c r="T276" s="41"/>
      <c r="U276" s="28"/>
      <c r="V276" s="28"/>
      <c r="W276" s="41"/>
    </row>
    <row r="277" spans="1:23">
      <c r="A277" s="22"/>
      <c r="B277" s="7"/>
      <c r="C277" s="4"/>
      <c r="D277" s="4"/>
      <c r="E277" s="29"/>
      <c r="F277" s="4"/>
      <c r="G277" s="4"/>
      <c r="H277" s="4"/>
      <c r="I277" s="29"/>
      <c r="J277" s="29"/>
      <c r="K277" s="531"/>
      <c r="L277" s="29"/>
      <c r="M277" s="29"/>
      <c r="N277" s="531"/>
      <c r="O277" s="28"/>
      <c r="P277" s="28"/>
      <c r="Q277" s="41"/>
      <c r="R277" s="28"/>
      <c r="S277" s="28"/>
      <c r="T277" s="41"/>
      <c r="U277" s="28"/>
      <c r="V277" s="28"/>
      <c r="W277" s="41"/>
    </row>
    <row r="278" spans="1:23">
      <c r="A278" s="22"/>
      <c r="B278" s="7"/>
      <c r="C278" s="4"/>
      <c r="D278" s="4"/>
      <c r="E278" s="29"/>
      <c r="F278" s="4"/>
      <c r="G278" s="4"/>
      <c r="H278" s="4"/>
      <c r="I278" s="29"/>
      <c r="J278" s="29"/>
      <c r="K278" s="531"/>
      <c r="L278" s="29"/>
      <c r="M278" s="29"/>
      <c r="N278" s="531"/>
      <c r="O278" s="28"/>
      <c r="P278" s="28"/>
      <c r="Q278" s="41"/>
      <c r="R278" s="28"/>
      <c r="S278" s="28"/>
      <c r="T278" s="41"/>
      <c r="U278" s="28"/>
      <c r="V278" s="28"/>
      <c r="W278" s="41"/>
    </row>
    <row r="279" spans="1:23">
      <c r="A279" s="22"/>
      <c r="B279" s="7"/>
      <c r="C279" s="4"/>
      <c r="D279" s="4"/>
      <c r="E279" s="29"/>
      <c r="F279" s="4"/>
      <c r="G279" s="4"/>
      <c r="H279" s="4"/>
      <c r="I279" s="29"/>
      <c r="J279" s="29"/>
      <c r="K279" s="531"/>
      <c r="L279" s="29"/>
      <c r="M279" s="29"/>
      <c r="N279" s="531"/>
      <c r="O279" s="28"/>
      <c r="P279" s="28"/>
      <c r="Q279" s="41"/>
      <c r="R279" s="28"/>
      <c r="S279" s="28"/>
      <c r="T279" s="41"/>
      <c r="U279" s="28"/>
      <c r="V279" s="28"/>
      <c r="W279" s="41"/>
    </row>
    <row r="280" spans="1:23">
      <c r="A280" s="22"/>
      <c r="B280" s="7"/>
      <c r="C280" s="4"/>
      <c r="D280" s="4"/>
      <c r="E280" s="29"/>
      <c r="F280" s="4"/>
      <c r="G280" s="4"/>
      <c r="H280" s="4"/>
      <c r="I280" s="29"/>
      <c r="J280" s="29"/>
      <c r="K280" s="531"/>
      <c r="L280" s="29"/>
      <c r="M280" s="29"/>
      <c r="N280" s="531"/>
      <c r="O280" s="28"/>
      <c r="P280" s="28"/>
      <c r="Q280" s="41"/>
      <c r="R280" s="28"/>
      <c r="S280" s="28"/>
      <c r="T280" s="41"/>
      <c r="U280" s="28"/>
      <c r="V280" s="28"/>
      <c r="W280" s="41"/>
    </row>
    <row r="281" spans="1:23">
      <c r="A281" s="22"/>
      <c r="B281" s="7"/>
      <c r="C281" s="4"/>
      <c r="D281" s="4"/>
      <c r="E281" s="29"/>
      <c r="F281" s="4"/>
      <c r="G281" s="4"/>
      <c r="H281" s="4"/>
      <c r="I281" s="29"/>
      <c r="J281" s="29"/>
      <c r="K281" s="531"/>
      <c r="L281" s="29"/>
      <c r="M281" s="29"/>
      <c r="N281" s="531"/>
      <c r="O281" s="28"/>
      <c r="P281" s="28"/>
      <c r="Q281" s="41"/>
      <c r="R281" s="28"/>
      <c r="S281" s="28"/>
      <c r="T281" s="41"/>
      <c r="U281" s="28"/>
      <c r="V281" s="28"/>
      <c r="W281" s="41"/>
    </row>
    <row r="282" spans="1:23">
      <c r="A282" s="22"/>
      <c r="B282" s="7"/>
      <c r="C282" s="4"/>
      <c r="D282" s="4"/>
      <c r="E282" s="29"/>
      <c r="F282" s="4"/>
      <c r="G282" s="4"/>
      <c r="H282" s="4"/>
      <c r="I282" s="29"/>
      <c r="J282" s="29"/>
      <c r="K282" s="531"/>
      <c r="L282" s="29"/>
      <c r="M282" s="29"/>
      <c r="N282" s="531"/>
      <c r="O282" s="28"/>
      <c r="P282" s="28"/>
      <c r="Q282" s="41"/>
      <c r="R282" s="28"/>
      <c r="S282" s="28"/>
      <c r="T282" s="41"/>
      <c r="U282" s="28"/>
      <c r="V282" s="28"/>
      <c r="W282" s="41"/>
    </row>
    <row r="283" spans="1:23">
      <c r="A283" s="22"/>
      <c r="B283" s="7"/>
      <c r="C283" s="4"/>
      <c r="D283" s="4"/>
      <c r="E283" s="29"/>
      <c r="F283" s="4"/>
      <c r="G283" s="4"/>
      <c r="H283" s="4"/>
      <c r="I283" s="29"/>
      <c r="J283" s="29"/>
      <c r="K283" s="531"/>
      <c r="L283" s="29"/>
      <c r="M283" s="29"/>
      <c r="N283" s="531"/>
      <c r="O283" s="28"/>
      <c r="P283" s="28"/>
      <c r="Q283" s="41"/>
      <c r="R283" s="28"/>
      <c r="S283" s="28"/>
      <c r="T283" s="41"/>
      <c r="U283" s="28"/>
      <c r="V283" s="28"/>
      <c r="W283" s="41"/>
    </row>
    <row r="284" spans="1:23">
      <c r="A284" s="22"/>
      <c r="B284" s="7"/>
      <c r="C284" s="4"/>
      <c r="D284" s="4"/>
      <c r="E284" s="29"/>
      <c r="F284" s="4"/>
      <c r="G284" s="4"/>
      <c r="H284" s="4"/>
      <c r="I284" s="29"/>
      <c r="J284" s="29"/>
      <c r="K284" s="531"/>
      <c r="L284" s="29"/>
      <c r="M284" s="29"/>
      <c r="N284" s="531"/>
      <c r="O284" s="28"/>
      <c r="P284" s="28"/>
      <c r="Q284" s="41"/>
      <c r="R284" s="28"/>
      <c r="S284" s="28"/>
      <c r="T284" s="41"/>
      <c r="U284" s="28"/>
      <c r="V284" s="28"/>
      <c r="W284" s="41"/>
    </row>
    <row r="285" spans="1:23">
      <c r="A285" s="22"/>
      <c r="B285" s="7"/>
      <c r="C285" s="4"/>
      <c r="D285" s="4"/>
      <c r="E285" s="29"/>
      <c r="F285" s="4"/>
      <c r="G285" s="4"/>
      <c r="H285" s="4"/>
      <c r="I285" s="29"/>
      <c r="J285" s="29"/>
      <c r="K285" s="531"/>
      <c r="L285" s="29"/>
      <c r="M285" s="29"/>
      <c r="N285" s="531"/>
      <c r="O285" s="28"/>
      <c r="P285" s="28"/>
      <c r="Q285" s="41"/>
      <c r="R285" s="28"/>
      <c r="S285" s="28"/>
      <c r="T285" s="41"/>
      <c r="U285" s="28"/>
      <c r="V285" s="28"/>
      <c r="W285" s="41"/>
    </row>
    <row r="286" spans="1:23">
      <c r="A286" s="22"/>
      <c r="B286" s="7"/>
      <c r="C286" s="4"/>
      <c r="D286" s="4"/>
      <c r="E286" s="29"/>
      <c r="F286" s="4"/>
      <c r="G286" s="4"/>
      <c r="H286" s="4"/>
      <c r="I286" s="29"/>
      <c r="J286" s="29"/>
      <c r="K286" s="531"/>
      <c r="L286" s="29"/>
      <c r="M286" s="29"/>
      <c r="N286" s="531"/>
      <c r="O286" s="28"/>
      <c r="P286" s="28"/>
      <c r="Q286" s="41"/>
      <c r="R286" s="28"/>
      <c r="S286" s="28"/>
      <c r="T286" s="41"/>
      <c r="U286" s="28"/>
      <c r="V286" s="28"/>
      <c r="W286" s="41"/>
    </row>
    <row r="287" spans="1:23">
      <c r="A287" s="22"/>
      <c r="B287" s="7"/>
      <c r="C287" s="4"/>
      <c r="D287" s="4"/>
      <c r="E287" s="29"/>
      <c r="F287" s="4"/>
      <c r="G287" s="4"/>
      <c r="H287" s="4"/>
      <c r="I287" s="29"/>
      <c r="J287" s="29"/>
      <c r="K287" s="531"/>
      <c r="L287" s="29"/>
      <c r="M287" s="29"/>
      <c r="N287" s="531"/>
      <c r="O287" s="28"/>
      <c r="P287" s="28"/>
      <c r="Q287" s="41"/>
      <c r="R287" s="28"/>
      <c r="S287" s="28"/>
      <c r="T287" s="41"/>
      <c r="U287" s="28"/>
      <c r="V287" s="28"/>
      <c r="W287" s="41"/>
    </row>
    <row r="288" spans="1:23">
      <c r="A288" s="22"/>
      <c r="B288" s="7"/>
      <c r="C288" s="4"/>
      <c r="D288" s="4"/>
      <c r="E288" s="29"/>
      <c r="F288" s="4"/>
      <c r="G288" s="4"/>
      <c r="H288" s="4"/>
      <c r="I288" s="29"/>
      <c r="J288" s="29"/>
      <c r="K288" s="531"/>
      <c r="L288" s="29"/>
      <c r="M288" s="29"/>
      <c r="N288" s="531"/>
      <c r="O288" s="28"/>
      <c r="P288" s="28"/>
      <c r="Q288" s="41"/>
      <c r="R288" s="28"/>
      <c r="S288" s="28"/>
      <c r="T288" s="41"/>
      <c r="U288" s="28"/>
      <c r="V288" s="28"/>
      <c r="W288" s="41"/>
    </row>
    <row r="289" spans="1:23">
      <c r="A289" s="22"/>
      <c r="B289" s="7"/>
      <c r="C289" s="4"/>
      <c r="D289" s="4"/>
      <c r="E289" s="29"/>
      <c r="F289" s="4"/>
      <c r="G289" s="4"/>
      <c r="H289" s="4"/>
      <c r="I289" s="29"/>
      <c r="J289" s="29"/>
      <c r="K289" s="531"/>
      <c r="L289" s="29"/>
      <c r="M289" s="29"/>
      <c r="N289" s="531"/>
      <c r="O289" s="28"/>
      <c r="P289" s="28"/>
      <c r="Q289" s="41"/>
      <c r="R289" s="28"/>
      <c r="S289" s="28"/>
      <c r="T289" s="41"/>
      <c r="U289" s="28"/>
      <c r="V289" s="28"/>
      <c r="W289" s="41"/>
    </row>
    <row r="290" spans="1:23">
      <c r="A290" s="22"/>
      <c r="B290" s="7"/>
      <c r="C290" s="4"/>
      <c r="D290" s="4"/>
      <c r="E290" s="29"/>
      <c r="F290" s="4"/>
      <c r="G290" s="4"/>
      <c r="H290" s="4"/>
      <c r="I290" s="29"/>
      <c r="J290" s="29"/>
      <c r="K290" s="531"/>
      <c r="L290" s="29"/>
      <c r="M290" s="29"/>
      <c r="N290" s="531"/>
      <c r="O290" s="28"/>
      <c r="P290" s="28"/>
      <c r="Q290" s="41"/>
      <c r="R290" s="28"/>
      <c r="S290" s="28"/>
      <c r="T290" s="41"/>
      <c r="U290" s="28"/>
      <c r="V290" s="28"/>
      <c r="W290" s="41"/>
    </row>
    <row r="291" spans="1:23">
      <c r="A291" s="22"/>
      <c r="B291" s="7"/>
      <c r="C291" s="4"/>
      <c r="D291" s="4"/>
      <c r="E291" s="29"/>
      <c r="F291" s="4"/>
      <c r="G291" s="4"/>
      <c r="H291" s="4"/>
      <c r="I291" s="29"/>
      <c r="J291" s="29"/>
      <c r="K291" s="531"/>
      <c r="L291" s="29"/>
      <c r="M291" s="29"/>
      <c r="N291" s="531"/>
      <c r="O291" s="28"/>
      <c r="P291" s="28"/>
      <c r="Q291" s="41"/>
      <c r="R291" s="28"/>
      <c r="S291" s="28"/>
      <c r="T291" s="41"/>
      <c r="U291" s="28"/>
      <c r="V291" s="28"/>
      <c r="W291" s="41"/>
    </row>
    <row r="292" spans="1:23">
      <c r="A292" s="22"/>
      <c r="B292" s="7"/>
      <c r="C292" s="4"/>
      <c r="D292" s="4"/>
      <c r="E292" s="29"/>
      <c r="F292" s="4"/>
      <c r="G292" s="4"/>
      <c r="H292" s="4"/>
      <c r="I292" s="29"/>
      <c r="J292" s="29"/>
      <c r="K292" s="531"/>
      <c r="L292" s="29"/>
      <c r="M292" s="29"/>
      <c r="N292" s="531"/>
      <c r="O292" s="28"/>
      <c r="P292" s="28"/>
      <c r="Q292" s="41"/>
      <c r="R292" s="28"/>
      <c r="S292" s="28"/>
      <c r="T292" s="41"/>
      <c r="U292" s="28"/>
      <c r="V292" s="28"/>
      <c r="W292" s="41"/>
    </row>
    <row r="293" spans="1:23">
      <c r="A293" s="22"/>
      <c r="B293" s="7"/>
      <c r="C293" s="4"/>
      <c r="D293" s="4"/>
      <c r="E293" s="29"/>
      <c r="F293" s="4"/>
      <c r="G293" s="4"/>
      <c r="H293" s="4"/>
      <c r="I293" s="29"/>
      <c r="J293" s="29"/>
      <c r="K293" s="531"/>
      <c r="L293" s="29"/>
      <c r="M293" s="29"/>
      <c r="N293" s="531"/>
      <c r="O293" s="28"/>
      <c r="P293" s="28"/>
      <c r="Q293" s="41"/>
      <c r="R293" s="28"/>
      <c r="S293" s="28"/>
      <c r="T293" s="41"/>
      <c r="U293" s="28"/>
      <c r="V293" s="28"/>
      <c r="W293" s="41"/>
    </row>
    <row r="294" spans="1:23">
      <c r="A294" s="22"/>
      <c r="B294" s="7"/>
      <c r="C294" s="4"/>
      <c r="D294" s="4"/>
      <c r="E294" s="29"/>
      <c r="F294" s="4"/>
      <c r="G294" s="4"/>
      <c r="H294" s="4"/>
      <c r="I294" s="29"/>
      <c r="J294" s="29"/>
      <c r="K294" s="531"/>
      <c r="L294" s="29"/>
      <c r="M294" s="29"/>
      <c r="N294" s="531"/>
      <c r="O294" s="28"/>
      <c r="P294" s="28"/>
      <c r="Q294" s="41"/>
      <c r="R294" s="28"/>
      <c r="S294" s="28"/>
      <c r="T294" s="41"/>
      <c r="U294" s="28"/>
      <c r="V294" s="28"/>
      <c r="W294" s="41"/>
    </row>
    <row r="295" spans="1:23">
      <c r="A295" s="22"/>
      <c r="B295" s="7"/>
      <c r="C295" s="4"/>
      <c r="D295" s="4"/>
      <c r="E295" s="29"/>
      <c r="F295" s="4"/>
      <c r="G295" s="4"/>
      <c r="H295" s="4"/>
      <c r="I295" s="29"/>
      <c r="J295" s="29"/>
      <c r="K295" s="531"/>
      <c r="L295" s="29"/>
      <c r="M295" s="29"/>
      <c r="N295" s="531"/>
      <c r="O295" s="28"/>
      <c r="P295" s="28"/>
      <c r="Q295" s="41"/>
      <c r="R295" s="28"/>
      <c r="S295" s="28"/>
      <c r="T295" s="41"/>
      <c r="U295" s="28"/>
      <c r="V295" s="28"/>
      <c r="W295" s="41"/>
    </row>
    <row r="296" spans="1:23">
      <c r="A296" s="22"/>
      <c r="B296" s="7"/>
      <c r="C296" s="4"/>
      <c r="D296" s="4"/>
      <c r="E296" s="29"/>
      <c r="F296" s="4"/>
      <c r="G296" s="4"/>
      <c r="H296" s="4"/>
      <c r="I296" s="29"/>
      <c r="J296" s="29"/>
      <c r="K296" s="531"/>
      <c r="L296" s="29"/>
      <c r="M296" s="29"/>
      <c r="N296" s="531"/>
      <c r="O296" s="28"/>
      <c r="P296" s="28"/>
      <c r="Q296" s="41"/>
      <c r="R296" s="28"/>
      <c r="S296" s="28"/>
      <c r="T296" s="41"/>
      <c r="U296" s="28"/>
      <c r="V296" s="28"/>
      <c r="W296" s="41"/>
    </row>
    <row r="297" spans="1:23">
      <c r="A297" s="22"/>
      <c r="B297" s="7"/>
      <c r="C297" s="4"/>
      <c r="D297" s="4"/>
      <c r="E297" s="29"/>
      <c r="F297" s="4"/>
      <c r="G297" s="4"/>
      <c r="H297" s="4"/>
      <c r="I297" s="29"/>
      <c r="J297" s="29"/>
      <c r="K297" s="531"/>
      <c r="L297" s="29"/>
      <c r="M297" s="29"/>
      <c r="N297" s="531"/>
      <c r="O297" s="28"/>
      <c r="P297" s="28"/>
      <c r="Q297" s="41"/>
      <c r="R297" s="28"/>
      <c r="S297" s="28"/>
      <c r="T297" s="41"/>
      <c r="U297" s="28"/>
      <c r="V297" s="28"/>
      <c r="W297" s="41"/>
    </row>
    <row r="298" spans="1:23">
      <c r="A298" s="22"/>
      <c r="B298" s="7"/>
      <c r="C298" s="4"/>
      <c r="D298" s="4"/>
      <c r="E298" s="29"/>
      <c r="F298" s="4"/>
      <c r="G298" s="4"/>
      <c r="H298" s="4"/>
      <c r="I298" s="29"/>
      <c r="J298" s="29"/>
      <c r="K298" s="531"/>
      <c r="L298" s="29"/>
      <c r="M298" s="29"/>
      <c r="N298" s="531"/>
      <c r="O298" s="28"/>
      <c r="P298" s="28"/>
      <c r="Q298" s="41"/>
      <c r="R298" s="28"/>
      <c r="S298" s="28"/>
      <c r="T298" s="41"/>
      <c r="U298" s="28"/>
      <c r="V298" s="28"/>
      <c r="W298" s="41"/>
    </row>
    <row r="299" spans="1:23">
      <c r="A299" s="22"/>
      <c r="B299" s="7"/>
      <c r="C299" s="4"/>
      <c r="D299" s="4"/>
      <c r="E299" s="29"/>
      <c r="F299" s="4"/>
      <c r="G299" s="4"/>
      <c r="H299" s="4"/>
      <c r="I299" s="29"/>
      <c r="J299" s="29"/>
      <c r="K299" s="531"/>
      <c r="L299" s="29"/>
      <c r="M299" s="29"/>
      <c r="N299" s="531"/>
      <c r="O299" s="28"/>
      <c r="P299" s="28"/>
      <c r="Q299" s="41"/>
      <c r="R299" s="28"/>
      <c r="S299" s="28"/>
      <c r="T299" s="41"/>
      <c r="U299" s="28"/>
      <c r="V299" s="28"/>
      <c r="W299" s="41"/>
    </row>
    <row r="300" spans="1:23">
      <c r="A300" s="22"/>
      <c r="B300" s="7"/>
      <c r="C300" s="4"/>
      <c r="D300" s="4"/>
      <c r="E300" s="29"/>
      <c r="F300" s="4"/>
      <c r="G300" s="4"/>
      <c r="H300" s="4"/>
      <c r="I300" s="29"/>
      <c r="J300" s="29"/>
      <c r="K300" s="531"/>
      <c r="L300" s="29"/>
      <c r="M300" s="29"/>
      <c r="N300" s="531"/>
      <c r="O300" s="28"/>
      <c r="P300" s="28"/>
      <c r="Q300" s="41"/>
      <c r="R300" s="28"/>
      <c r="S300" s="28"/>
      <c r="T300" s="41"/>
      <c r="U300" s="28"/>
      <c r="V300" s="28"/>
      <c r="W300" s="41"/>
    </row>
    <row r="301" spans="1:23">
      <c r="A301" s="22"/>
      <c r="B301" s="7"/>
      <c r="C301" s="4"/>
      <c r="D301" s="4"/>
      <c r="E301" s="29"/>
      <c r="F301" s="4"/>
      <c r="G301" s="4"/>
      <c r="H301" s="4"/>
      <c r="I301" s="29"/>
      <c r="J301" s="29"/>
      <c r="K301" s="531"/>
      <c r="L301" s="29"/>
      <c r="M301" s="29"/>
      <c r="N301" s="531"/>
      <c r="O301" s="28"/>
      <c r="P301" s="28"/>
      <c r="Q301" s="41"/>
      <c r="R301" s="28"/>
      <c r="S301" s="28"/>
      <c r="T301" s="41"/>
      <c r="U301" s="28"/>
      <c r="V301" s="28"/>
      <c r="W301" s="41"/>
    </row>
    <row r="302" spans="1:23">
      <c r="A302" s="22"/>
      <c r="B302" s="7"/>
      <c r="C302" s="4"/>
      <c r="D302" s="4"/>
      <c r="E302" s="29"/>
      <c r="F302" s="4"/>
      <c r="G302" s="4"/>
      <c r="H302" s="4"/>
      <c r="I302" s="29"/>
      <c r="J302" s="29"/>
      <c r="K302" s="531"/>
      <c r="L302" s="29"/>
      <c r="M302" s="29"/>
      <c r="N302" s="531"/>
      <c r="O302" s="28"/>
      <c r="P302" s="28"/>
      <c r="Q302" s="41"/>
      <c r="R302" s="28"/>
      <c r="S302" s="28"/>
      <c r="T302" s="41"/>
      <c r="U302" s="28"/>
      <c r="V302" s="28"/>
      <c r="W302" s="41"/>
    </row>
    <row r="303" spans="1:23">
      <c r="A303" s="22"/>
      <c r="B303" s="7"/>
      <c r="C303" s="4"/>
      <c r="D303" s="4"/>
      <c r="E303" s="29"/>
      <c r="F303" s="4"/>
      <c r="G303" s="4"/>
      <c r="H303" s="4"/>
      <c r="I303" s="29"/>
      <c r="J303" s="29"/>
      <c r="K303" s="531"/>
      <c r="L303" s="29"/>
      <c r="M303" s="29"/>
      <c r="N303" s="531"/>
      <c r="O303" s="28"/>
      <c r="P303" s="28"/>
      <c r="Q303" s="41"/>
      <c r="R303" s="28"/>
      <c r="S303" s="28"/>
      <c r="T303" s="41"/>
      <c r="U303" s="28"/>
      <c r="V303" s="28"/>
      <c r="W303" s="41"/>
    </row>
    <row r="304" spans="1:23">
      <c r="A304" s="22"/>
      <c r="B304" s="7"/>
      <c r="C304" s="4"/>
      <c r="D304" s="4"/>
      <c r="E304" s="29"/>
      <c r="F304" s="4"/>
      <c r="G304" s="4"/>
      <c r="H304" s="4"/>
      <c r="I304" s="29"/>
      <c r="J304" s="29"/>
      <c r="K304" s="531"/>
      <c r="L304" s="29"/>
      <c r="M304" s="29"/>
      <c r="N304" s="531"/>
      <c r="O304" s="28"/>
      <c r="P304" s="28"/>
      <c r="Q304" s="41"/>
      <c r="R304" s="28"/>
      <c r="S304" s="28"/>
      <c r="T304" s="41"/>
      <c r="U304" s="28"/>
      <c r="V304" s="28"/>
      <c r="W304" s="41"/>
    </row>
    <row r="305" spans="1:23">
      <c r="A305" s="22"/>
      <c r="B305" s="7"/>
      <c r="C305" s="4"/>
      <c r="D305" s="4"/>
      <c r="E305" s="29"/>
      <c r="F305" s="4"/>
      <c r="G305" s="4"/>
      <c r="H305" s="4"/>
      <c r="I305" s="29"/>
      <c r="J305" s="29"/>
      <c r="K305" s="531"/>
      <c r="L305" s="29"/>
      <c r="M305" s="29"/>
      <c r="N305" s="531"/>
      <c r="O305" s="28"/>
      <c r="P305" s="28"/>
      <c r="Q305" s="41"/>
      <c r="R305" s="28"/>
      <c r="S305" s="28"/>
      <c r="T305" s="41"/>
      <c r="U305" s="28"/>
      <c r="V305" s="28"/>
      <c r="W305" s="41"/>
    </row>
    <row r="306" spans="1:23">
      <c r="A306" s="22"/>
      <c r="B306" s="7"/>
      <c r="C306" s="4"/>
      <c r="D306" s="4"/>
      <c r="E306" s="29"/>
      <c r="F306" s="4"/>
      <c r="G306" s="4"/>
      <c r="H306" s="4"/>
      <c r="I306" s="29"/>
      <c r="J306" s="29"/>
      <c r="K306" s="531"/>
      <c r="L306" s="29"/>
      <c r="M306" s="29"/>
      <c r="N306" s="531"/>
      <c r="O306" s="28"/>
      <c r="P306" s="28"/>
      <c r="Q306" s="41"/>
      <c r="R306" s="28"/>
      <c r="S306" s="28"/>
      <c r="T306" s="41"/>
      <c r="U306" s="28"/>
      <c r="V306" s="28"/>
      <c r="W306" s="41"/>
    </row>
    <row r="307" spans="1:23">
      <c r="A307" s="22"/>
      <c r="B307" s="7"/>
      <c r="C307" s="4"/>
      <c r="D307" s="4"/>
      <c r="E307" s="29"/>
      <c r="F307" s="4"/>
      <c r="G307" s="4"/>
      <c r="H307" s="4"/>
      <c r="I307" s="29"/>
      <c r="J307" s="29"/>
      <c r="K307" s="531"/>
      <c r="L307" s="29"/>
      <c r="M307" s="29"/>
      <c r="N307" s="531"/>
      <c r="O307" s="28"/>
      <c r="P307" s="28"/>
      <c r="Q307" s="41"/>
      <c r="R307" s="28"/>
      <c r="S307" s="28"/>
      <c r="T307" s="41"/>
      <c r="U307" s="28"/>
      <c r="V307" s="28"/>
      <c r="W307" s="41"/>
    </row>
    <row r="308" spans="1:23">
      <c r="A308" s="22"/>
      <c r="B308" s="7"/>
      <c r="C308" s="4"/>
      <c r="D308" s="4"/>
      <c r="E308" s="29"/>
      <c r="F308" s="4"/>
      <c r="G308" s="4"/>
      <c r="H308" s="4"/>
      <c r="I308" s="29"/>
      <c r="J308" s="29"/>
      <c r="K308" s="531"/>
      <c r="L308" s="29"/>
      <c r="M308" s="29"/>
      <c r="N308" s="531"/>
      <c r="O308" s="28"/>
      <c r="P308" s="28"/>
      <c r="Q308" s="41"/>
      <c r="R308" s="28"/>
      <c r="S308" s="28"/>
      <c r="T308" s="41"/>
      <c r="U308" s="28"/>
      <c r="V308" s="28"/>
      <c r="W308" s="41"/>
    </row>
    <row r="309" spans="1:23">
      <c r="A309" s="22"/>
      <c r="B309" s="7"/>
      <c r="C309" s="4"/>
      <c r="D309" s="4"/>
      <c r="E309" s="29"/>
      <c r="F309" s="4"/>
      <c r="G309" s="4"/>
      <c r="H309" s="4"/>
      <c r="I309" s="29"/>
      <c r="J309" s="29"/>
      <c r="K309" s="531"/>
      <c r="L309" s="29"/>
      <c r="M309" s="29"/>
      <c r="N309" s="531"/>
      <c r="O309" s="28"/>
      <c r="P309" s="28"/>
      <c r="Q309" s="41"/>
      <c r="R309" s="28"/>
      <c r="S309" s="28"/>
      <c r="T309" s="41"/>
      <c r="U309" s="28"/>
      <c r="V309" s="28"/>
      <c r="W309" s="41"/>
    </row>
    <row r="310" spans="1:23">
      <c r="A310" s="22"/>
      <c r="B310" s="7"/>
      <c r="C310" s="4"/>
      <c r="D310" s="4"/>
      <c r="E310" s="29"/>
      <c r="F310" s="4"/>
      <c r="G310" s="4"/>
      <c r="H310" s="4"/>
      <c r="I310" s="29"/>
      <c r="J310" s="29"/>
      <c r="K310" s="531"/>
      <c r="L310" s="29"/>
      <c r="M310" s="29"/>
      <c r="N310" s="531"/>
      <c r="O310" s="28"/>
      <c r="P310" s="28"/>
      <c r="Q310" s="41"/>
      <c r="R310" s="28"/>
      <c r="S310" s="28"/>
      <c r="T310" s="41"/>
      <c r="U310" s="28"/>
      <c r="V310" s="28"/>
      <c r="W310" s="41"/>
    </row>
    <row r="311" spans="1:23">
      <c r="A311" s="22"/>
      <c r="B311" s="7"/>
      <c r="C311" s="4"/>
      <c r="D311" s="4"/>
      <c r="E311" s="29"/>
      <c r="F311" s="4"/>
      <c r="G311" s="4"/>
      <c r="H311" s="4"/>
      <c r="I311" s="29"/>
      <c r="J311" s="29"/>
      <c r="K311" s="531"/>
      <c r="L311" s="29"/>
      <c r="M311" s="29"/>
      <c r="N311" s="531"/>
      <c r="O311" s="28"/>
      <c r="P311" s="28"/>
      <c r="Q311" s="41"/>
      <c r="R311" s="28"/>
      <c r="S311" s="28"/>
      <c r="T311" s="41"/>
      <c r="U311" s="28"/>
      <c r="V311" s="28"/>
      <c r="W311" s="41"/>
    </row>
    <row r="312" spans="1:23">
      <c r="A312" s="22"/>
      <c r="B312" s="7"/>
      <c r="C312" s="4"/>
      <c r="D312" s="4"/>
      <c r="E312" s="29"/>
      <c r="F312" s="4"/>
      <c r="G312" s="4"/>
      <c r="H312" s="4"/>
      <c r="I312" s="29"/>
      <c r="J312" s="29"/>
      <c r="K312" s="531"/>
      <c r="L312" s="29"/>
      <c r="M312" s="29"/>
      <c r="N312" s="531"/>
      <c r="O312" s="28"/>
      <c r="P312" s="28"/>
      <c r="Q312" s="41"/>
      <c r="R312" s="28"/>
      <c r="S312" s="28"/>
      <c r="T312" s="41"/>
      <c r="U312" s="28"/>
      <c r="V312" s="28"/>
      <c r="W312" s="41"/>
    </row>
    <row r="313" spans="1:23">
      <c r="A313" s="22"/>
      <c r="B313" s="7"/>
      <c r="C313" s="4"/>
      <c r="D313" s="4"/>
      <c r="E313" s="29"/>
      <c r="F313" s="4"/>
      <c r="G313" s="4"/>
      <c r="H313" s="4"/>
      <c r="I313" s="29"/>
      <c r="J313" s="29"/>
      <c r="K313" s="531"/>
      <c r="L313" s="29"/>
      <c r="M313" s="29"/>
      <c r="N313" s="531"/>
      <c r="O313" s="28"/>
      <c r="P313" s="28"/>
      <c r="Q313" s="41"/>
      <c r="R313" s="28"/>
      <c r="S313" s="28"/>
      <c r="T313" s="41"/>
      <c r="U313" s="28"/>
      <c r="V313" s="28"/>
      <c r="W313" s="41"/>
    </row>
    <row r="314" spans="1:23">
      <c r="A314" s="22"/>
      <c r="B314" s="7"/>
      <c r="C314" s="4"/>
      <c r="D314" s="4"/>
      <c r="E314" s="29"/>
      <c r="F314" s="4"/>
      <c r="G314" s="4"/>
      <c r="H314" s="4"/>
      <c r="I314" s="29"/>
      <c r="J314" s="29"/>
      <c r="K314" s="531"/>
      <c r="L314" s="29"/>
      <c r="M314" s="29"/>
      <c r="N314" s="531"/>
      <c r="O314" s="28"/>
      <c r="P314" s="28"/>
      <c r="Q314" s="41"/>
      <c r="R314" s="28"/>
      <c r="S314" s="28"/>
      <c r="T314" s="41"/>
      <c r="U314" s="28"/>
      <c r="V314" s="28"/>
      <c r="W314" s="41"/>
    </row>
    <row r="315" spans="1:23">
      <c r="A315" s="22"/>
      <c r="B315" s="7"/>
      <c r="C315" s="4"/>
      <c r="D315" s="4"/>
      <c r="E315" s="29"/>
      <c r="F315" s="4"/>
      <c r="G315" s="4"/>
      <c r="H315" s="4"/>
      <c r="I315" s="29"/>
      <c r="J315" s="29"/>
      <c r="K315" s="531"/>
      <c r="L315" s="29"/>
      <c r="M315" s="29"/>
      <c r="N315" s="531"/>
      <c r="O315" s="28"/>
      <c r="P315" s="28"/>
      <c r="Q315" s="41"/>
      <c r="R315" s="28"/>
      <c r="S315" s="28"/>
      <c r="T315" s="41"/>
      <c r="U315" s="28"/>
      <c r="V315" s="28"/>
      <c r="W315" s="41"/>
    </row>
    <row r="316" spans="1:23">
      <c r="A316" s="22"/>
      <c r="B316" s="7"/>
      <c r="C316" s="4"/>
      <c r="D316" s="4"/>
      <c r="E316" s="29"/>
      <c r="F316" s="4"/>
      <c r="G316" s="4"/>
      <c r="H316" s="4"/>
      <c r="I316" s="29"/>
      <c r="J316" s="29"/>
      <c r="K316" s="531"/>
      <c r="L316" s="29"/>
      <c r="M316" s="29"/>
      <c r="N316" s="531"/>
      <c r="O316" s="28"/>
      <c r="P316" s="28"/>
      <c r="Q316" s="41"/>
      <c r="R316" s="28"/>
      <c r="S316" s="28"/>
      <c r="T316" s="41"/>
      <c r="U316" s="28"/>
      <c r="V316" s="28"/>
      <c r="W316" s="41"/>
    </row>
    <row r="317" spans="1:23">
      <c r="A317" s="22"/>
      <c r="B317" s="7"/>
      <c r="C317" s="4"/>
      <c r="D317" s="4"/>
      <c r="E317" s="29"/>
      <c r="F317" s="4"/>
      <c r="G317" s="4"/>
      <c r="H317" s="4"/>
      <c r="I317" s="29"/>
      <c r="J317" s="29"/>
      <c r="K317" s="531"/>
      <c r="L317" s="29"/>
      <c r="M317" s="29"/>
      <c r="N317" s="531"/>
      <c r="O317" s="28"/>
      <c r="P317" s="28"/>
      <c r="Q317" s="41"/>
      <c r="R317" s="28"/>
      <c r="S317" s="28"/>
      <c r="T317" s="41"/>
      <c r="U317" s="28"/>
      <c r="V317" s="28"/>
      <c r="W317" s="41"/>
    </row>
    <row r="318" spans="1:23">
      <c r="A318" s="22"/>
      <c r="B318" s="7"/>
      <c r="C318" s="4"/>
      <c r="D318" s="4"/>
      <c r="E318" s="29"/>
      <c r="F318" s="4"/>
      <c r="G318" s="4"/>
      <c r="H318" s="4"/>
      <c r="I318" s="29"/>
      <c r="J318" s="29"/>
      <c r="K318" s="531"/>
      <c r="L318" s="29"/>
      <c r="M318" s="29"/>
      <c r="N318" s="531"/>
      <c r="O318" s="28"/>
      <c r="P318" s="28"/>
      <c r="Q318" s="41"/>
      <c r="R318" s="28"/>
      <c r="S318" s="28"/>
      <c r="T318" s="41"/>
      <c r="U318" s="28"/>
      <c r="V318" s="28"/>
      <c r="W318" s="41"/>
    </row>
    <row r="319" spans="1:23">
      <c r="A319" s="22"/>
      <c r="B319" s="7"/>
      <c r="C319" s="4"/>
      <c r="D319" s="4"/>
      <c r="E319" s="29"/>
      <c r="F319" s="4"/>
      <c r="G319" s="4"/>
      <c r="H319" s="4"/>
      <c r="I319" s="29"/>
      <c r="J319" s="29"/>
      <c r="K319" s="531"/>
      <c r="L319" s="29"/>
      <c r="M319" s="29"/>
      <c r="N319" s="531"/>
      <c r="O319" s="28"/>
      <c r="P319" s="28"/>
      <c r="Q319" s="41"/>
      <c r="R319" s="28"/>
      <c r="S319" s="28"/>
      <c r="T319" s="41"/>
      <c r="U319" s="28"/>
      <c r="V319" s="28"/>
      <c r="W319" s="41"/>
    </row>
    <row r="320" spans="1:23">
      <c r="A320" s="22"/>
      <c r="B320" s="7"/>
      <c r="C320" s="4"/>
      <c r="D320" s="4"/>
      <c r="E320" s="29"/>
      <c r="F320" s="4"/>
      <c r="G320" s="4"/>
      <c r="H320" s="4"/>
      <c r="I320" s="29"/>
      <c r="J320" s="29"/>
      <c r="K320" s="531"/>
      <c r="L320" s="29"/>
      <c r="M320" s="29"/>
      <c r="N320" s="531"/>
      <c r="O320" s="28"/>
      <c r="P320" s="28"/>
      <c r="Q320" s="41"/>
      <c r="R320" s="28"/>
      <c r="S320" s="28"/>
      <c r="T320" s="41"/>
      <c r="U320" s="28"/>
      <c r="V320" s="28"/>
      <c r="W320" s="41"/>
    </row>
    <row r="321" spans="1:23">
      <c r="A321" s="22"/>
      <c r="B321" s="7"/>
      <c r="C321" s="4"/>
      <c r="D321" s="4"/>
      <c r="E321" s="29"/>
      <c r="F321" s="4"/>
      <c r="G321" s="4"/>
      <c r="H321" s="4"/>
      <c r="I321" s="29"/>
      <c r="J321" s="29"/>
      <c r="K321" s="531"/>
      <c r="L321" s="29"/>
      <c r="M321" s="29"/>
      <c r="N321" s="531"/>
      <c r="O321" s="28"/>
      <c r="P321" s="28"/>
      <c r="Q321" s="41"/>
      <c r="R321" s="28"/>
      <c r="S321" s="28"/>
      <c r="T321" s="41"/>
      <c r="U321" s="28"/>
      <c r="V321" s="28"/>
      <c r="W321" s="41"/>
    </row>
    <row r="322" spans="1:23">
      <c r="A322" s="22"/>
      <c r="B322" s="7"/>
      <c r="C322" s="4"/>
      <c r="D322" s="4"/>
      <c r="E322" s="29"/>
      <c r="F322" s="4"/>
      <c r="G322" s="4"/>
      <c r="H322" s="4"/>
      <c r="I322" s="29"/>
      <c r="J322" s="29"/>
      <c r="K322" s="531"/>
      <c r="L322" s="29"/>
      <c r="M322" s="29"/>
      <c r="N322" s="531"/>
      <c r="O322" s="28"/>
      <c r="P322" s="28"/>
      <c r="Q322" s="41"/>
      <c r="R322" s="28"/>
      <c r="S322" s="28"/>
      <c r="T322" s="41"/>
      <c r="U322" s="28"/>
      <c r="V322" s="28"/>
      <c r="W322" s="41"/>
    </row>
    <row r="323" spans="1:23">
      <c r="A323" s="22"/>
      <c r="B323" s="7"/>
      <c r="C323" s="4"/>
      <c r="D323" s="4"/>
      <c r="E323" s="29"/>
      <c r="F323" s="4"/>
      <c r="G323" s="4"/>
      <c r="H323" s="4"/>
      <c r="I323" s="29"/>
      <c r="J323" s="29"/>
      <c r="K323" s="531"/>
      <c r="L323" s="29"/>
      <c r="M323" s="29"/>
      <c r="N323" s="531"/>
      <c r="O323" s="28"/>
      <c r="P323" s="28"/>
      <c r="Q323" s="41"/>
      <c r="R323" s="28"/>
      <c r="S323" s="28"/>
      <c r="T323" s="41"/>
      <c r="U323" s="28"/>
      <c r="V323" s="28"/>
      <c r="W323" s="41"/>
    </row>
    <row r="324" spans="1:23">
      <c r="A324" s="22"/>
      <c r="B324" s="7"/>
      <c r="C324" s="4"/>
      <c r="D324" s="4"/>
      <c r="E324" s="29"/>
      <c r="F324" s="4"/>
      <c r="G324" s="4"/>
      <c r="H324" s="4"/>
      <c r="I324" s="29"/>
      <c r="J324" s="29"/>
      <c r="K324" s="531"/>
      <c r="L324" s="29"/>
      <c r="M324" s="29"/>
      <c r="N324" s="531"/>
      <c r="O324" s="28"/>
      <c r="P324" s="28"/>
      <c r="Q324" s="41"/>
      <c r="R324" s="28"/>
      <c r="S324" s="28"/>
      <c r="T324" s="41"/>
      <c r="U324" s="28"/>
      <c r="V324" s="28"/>
      <c r="W324" s="41"/>
    </row>
    <row r="325" spans="1:23">
      <c r="A325" s="22"/>
      <c r="B325" s="7"/>
      <c r="C325" s="4"/>
      <c r="D325" s="4"/>
      <c r="E325" s="29"/>
      <c r="F325" s="4"/>
      <c r="G325" s="4"/>
      <c r="H325" s="4"/>
      <c r="I325" s="29"/>
      <c r="J325" s="29"/>
      <c r="K325" s="531"/>
      <c r="L325" s="29"/>
      <c r="M325" s="29"/>
      <c r="N325" s="531"/>
      <c r="O325" s="28"/>
      <c r="P325" s="28"/>
      <c r="Q325" s="41"/>
      <c r="R325" s="28"/>
      <c r="S325" s="28"/>
      <c r="T325" s="41"/>
      <c r="U325" s="28"/>
      <c r="V325" s="28"/>
      <c r="W325" s="41"/>
    </row>
    <row r="326" spans="1:23">
      <c r="A326" s="22"/>
      <c r="B326" s="7"/>
      <c r="C326" s="4"/>
      <c r="D326" s="4"/>
      <c r="E326" s="29"/>
      <c r="F326" s="4"/>
      <c r="G326" s="4"/>
      <c r="H326" s="4"/>
      <c r="I326" s="29"/>
      <c r="J326" s="29"/>
      <c r="K326" s="531"/>
      <c r="L326" s="29"/>
      <c r="M326" s="29"/>
      <c r="N326" s="531"/>
      <c r="O326" s="28"/>
      <c r="P326" s="28"/>
      <c r="Q326" s="41"/>
      <c r="R326" s="28"/>
      <c r="S326" s="28"/>
      <c r="T326" s="41"/>
      <c r="U326" s="28"/>
      <c r="V326" s="28"/>
      <c r="W326" s="41"/>
    </row>
    <row r="327" spans="1:23">
      <c r="A327" s="22"/>
      <c r="B327" s="7"/>
      <c r="C327" s="4"/>
      <c r="D327" s="4"/>
      <c r="E327" s="29"/>
      <c r="F327" s="4"/>
      <c r="G327" s="4"/>
      <c r="H327" s="4"/>
      <c r="I327" s="29"/>
      <c r="J327" s="29"/>
      <c r="K327" s="531"/>
      <c r="L327" s="29"/>
      <c r="M327" s="29"/>
      <c r="N327" s="531"/>
      <c r="O327" s="28"/>
      <c r="P327" s="28"/>
      <c r="Q327" s="41"/>
      <c r="R327" s="28"/>
      <c r="S327" s="28"/>
      <c r="T327" s="41"/>
      <c r="U327" s="28"/>
      <c r="V327" s="28"/>
      <c r="W327" s="41"/>
    </row>
    <row r="328" spans="1:23">
      <c r="A328" s="22"/>
      <c r="B328" s="7"/>
      <c r="C328" s="4"/>
      <c r="D328" s="4"/>
      <c r="E328" s="29"/>
      <c r="F328" s="4"/>
      <c r="G328" s="4"/>
      <c r="H328" s="4"/>
      <c r="I328" s="29"/>
      <c r="J328" s="29"/>
      <c r="K328" s="531"/>
      <c r="L328" s="29"/>
      <c r="M328" s="29"/>
      <c r="N328" s="531"/>
      <c r="O328" s="28"/>
      <c r="P328" s="28"/>
      <c r="Q328" s="41"/>
      <c r="R328" s="28"/>
      <c r="S328" s="28"/>
      <c r="T328" s="41"/>
      <c r="U328" s="28"/>
      <c r="V328" s="28"/>
      <c r="W328" s="41"/>
    </row>
    <row r="329" spans="1:23">
      <c r="A329" s="22"/>
      <c r="B329" s="7"/>
      <c r="C329" s="4"/>
      <c r="D329" s="4"/>
      <c r="E329" s="29"/>
      <c r="F329" s="4"/>
      <c r="G329" s="4"/>
      <c r="H329" s="4"/>
      <c r="I329" s="29"/>
      <c r="J329" s="29"/>
      <c r="K329" s="531"/>
      <c r="L329" s="29"/>
      <c r="M329" s="29"/>
      <c r="N329" s="531"/>
      <c r="O329" s="28"/>
      <c r="P329" s="28"/>
      <c r="Q329" s="41"/>
      <c r="R329" s="28"/>
      <c r="S329" s="28"/>
      <c r="T329" s="41"/>
      <c r="U329" s="28"/>
      <c r="V329" s="28"/>
      <c r="W329" s="41"/>
    </row>
    <row r="330" spans="1:23">
      <c r="A330" s="22"/>
      <c r="B330" s="7"/>
      <c r="C330" s="4"/>
      <c r="D330" s="4"/>
      <c r="E330" s="29"/>
      <c r="F330" s="4"/>
      <c r="G330" s="4"/>
      <c r="H330" s="4"/>
      <c r="I330" s="29"/>
      <c r="J330" s="29"/>
      <c r="K330" s="531"/>
      <c r="L330" s="29"/>
      <c r="M330" s="29"/>
      <c r="N330" s="531"/>
      <c r="O330" s="28"/>
      <c r="P330" s="28"/>
      <c r="Q330" s="41"/>
      <c r="R330" s="28"/>
      <c r="S330" s="28"/>
      <c r="T330" s="41"/>
      <c r="U330" s="28"/>
      <c r="V330" s="28"/>
      <c r="W330" s="41"/>
    </row>
    <row r="331" spans="1:23">
      <c r="A331" s="22"/>
      <c r="B331" s="7"/>
      <c r="C331" s="4"/>
      <c r="D331" s="4"/>
      <c r="E331" s="29"/>
      <c r="F331" s="4"/>
      <c r="G331" s="4"/>
      <c r="H331" s="4"/>
      <c r="I331" s="29"/>
      <c r="J331" s="29"/>
      <c r="K331" s="531"/>
      <c r="L331" s="29"/>
      <c r="M331" s="29"/>
      <c r="N331" s="531"/>
      <c r="O331" s="28"/>
      <c r="P331" s="28"/>
      <c r="Q331" s="41"/>
      <c r="R331" s="28"/>
      <c r="S331" s="28"/>
      <c r="T331" s="41"/>
      <c r="U331" s="28"/>
      <c r="V331" s="28"/>
      <c r="W331" s="41"/>
    </row>
    <row r="332" spans="1:23">
      <c r="A332" s="22"/>
      <c r="B332" s="7"/>
      <c r="C332" s="4"/>
      <c r="D332" s="4"/>
      <c r="E332" s="29"/>
      <c r="F332" s="4"/>
      <c r="G332" s="4"/>
      <c r="H332" s="4"/>
      <c r="I332" s="29"/>
      <c r="J332" s="29"/>
      <c r="K332" s="531"/>
      <c r="L332" s="29"/>
      <c r="M332" s="29"/>
      <c r="N332" s="531"/>
      <c r="O332" s="28"/>
      <c r="P332" s="28"/>
      <c r="Q332" s="41"/>
      <c r="R332" s="28"/>
      <c r="S332" s="28"/>
      <c r="T332" s="41"/>
      <c r="U332" s="28"/>
      <c r="V332" s="28"/>
      <c r="W332" s="41"/>
    </row>
    <row r="333" spans="1:23">
      <c r="A333" s="22"/>
      <c r="B333" s="7"/>
      <c r="C333" s="4"/>
      <c r="D333" s="4"/>
      <c r="E333" s="29"/>
      <c r="F333" s="4"/>
      <c r="G333" s="4"/>
      <c r="H333" s="4"/>
      <c r="I333" s="29"/>
      <c r="J333" s="29"/>
      <c r="K333" s="531"/>
      <c r="L333" s="29"/>
      <c r="M333" s="29"/>
      <c r="N333" s="531"/>
      <c r="O333" s="28"/>
      <c r="P333" s="28"/>
      <c r="Q333" s="41"/>
      <c r="R333" s="28"/>
      <c r="S333" s="28"/>
      <c r="T333" s="41"/>
      <c r="U333" s="28"/>
      <c r="V333" s="28"/>
      <c r="W333" s="41"/>
    </row>
    <row r="334" spans="1:23">
      <c r="A334" s="22"/>
      <c r="B334" s="7"/>
      <c r="C334" s="4"/>
      <c r="D334" s="4"/>
      <c r="E334" s="29"/>
      <c r="F334" s="4"/>
      <c r="G334" s="4"/>
      <c r="H334" s="4"/>
      <c r="I334" s="29"/>
      <c r="J334" s="29"/>
      <c r="K334" s="531"/>
      <c r="L334" s="29"/>
      <c r="M334" s="29"/>
      <c r="N334" s="531"/>
      <c r="O334" s="28"/>
      <c r="P334" s="28"/>
      <c r="Q334" s="41"/>
      <c r="R334" s="28"/>
      <c r="S334" s="28"/>
      <c r="T334" s="41"/>
      <c r="U334" s="28"/>
      <c r="V334" s="28"/>
      <c r="W334" s="41"/>
    </row>
    <row r="335" spans="1:23">
      <c r="A335" s="22"/>
      <c r="B335" s="7"/>
      <c r="C335" s="4"/>
      <c r="D335" s="4"/>
      <c r="E335" s="29"/>
      <c r="F335" s="4"/>
      <c r="G335" s="4"/>
      <c r="H335" s="4"/>
      <c r="I335" s="29"/>
      <c r="J335" s="29"/>
      <c r="K335" s="531"/>
      <c r="L335" s="29"/>
      <c r="M335" s="29"/>
      <c r="N335" s="531"/>
      <c r="O335" s="28"/>
      <c r="P335" s="28"/>
      <c r="Q335" s="41"/>
      <c r="R335" s="28"/>
      <c r="S335" s="28"/>
      <c r="T335" s="41"/>
      <c r="U335" s="28"/>
      <c r="V335" s="28"/>
      <c r="W335" s="41"/>
    </row>
    <row r="336" spans="1:23">
      <c r="A336" s="22"/>
      <c r="B336" s="7"/>
      <c r="C336" s="4"/>
      <c r="D336" s="4"/>
      <c r="E336" s="29"/>
      <c r="F336" s="4"/>
      <c r="G336" s="4"/>
      <c r="H336" s="4"/>
      <c r="I336" s="29"/>
      <c r="J336" s="29"/>
      <c r="K336" s="531"/>
      <c r="L336" s="29"/>
      <c r="M336" s="29"/>
      <c r="N336" s="531"/>
      <c r="O336" s="28"/>
      <c r="P336" s="28"/>
      <c r="Q336" s="41"/>
      <c r="R336" s="28"/>
      <c r="S336" s="28"/>
      <c r="T336" s="41"/>
      <c r="U336" s="28"/>
      <c r="V336" s="28"/>
      <c r="W336" s="41"/>
    </row>
    <row r="337" spans="1:23">
      <c r="A337" s="22"/>
      <c r="B337" s="7"/>
      <c r="C337" s="4"/>
      <c r="D337" s="4"/>
      <c r="E337" s="29"/>
      <c r="F337" s="4"/>
      <c r="G337" s="4"/>
      <c r="H337" s="4"/>
      <c r="I337" s="29"/>
      <c r="J337" s="29"/>
      <c r="K337" s="531"/>
      <c r="L337" s="29"/>
      <c r="M337" s="29"/>
      <c r="N337" s="531"/>
      <c r="O337" s="28"/>
      <c r="P337" s="28"/>
      <c r="Q337" s="41"/>
      <c r="R337" s="28"/>
      <c r="S337" s="28"/>
      <c r="T337" s="41"/>
      <c r="U337" s="28"/>
      <c r="V337" s="28"/>
      <c r="W337" s="41"/>
    </row>
    <row r="338" spans="1:23">
      <c r="A338" s="22"/>
      <c r="B338" s="7"/>
      <c r="C338" s="4"/>
      <c r="D338" s="4"/>
      <c r="E338" s="29"/>
      <c r="F338" s="4"/>
      <c r="G338" s="4"/>
      <c r="H338" s="4"/>
      <c r="I338" s="29"/>
      <c r="J338" s="29"/>
      <c r="K338" s="531"/>
      <c r="L338" s="29"/>
      <c r="M338" s="29"/>
      <c r="N338" s="531"/>
      <c r="O338" s="28"/>
      <c r="P338" s="28"/>
      <c r="Q338" s="41"/>
      <c r="R338" s="28"/>
      <c r="S338" s="28"/>
      <c r="T338" s="41"/>
      <c r="U338" s="28"/>
      <c r="V338" s="28"/>
      <c r="W338" s="41"/>
    </row>
    <row r="339" spans="1:23">
      <c r="A339" s="22"/>
      <c r="B339" s="7"/>
      <c r="C339" s="4"/>
      <c r="D339" s="4"/>
      <c r="E339" s="29"/>
      <c r="F339" s="4"/>
      <c r="G339" s="4"/>
      <c r="H339" s="4"/>
      <c r="I339" s="29"/>
      <c r="J339" s="29"/>
      <c r="K339" s="531"/>
      <c r="L339" s="29"/>
      <c r="M339" s="29"/>
      <c r="N339" s="531"/>
      <c r="O339" s="28"/>
      <c r="P339" s="28"/>
      <c r="Q339" s="41"/>
      <c r="R339" s="28"/>
      <c r="S339" s="28"/>
      <c r="T339" s="41"/>
      <c r="U339" s="28"/>
      <c r="V339" s="28"/>
      <c r="W339" s="41"/>
    </row>
    <row r="340" spans="1:23">
      <c r="A340" s="22"/>
      <c r="B340" s="7"/>
      <c r="C340" s="4"/>
      <c r="D340" s="4"/>
      <c r="E340" s="29"/>
      <c r="F340" s="4"/>
      <c r="G340" s="4"/>
      <c r="H340" s="4"/>
      <c r="I340" s="29"/>
      <c r="J340" s="29"/>
      <c r="K340" s="531"/>
      <c r="L340" s="29"/>
      <c r="M340" s="29"/>
      <c r="N340" s="531"/>
      <c r="O340" s="28"/>
      <c r="P340" s="28"/>
      <c r="Q340" s="41"/>
      <c r="R340" s="28"/>
      <c r="S340" s="28"/>
      <c r="T340" s="41"/>
      <c r="U340" s="28"/>
      <c r="V340" s="28"/>
      <c r="W340" s="41"/>
    </row>
    <row r="341" spans="1:23">
      <c r="A341" s="22"/>
      <c r="B341" s="7"/>
      <c r="C341" s="4"/>
      <c r="D341" s="4"/>
      <c r="E341" s="29"/>
      <c r="F341" s="4"/>
      <c r="G341" s="4"/>
      <c r="H341" s="4"/>
      <c r="I341" s="29"/>
      <c r="J341" s="29"/>
      <c r="K341" s="531"/>
      <c r="L341" s="29"/>
      <c r="M341" s="29"/>
      <c r="N341" s="531"/>
      <c r="O341" s="28"/>
      <c r="P341" s="28"/>
      <c r="Q341" s="41"/>
      <c r="R341" s="28"/>
      <c r="S341" s="28"/>
      <c r="T341" s="41"/>
      <c r="U341" s="28"/>
      <c r="V341" s="28"/>
      <c r="W341" s="41"/>
    </row>
    <row r="342" spans="1:23">
      <c r="A342" s="22"/>
      <c r="B342" s="7"/>
      <c r="C342" s="4"/>
      <c r="D342" s="4"/>
      <c r="E342" s="29"/>
      <c r="F342" s="4"/>
      <c r="G342" s="4"/>
      <c r="H342" s="4"/>
      <c r="I342" s="29"/>
      <c r="J342" s="29"/>
      <c r="K342" s="531"/>
      <c r="L342" s="29"/>
      <c r="M342" s="29"/>
      <c r="N342" s="531"/>
      <c r="O342" s="28"/>
      <c r="P342" s="28"/>
      <c r="Q342" s="41"/>
      <c r="R342" s="28"/>
      <c r="S342" s="28"/>
      <c r="T342" s="41"/>
      <c r="U342" s="28"/>
      <c r="V342" s="28"/>
      <c r="W342" s="41"/>
    </row>
    <row r="343" spans="1:23">
      <c r="A343" s="22"/>
      <c r="B343" s="7"/>
      <c r="C343" s="4"/>
      <c r="D343" s="4"/>
      <c r="E343" s="29"/>
      <c r="F343" s="4"/>
      <c r="G343" s="4"/>
      <c r="H343" s="4"/>
      <c r="I343" s="29"/>
      <c r="J343" s="29"/>
      <c r="K343" s="531"/>
      <c r="L343" s="29"/>
      <c r="M343" s="29"/>
      <c r="N343" s="531"/>
      <c r="O343" s="28"/>
      <c r="P343" s="28"/>
      <c r="Q343" s="41"/>
      <c r="R343" s="28"/>
      <c r="S343" s="28"/>
      <c r="T343" s="41"/>
      <c r="U343" s="28"/>
      <c r="V343" s="28"/>
      <c r="W343" s="41"/>
    </row>
    <row r="344" spans="1:23">
      <c r="A344" s="22"/>
      <c r="B344" s="7"/>
      <c r="C344" s="4"/>
      <c r="D344" s="4"/>
      <c r="E344" s="29"/>
      <c r="F344" s="4"/>
      <c r="G344" s="4"/>
      <c r="H344" s="4"/>
      <c r="I344" s="29"/>
      <c r="J344" s="29"/>
      <c r="K344" s="531"/>
      <c r="L344" s="29"/>
      <c r="M344" s="29"/>
      <c r="N344" s="531"/>
      <c r="O344" s="28"/>
      <c r="P344" s="28"/>
      <c r="Q344" s="41"/>
      <c r="R344" s="28"/>
      <c r="S344" s="28"/>
      <c r="T344" s="41"/>
      <c r="U344" s="28"/>
      <c r="V344" s="28"/>
      <c r="W344" s="41"/>
    </row>
    <row r="345" spans="1:23">
      <c r="A345" s="22"/>
      <c r="B345" s="7"/>
      <c r="C345" s="4"/>
      <c r="D345" s="4"/>
      <c r="E345" s="29"/>
      <c r="F345" s="4"/>
      <c r="G345" s="4"/>
      <c r="H345" s="4"/>
      <c r="I345" s="29"/>
      <c r="J345" s="29"/>
      <c r="K345" s="531"/>
      <c r="L345" s="29"/>
      <c r="M345" s="29"/>
      <c r="N345" s="531"/>
      <c r="O345" s="28"/>
      <c r="P345" s="28"/>
      <c r="Q345" s="41"/>
      <c r="R345" s="28"/>
      <c r="S345" s="28"/>
      <c r="T345" s="41"/>
      <c r="U345" s="28"/>
      <c r="V345" s="28"/>
      <c r="W345" s="41"/>
    </row>
    <row r="346" spans="1:23">
      <c r="A346" s="22"/>
      <c r="B346" s="7"/>
      <c r="C346" s="4"/>
      <c r="D346" s="4"/>
      <c r="E346" s="29"/>
      <c r="F346" s="4"/>
      <c r="G346" s="4"/>
      <c r="H346" s="4"/>
      <c r="I346" s="29"/>
      <c r="J346" s="29"/>
      <c r="K346" s="531"/>
      <c r="L346" s="29"/>
      <c r="M346" s="29"/>
      <c r="N346" s="531"/>
      <c r="O346" s="28"/>
      <c r="P346" s="28"/>
      <c r="Q346" s="41"/>
      <c r="R346" s="28"/>
      <c r="S346" s="28"/>
      <c r="T346" s="41"/>
      <c r="U346" s="28"/>
      <c r="V346" s="28"/>
      <c r="W346" s="41"/>
    </row>
    <row r="347" spans="1:23">
      <c r="A347" s="22"/>
      <c r="B347" s="7"/>
      <c r="C347" s="4"/>
      <c r="D347" s="4"/>
      <c r="E347" s="29"/>
      <c r="F347" s="4"/>
      <c r="G347" s="4"/>
      <c r="H347" s="4"/>
      <c r="I347" s="29"/>
      <c r="J347" s="29"/>
      <c r="K347" s="531"/>
      <c r="L347" s="29"/>
      <c r="M347" s="29"/>
      <c r="N347" s="531"/>
      <c r="O347" s="28"/>
      <c r="P347" s="28"/>
      <c r="Q347" s="41"/>
      <c r="R347" s="28"/>
      <c r="S347" s="28"/>
      <c r="T347" s="41"/>
      <c r="U347" s="28"/>
      <c r="V347" s="28"/>
      <c r="W347" s="41"/>
    </row>
    <row r="348" spans="1:23">
      <c r="A348" s="22"/>
      <c r="B348" s="7"/>
      <c r="C348" s="4"/>
      <c r="D348" s="4"/>
      <c r="E348" s="29"/>
      <c r="F348" s="4"/>
      <c r="G348" s="4"/>
      <c r="H348" s="4"/>
      <c r="I348" s="29"/>
      <c r="J348" s="29"/>
      <c r="K348" s="531"/>
      <c r="L348" s="29"/>
      <c r="M348" s="29"/>
      <c r="N348" s="531"/>
      <c r="O348" s="28"/>
      <c r="P348" s="28"/>
      <c r="Q348" s="41"/>
      <c r="R348" s="28"/>
      <c r="S348" s="28"/>
      <c r="T348" s="41"/>
      <c r="U348" s="28"/>
      <c r="V348" s="28"/>
      <c r="W348" s="41"/>
    </row>
    <row r="349" spans="1:23">
      <c r="A349" s="22"/>
      <c r="B349" s="7"/>
      <c r="C349" s="4"/>
      <c r="D349" s="4"/>
      <c r="E349" s="29"/>
      <c r="F349" s="4"/>
      <c r="G349" s="4"/>
      <c r="H349" s="4"/>
      <c r="I349" s="29"/>
      <c r="J349" s="29"/>
      <c r="K349" s="531"/>
      <c r="L349" s="29"/>
      <c r="M349" s="29"/>
      <c r="N349" s="531"/>
      <c r="O349" s="28"/>
      <c r="P349" s="28"/>
      <c r="Q349" s="41"/>
      <c r="R349" s="28"/>
      <c r="S349" s="28"/>
      <c r="T349" s="41"/>
      <c r="U349" s="28"/>
      <c r="V349" s="28"/>
      <c r="W349" s="41"/>
    </row>
    <row r="350" spans="1:23">
      <c r="A350" s="22"/>
      <c r="B350" s="7"/>
      <c r="C350" s="4"/>
      <c r="D350" s="4"/>
      <c r="E350" s="29"/>
      <c r="F350" s="4"/>
      <c r="G350" s="4"/>
      <c r="H350" s="4"/>
      <c r="I350" s="29"/>
      <c r="J350" s="29"/>
      <c r="K350" s="531"/>
      <c r="L350" s="29"/>
      <c r="M350" s="29"/>
      <c r="N350" s="531"/>
      <c r="O350" s="28"/>
      <c r="P350" s="28"/>
      <c r="Q350" s="41"/>
      <c r="R350" s="28"/>
      <c r="S350" s="28"/>
      <c r="T350" s="41"/>
      <c r="U350" s="28"/>
      <c r="V350" s="28"/>
      <c r="W350" s="41"/>
    </row>
    <row r="351" spans="1:23">
      <c r="A351" s="22"/>
      <c r="B351" s="7"/>
      <c r="C351" s="4"/>
      <c r="D351" s="4"/>
      <c r="E351" s="29"/>
      <c r="F351" s="4"/>
      <c r="G351" s="4"/>
      <c r="H351" s="4"/>
      <c r="I351" s="29"/>
      <c r="J351" s="29"/>
      <c r="K351" s="531"/>
      <c r="L351" s="29"/>
      <c r="M351" s="29"/>
      <c r="N351" s="531"/>
      <c r="O351" s="28"/>
      <c r="P351" s="28"/>
      <c r="Q351" s="41"/>
      <c r="R351" s="28"/>
      <c r="S351" s="28"/>
      <c r="T351" s="41"/>
      <c r="U351" s="28"/>
      <c r="V351" s="28"/>
      <c r="W351" s="41"/>
    </row>
    <row r="352" spans="1:23">
      <c r="A352" s="22"/>
      <c r="B352" s="7"/>
      <c r="C352" s="4"/>
      <c r="D352" s="4"/>
      <c r="E352" s="29"/>
      <c r="F352" s="4"/>
      <c r="G352" s="4"/>
      <c r="H352" s="4"/>
      <c r="I352" s="29"/>
      <c r="J352" s="29"/>
      <c r="K352" s="531"/>
      <c r="L352" s="29"/>
      <c r="M352" s="29"/>
      <c r="N352" s="531"/>
      <c r="O352" s="28"/>
      <c r="P352" s="28"/>
      <c r="Q352" s="41"/>
      <c r="R352" s="28"/>
      <c r="S352" s="28"/>
      <c r="T352" s="41"/>
      <c r="U352" s="28"/>
      <c r="V352" s="28"/>
      <c r="W352" s="41"/>
    </row>
    <row r="353" spans="1:23">
      <c r="A353" s="22"/>
      <c r="B353" s="7"/>
      <c r="C353" s="4"/>
      <c r="D353" s="4"/>
      <c r="E353" s="29"/>
      <c r="F353" s="4"/>
      <c r="G353" s="4"/>
      <c r="H353" s="4"/>
      <c r="I353" s="29"/>
      <c r="J353" s="29"/>
      <c r="K353" s="531"/>
      <c r="L353" s="29"/>
      <c r="M353" s="29"/>
      <c r="N353" s="531"/>
      <c r="O353" s="28"/>
      <c r="P353" s="28"/>
      <c r="Q353" s="41"/>
      <c r="R353" s="28"/>
      <c r="S353" s="28"/>
      <c r="T353" s="41"/>
      <c r="U353" s="28"/>
      <c r="V353" s="28"/>
      <c r="W353" s="41"/>
    </row>
    <row r="354" spans="1:23">
      <c r="A354" s="22"/>
      <c r="B354" s="7"/>
      <c r="C354" s="4"/>
      <c r="D354" s="4"/>
      <c r="E354" s="29"/>
      <c r="F354" s="4"/>
      <c r="G354" s="4"/>
      <c r="H354" s="4"/>
      <c r="I354" s="29"/>
      <c r="J354" s="29"/>
      <c r="K354" s="531"/>
      <c r="L354" s="29"/>
      <c r="M354" s="29"/>
      <c r="N354" s="531"/>
      <c r="O354" s="28"/>
      <c r="P354" s="28"/>
      <c r="Q354" s="41"/>
      <c r="R354" s="28"/>
      <c r="S354" s="28"/>
      <c r="T354" s="41"/>
      <c r="U354" s="28"/>
      <c r="V354" s="28"/>
      <c r="W354" s="41"/>
    </row>
    <row r="355" spans="1:23">
      <c r="A355" s="22"/>
      <c r="B355" s="7"/>
      <c r="C355" s="4"/>
      <c r="D355" s="4"/>
      <c r="E355" s="29"/>
      <c r="F355" s="4"/>
      <c r="G355" s="4"/>
      <c r="H355" s="4"/>
      <c r="I355" s="29"/>
      <c r="J355" s="29"/>
      <c r="K355" s="531"/>
      <c r="L355" s="29"/>
      <c r="M355" s="29"/>
      <c r="N355" s="531"/>
      <c r="O355" s="28"/>
      <c r="P355" s="28"/>
      <c r="Q355" s="41"/>
      <c r="R355" s="28"/>
      <c r="S355" s="28"/>
      <c r="T355" s="41"/>
      <c r="U355" s="28"/>
      <c r="V355" s="28"/>
      <c r="W355" s="41"/>
    </row>
    <row r="356" spans="1:23">
      <c r="A356" s="22"/>
      <c r="B356" s="7"/>
      <c r="C356" s="4"/>
      <c r="D356" s="4"/>
      <c r="E356" s="29"/>
      <c r="F356" s="4"/>
      <c r="G356" s="4"/>
      <c r="H356" s="4"/>
      <c r="I356" s="29"/>
      <c r="J356" s="29"/>
      <c r="K356" s="531"/>
      <c r="L356" s="29"/>
      <c r="M356" s="29"/>
      <c r="N356" s="531"/>
      <c r="O356" s="28"/>
      <c r="P356" s="28"/>
      <c r="Q356" s="41"/>
      <c r="R356" s="28"/>
      <c r="S356" s="28"/>
      <c r="T356" s="41"/>
      <c r="U356" s="28"/>
      <c r="V356" s="28"/>
      <c r="W356" s="41"/>
    </row>
    <row r="357" spans="1:23">
      <c r="A357" s="22"/>
      <c r="B357" s="7"/>
      <c r="C357" s="4"/>
      <c r="D357" s="4"/>
      <c r="E357" s="29"/>
      <c r="F357" s="4"/>
      <c r="G357" s="4"/>
      <c r="H357" s="4"/>
      <c r="I357" s="29"/>
      <c r="J357" s="29"/>
      <c r="K357" s="531"/>
      <c r="L357" s="29"/>
      <c r="M357" s="29"/>
      <c r="N357" s="531"/>
      <c r="O357" s="28"/>
      <c r="P357" s="28"/>
      <c r="Q357" s="41"/>
      <c r="R357" s="28"/>
      <c r="S357" s="28"/>
      <c r="T357" s="41"/>
      <c r="U357" s="28"/>
      <c r="V357" s="28"/>
      <c r="W357" s="41"/>
    </row>
    <row r="358" spans="1:23">
      <c r="A358" s="22"/>
      <c r="B358" s="7"/>
      <c r="C358" s="4"/>
      <c r="D358" s="4"/>
      <c r="E358" s="29"/>
      <c r="F358" s="4"/>
      <c r="G358" s="4"/>
      <c r="H358" s="4"/>
      <c r="I358" s="29"/>
      <c r="J358" s="29"/>
      <c r="K358" s="531"/>
      <c r="L358" s="29"/>
      <c r="M358" s="29"/>
      <c r="N358" s="531"/>
      <c r="O358" s="28"/>
      <c r="P358" s="28"/>
      <c r="Q358" s="41"/>
      <c r="R358" s="28"/>
      <c r="S358" s="28"/>
      <c r="T358" s="41"/>
      <c r="U358" s="28"/>
      <c r="V358" s="28"/>
      <c r="W358" s="41"/>
    </row>
    <row r="359" spans="1:23">
      <c r="A359" s="22"/>
      <c r="B359" s="7"/>
      <c r="C359" s="4"/>
      <c r="D359" s="4"/>
      <c r="E359" s="29"/>
      <c r="F359" s="4"/>
      <c r="G359" s="4"/>
      <c r="H359" s="4"/>
      <c r="I359" s="29"/>
      <c r="J359" s="29"/>
      <c r="K359" s="531"/>
      <c r="L359" s="29"/>
      <c r="M359" s="29"/>
      <c r="N359" s="531"/>
      <c r="O359" s="28"/>
      <c r="P359" s="28"/>
      <c r="Q359" s="41"/>
      <c r="R359" s="28"/>
      <c r="S359" s="28"/>
      <c r="T359" s="41"/>
      <c r="U359" s="28"/>
      <c r="V359" s="28"/>
      <c r="W359" s="41"/>
    </row>
    <row r="360" spans="1:23">
      <c r="A360" s="22"/>
      <c r="B360" s="7"/>
      <c r="C360" s="4"/>
      <c r="D360" s="4"/>
      <c r="E360" s="29"/>
      <c r="F360" s="4"/>
      <c r="G360" s="4"/>
      <c r="H360" s="4"/>
      <c r="I360" s="29"/>
      <c r="J360" s="29"/>
      <c r="K360" s="531"/>
      <c r="L360" s="29"/>
      <c r="M360" s="29"/>
      <c r="N360" s="531"/>
      <c r="O360" s="28"/>
      <c r="P360" s="28"/>
      <c r="Q360" s="41"/>
      <c r="R360" s="28"/>
      <c r="S360" s="28"/>
      <c r="T360" s="41"/>
      <c r="U360" s="28"/>
      <c r="V360" s="28"/>
      <c r="W360" s="41"/>
    </row>
    <row r="361" spans="1:23">
      <c r="A361" s="22"/>
      <c r="B361" s="7"/>
      <c r="C361" s="4"/>
      <c r="D361" s="4"/>
      <c r="E361" s="29"/>
      <c r="F361" s="4"/>
      <c r="G361" s="4"/>
      <c r="H361" s="4"/>
      <c r="I361" s="29"/>
      <c r="J361" s="29"/>
      <c r="K361" s="531"/>
      <c r="L361" s="29"/>
      <c r="M361" s="29"/>
      <c r="N361" s="531"/>
      <c r="O361" s="28"/>
      <c r="P361" s="28"/>
      <c r="Q361" s="41"/>
      <c r="R361" s="28"/>
      <c r="S361" s="28"/>
      <c r="T361" s="41"/>
      <c r="U361" s="28"/>
      <c r="V361" s="28"/>
      <c r="W361" s="41"/>
    </row>
    <row r="362" spans="1:23">
      <c r="A362" s="22"/>
      <c r="B362" s="7"/>
      <c r="C362" s="4"/>
      <c r="D362" s="4"/>
      <c r="E362" s="29"/>
      <c r="F362" s="4"/>
      <c r="G362" s="4"/>
      <c r="H362" s="4"/>
      <c r="I362" s="29"/>
      <c r="J362" s="29"/>
      <c r="K362" s="531"/>
      <c r="L362" s="29"/>
      <c r="M362" s="29"/>
      <c r="N362" s="531"/>
      <c r="O362" s="28"/>
      <c r="P362" s="28"/>
      <c r="Q362" s="41"/>
      <c r="R362" s="28"/>
      <c r="S362" s="28"/>
      <c r="T362" s="41"/>
      <c r="U362" s="28"/>
      <c r="V362" s="28"/>
      <c r="W362" s="41"/>
    </row>
    <row r="363" spans="1:23">
      <c r="A363" s="22"/>
      <c r="B363" s="7"/>
      <c r="C363" s="4"/>
      <c r="D363" s="4"/>
      <c r="E363" s="29"/>
      <c r="F363" s="4"/>
      <c r="G363" s="4"/>
      <c r="H363" s="4"/>
      <c r="I363" s="29"/>
      <c r="J363" s="29"/>
      <c r="K363" s="531"/>
      <c r="L363" s="29"/>
      <c r="M363" s="29"/>
      <c r="N363" s="531"/>
      <c r="O363" s="28"/>
      <c r="P363" s="28"/>
      <c r="Q363" s="41"/>
      <c r="R363" s="28"/>
      <c r="S363" s="28"/>
      <c r="T363" s="41"/>
      <c r="U363" s="28"/>
      <c r="V363" s="28"/>
      <c r="W363" s="41"/>
    </row>
    <row r="364" spans="1:23">
      <c r="A364" s="22"/>
      <c r="B364" s="7"/>
      <c r="C364" s="4"/>
      <c r="D364" s="4"/>
      <c r="E364" s="29"/>
      <c r="F364" s="4"/>
      <c r="G364" s="4"/>
      <c r="H364" s="4"/>
      <c r="I364" s="29"/>
      <c r="J364" s="29"/>
      <c r="K364" s="531"/>
      <c r="L364" s="29"/>
      <c r="M364" s="29"/>
      <c r="N364" s="531"/>
      <c r="O364" s="28"/>
      <c r="P364" s="28"/>
      <c r="Q364" s="41"/>
      <c r="R364" s="28"/>
      <c r="S364" s="28"/>
      <c r="T364" s="41"/>
      <c r="U364" s="28"/>
      <c r="V364" s="28"/>
      <c r="W364" s="41"/>
    </row>
    <row r="365" spans="1:23">
      <c r="A365" s="22"/>
      <c r="B365" s="7"/>
      <c r="C365" s="4"/>
      <c r="D365" s="4"/>
      <c r="E365" s="29"/>
      <c r="F365" s="4"/>
      <c r="G365" s="4"/>
      <c r="H365" s="4"/>
      <c r="I365" s="29"/>
      <c r="J365" s="29"/>
      <c r="K365" s="531"/>
      <c r="L365" s="29"/>
      <c r="M365" s="29"/>
      <c r="N365" s="531"/>
      <c r="O365" s="28"/>
      <c r="P365" s="28"/>
      <c r="Q365" s="41"/>
      <c r="R365" s="28"/>
      <c r="S365" s="28"/>
      <c r="T365" s="41"/>
      <c r="U365" s="28"/>
      <c r="V365" s="28"/>
      <c r="W365" s="41"/>
    </row>
    <row r="366" spans="1:23">
      <c r="A366" s="22"/>
      <c r="B366" s="7"/>
      <c r="C366" s="4"/>
      <c r="D366" s="4"/>
      <c r="E366" s="29"/>
      <c r="F366" s="4"/>
      <c r="G366" s="4"/>
      <c r="H366" s="4"/>
      <c r="I366" s="29"/>
      <c r="J366" s="29"/>
      <c r="K366" s="531"/>
      <c r="L366" s="29"/>
      <c r="M366" s="29"/>
      <c r="N366" s="531"/>
      <c r="O366" s="28"/>
      <c r="P366" s="28"/>
      <c r="Q366" s="41"/>
      <c r="R366" s="28"/>
      <c r="S366" s="28"/>
      <c r="T366" s="41"/>
      <c r="U366" s="28"/>
      <c r="V366" s="28"/>
      <c r="W366" s="41"/>
    </row>
    <row r="367" spans="1:23">
      <c r="A367" s="22"/>
      <c r="B367" s="7"/>
      <c r="C367" s="4"/>
      <c r="D367" s="4"/>
      <c r="E367" s="29"/>
      <c r="F367" s="4"/>
      <c r="G367" s="4"/>
      <c r="H367" s="4"/>
      <c r="I367" s="29"/>
      <c r="J367" s="29"/>
      <c r="K367" s="531"/>
      <c r="L367" s="29"/>
      <c r="M367" s="29"/>
      <c r="N367" s="531"/>
      <c r="O367" s="28"/>
      <c r="P367" s="28"/>
      <c r="Q367" s="41"/>
      <c r="R367" s="28"/>
      <c r="S367" s="28"/>
      <c r="T367" s="41"/>
      <c r="U367" s="28"/>
      <c r="V367" s="28"/>
      <c r="W367" s="41"/>
    </row>
    <row r="368" spans="1:23">
      <c r="A368" s="22"/>
      <c r="B368" s="7"/>
      <c r="C368" s="4"/>
      <c r="D368" s="4"/>
      <c r="E368" s="29"/>
      <c r="F368" s="4"/>
      <c r="G368" s="4"/>
      <c r="H368" s="4"/>
      <c r="I368" s="29"/>
      <c r="J368" s="29"/>
      <c r="K368" s="531"/>
      <c r="L368" s="29"/>
      <c r="M368" s="29"/>
      <c r="N368" s="531"/>
      <c r="O368" s="28"/>
      <c r="P368" s="28"/>
      <c r="Q368" s="41"/>
      <c r="R368" s="28"/>
      <c r="S368" s="28"/>
      <c r="T368" s="41"/>
      <c r="U368" s="28"/>
      <c r="V368" s="28"/>
      <c r="W368" s="41"/>
    </row>
    <row r="369" spans="1:23">
      <c r="A369" s="22"/>
      <c r="B369" s="7"/>
      <c r="C369" s="4"/>
      <c r="D369" s="4"/>
      <c r="E369" s="29"/>
      <c r="F369" s="4"/>
      <c r="G369" s="4"/>
      <c r="H369" s="4"/>
      <c r="I369" s="29"/>
      <c r="J369" s="29"/>
      <c r="K369" s="531"/>
      <c r="L369" s="29"/>
      <c r="M369" s="29"/>
      <c r="N369" s="531"/>
      <c r="O369" s="28"/>
      <c r="P369" s="28"/>
      <c r="Q369" s="41"/>
      <c r="R369" s="28"/>
      <c r="S369" s="28"/>
      <c r="T369" s="41"/>
      <c r="U369" s="28"/>
      <c r="V369" s="28"/>
      <c r="W369" s="41"/>
    </row>
    <row r="370" spans="1:23">
      <c r="A370" s="22"/>
      <c r="B370" s="7"/>
      <c r="C370" s="4"/>
      <c r="D370" s="4"/>
      <c r="E370" s="29"/>
      <c r="F370" s="4"/>
      <c r="G370" s="4"/>
      <c r="H370" s="4"/>
      <c r="I370" s="29"/>
      <c r="J370" s="29"/>
      <c r="K370" s="531"/>
      <c r="L370" s="29"/>
      <c r="M370" s="29"/>
      <c r="N370" s="531"/>
      <c r="O370" s="28"/>
      <c r="P370" s="28"/>
      <c r="Q370" s="41"/>
      <c r="R370" s="28"/>
      <c r="S370" s="28"/>
      <c r="T370" s="41"/>
      <c r="U370" s="28"/>
      <c r="V370" s="28"/>
      <c r="W370" s="41"/>
    </row>
    <row r="371" spans="1:23">
      <c r="A371" s="22"/>
      <c r="B371" s="7"/>
      <c r="C371" s="4"/>
      <c r="D371" s="4"/>
      <c r="E371" s="29"/>
      <c r="F371" s="4"/>
      <c r="G371" s="4"/>
      <c r="H371" s="4"/>
      <c r="I371" s="29"/>
      <c r="J371" s="29"/>
      <c r="K371" s="531"/>
      <c r="L371" s="29"/>
      <c r="M371" s="29"/>
      <c r="N371" s="531"/>
      <c r="O371" s="28"/>
      <c r="P371" s="28"/>
      <c r="Q371" s="41"/>
      <c r="R371" s="28"/>
      <c r="S371" s="28"/>
      <c r="T371" s="41"/>
      <c r="U371" s="28"/>
      <c r="V371" s="28"/>
      <c r="W371" s="41"/>
    </row>
    <row r="372" spans="1:23">
      <c r="A372" s="22"/>
      <c r="B372" s="7"/>
      <c r="C372" s="4"/>
      <c r="D372" s="4"/>
      <c r="E372" s="29"/>
      <c r="F372" s="4"/>
      <c r="G372" s="4"/>
      <c r="H372" s="4"/>
      <c r="I372" s="29"/>
      <c r="J372" s="29"/>
      <c r="K372" s="531"/>
      <c r="L372" s="29"/>
      <c r="M372" s="29"/>
      <c r="N372" s="531"/>
      <c r="O372" s="28"/>
      <c r="P372" s="28"/>
      <c r="Q372" s="41"/>
      <c r="R372" s="28"/>
      <c r="S372" s="28"/>
      <c r="T372" s="41"/>
      <c r="U372" s="28"/>
      <c r="V372" s="28"/>
      <c r="W372" s="41"/>
    </row>
    <row r="373" spans="1:23">
      <c r="A373" s="22"/>
      <c r="B373" s="7"/>
      <c r="C373" s="4"/>
      <c r="D373" s="4"/>
      <c r="E373" s="29"/>
      <c r="F373" s="4"/>
      <c r="G373" s="4"/>
      <c r="H373" s="4"/>
      <c r="I373" s="29"/>
      <c r="J373" s="29"/>
      <c r="K373" s="531"/>
      <c r="L373" s="29"/>
      <c r="M373" s="29"/>
      <c r="N373" s="531"/>
      <c r="O373" s="28"/>
      <c r="P373" s="28"/>
      <c r="Q373" s="41"/>
      <c r="R373" s="28"/>
      <c r="S373" s="28"/>
      <c r="T373" s="41"/>
      <c r="U373" s="28"/>
      <c r="V373" s="28"/>
      <c r="W373" s="41"/>
    </row>
    <row r="374" spans="1:23">
      <c r="A374" s="22"/>
      <c r="B374" s="7"/>
      <c r="C374" s="4"/>
      <c r="D374" s="4"/>
      <c r="E374" s="29"/>
      <c r="F374" s="4"/>
      <c r="G374" s="4"/>
      <c r="H374" s="4"/>
      <c r="I374" s="29"/>
      <c r="J374" s="29"/>
      <c r="K374" s="531"/>
      <c r="L374" s="29"/>
      <c r="M374" s="29"/>
      <c r="N374" s="531"/>
      <c r="O374" s="28"/>
      <c r="P374" s="28"/>
      <c r="Q374" s="41"/>
      <c r="R374" s="28"/>
      <c r="S374" s="28"/>
      <c r="T374" s="41"/>
      <c r="U374" s="28"/>
      <c r="V374" s="28"/>
      <c r="W374" s="41"/>
    </row>
    <row r="375" spans="1:23">
      <c r="A375" s="22"/>
      <c r="B375" s="7"/>
      <c r="C375" s="4"/>
      <c r="D375" s="4"/>
      <c r="E375" s="29"/>
      <c r="F375" s="4"/>
      <c r="G375" s="4"/>
      <c r="H375" s="4"/>
      <c r="I375" s="29"/>
      <c r="J375" s="29"/>
      <c r="K375" s="531"/>
      <c r="L375" s="29"/>
      <c r="M375" s="29"/>
      <c r="N375" s="531"/>
      <c r="O375" s="28"/>
      <c r="P375" s="28"/>
      <c r="Q375" s="41"/>
      <c r="R375" s="28"/>
      <c r="S375" s="28"/>
      <c r="T375" s="41"/>
      <c r="U375" s="28"/>
      <c r="V375" s="28"/>
      <c r="W375" s="41"/>
    </row>
    <row r="376" spans="1:23">
      <c r="A376" s="22"/>
      <c r="B376" s="7"/>
      <c r="C376" s="4"/>
      <c r="D376" s="4"/>
      <c r="E376" s="29"/>
      <c r="F376" s="4"/>
      <c r="G376" s="4"/>
      <c r="H376" s="4"/>
      <c r="I376" s="29"/>
      <c r="J376" s="29"/>
      <c r="K376" s="531"/>
      <c r="L376" s="29"/>
      <c r="M376" s="29"/>
      <c r="N376" s="531"/>
      <c r="O376" s="28"/>
      <c r="P376" s="28"/>
      <c r="Q376" s="41"/>
      <c r="R376" s="28"/>
      <c r="S376" s="28"/>
      <c r="T376" s="41"/>
      <c r="U376" s="28"/>
      <c r="V376" s="28"/>
      <c r="W376" s="41"/>
    </row>
    <row r="377" spans="1:23">
      <c r="A377" s="22"/>
      <c r="B377" s="7"/>
      <c r="C377" s="4"/>
      <c r="D377" s="4"/>
      <c r="E377" s="29"/>
      <c r="F377" s="4"/>
      <c r="G377" s="4"/>
      <c r="H377" s="4"/>
      <c r="I377" s="29"/>
      <c r="J377" s="29"/>
      <c r="K377" s="531"/>
      <c r="L377" s="29"/>
      <c r="M377" s="29"/>
      <c r="N377" s="531"/>
      <c r="O377" s="28"/>
      <c r="P377" s="28"/>
      <c r="Q377" s="41"/>
      <c r="R377" s="28"/>
      <c r="S377" s="28"/>
      <c r="T377" s="41"/>
      <c r="U377" s="28"/>
      <c r="V377" s="28"/>
      <c r="W377" s="41"/>
    </row>
    <row r="378" spans="1:23">
      <c r="A378" s="22"/>
      <c r="B378" s="7"/>
      <c r="C378" s="4"/>
      <c r="D378" s="4"/>
      <c r="E378" s="29"/>
      <c r="F378" s="4"/>
      <c r="G378" s="4"/>
      <c r="H378" s="4"/>
      <c r="I378" s="29"/>
      <c r="J378" s="29"/>
      <c r="K378" s="531"/>
      <c r="L378" s="29"/>
      <c r="M378" s="29"/>
      <c r="N378" s="531"/>
      <c r="O378" s="28"/>
      <c r="P378" s="28"/>
      <c r="Q378" s="41"/>
      <c r="R378" s="28"/>
      <c r="S378" s="28"/>
      <c r="T378" s="41"/>
      <c r="U378" s="28"/>
      <c r="V378" s="28"/>
      <c r="W378" s="41"/>
    </row>
    <row r="379" spans="1:23">
      <c r="A379" s="22"/>
      <c r="B379" s="7"/>
      <c r="C379" s="4"/>
      <c r="D379" s="4"/>
      <c r="E379" s="29"/>
      <c r="F379" s="4"/>
      <c r="G379" s="4"/>
      <c r="H379" s="4"/>
      <c r="I379" s="29"/>
      <c r="J379" s="29"/>
      <c r="K379" s="531"/>
      <c r="L379" s="29"/>
      <c r="M379" s="29"/>
      <c r="N379" s="531"/>
      <c r="O379" s="28"/>
      <c r="P379" s="28"/>
      <c r="Q379" s="41"/>
      <c r="R379" s="28"/>
      <c r="S379" s="28"/>
      <c r="T379" s="41"/>
      <c r="U379" s="28"/>
      <c r="V379" s="28"/>
      <c r="W379" s="41"/>
    </row>
    <row r="380" spans="1:23">
      <c r="A380" s="22"/>
      <c r="B380" s="7"/>
      <c r="C380" s="4"/>
      <c r="D380" s="4"/>
      <c r="E380" s="29"/>
      <c r="F380" s="4"/>
      <c r="G380" s="4"/>
      <c r="H380" s="4"/>
      <c r="I380" s="29"/>
      <c r="J380" s="29"/>
      <c r="K380" s="531"/>
      <c r="L380" s="29"/>
      <c r="M380" s="29"/>
      <c r="N380" s="531"/>
      <c r="O380" s="28"/>
      <c r="P380" s="28"/>
      <c r="Q380" s="41"/>
      <c r="R380" s="28"/>
      <c r="S380" s="28"/>
      <c r="T380" s="41"/>
      <c r="U380" s="28"/>
      <c r="V380" s="28"/>
      <c r="W380" s="41"/>
    </row>
    <row r="381" spans="1:23">
      <c r="A381" s="22"/>
      <c r="B381" s="7"/>
      <c r="C381" s="4"/>
      <c r="D381" s="4"/>
      <c r="E381" s="29"/>
      <c r="F381" s="4"/>
      <c r="G381" s="4"/>
      <c r="H381" s="4"/>
      <c r="I381" s="29"/>
      <c r="J381" s="29"/>
      <c r="K381" s="531"/>
      <c r="L381" s="29"/>
      <c r="M381" s="29"/>
      <c r="N381" s="531"/>
      <c r="O381" s="28"/>
      <c r="P381" s="28"/>
      <c r="Q381" s="41"/>
      <c r="R381" s="28"/>
      <c r="S381" s="28"/>
      <c r="T381" s="41"/>
      <c r="U381" s="28"/>
      <c r="V381" s="28"/>
      <c r="W381" s="41"/>
    </row>
    <row r="382" spans="1:23">
      <c r="A382" s="22"/>
      <c r="B382" s="7"/>
      <c r="C382" s="4"/>
      <c r="D382" s="4"/>
      <c r="E382" s="29"/>
      <c r="F382" s="4"/>
      <c r="G382" s="4"/>
      <c r="H382" s="4"/>
      <c r="I382" s="29"/>
      <c r="J382" s="29"/>
      <c r="K382" s="531"/>
      <c r="L382" s="29"/>
      <c r="M382" s="29"/>
      <c r="N382" s="531"/>
      <c r="O382" s="28"/>
      <c r="P382" s="28"/>
      <c r="Q382" s="41"/>
      <c r="R382" s="28"/>
      <c r="S382" s="28"/>
      <c r="T382" s="41"/>
      <c r="U382" s="28"/>
      <c r="V382" s="28"/>
      <c r="W382" s="41"/>
    </row>
    <row r="383" spans="1:23">
      <c r="A383" s="22"/>
      <c r="B383" s="7"/>
      <c r="C383" s="4"/>
      <c r="D383" s="4"/>
      <c r="E383" s="29"/>
      <c r="F383" s="4"/>
      <c r="G383" s="4"/>
      <c r="H383" s="4"/>
      <c r="I383" s="29"/>
      <c r="J383" s="29"/>
      <c r="K383" s="531"/>
      <c r="L383" s="29"/>
      <c r="M383" s="29"/>
      <c r="N383" s="531"/>
      <c r="O383" s="28"/>
      <c r="P383" s="28"/>
      <c r="Q383" s="41"/>
      <c r="R383" s="28"/>
      <c r="S383" s="28"/>
      <c r="T383" s="41"/>
      <c r="U383" s="28"/>
      <c r="V383" s="28"/>
      <c r="W383" s="41"/>
    </row>
    <row r="384" spans="1:23">
      <c r="A384" s="22"/>
      <c r="B384" s="7"/>
      <c r="C384" s="4"/>
      <c r="D384" s="4"/>
      <c r="E384" s="29"/>
      <c r="F384" s="4"/>
      <c r="G384" s="4"/>
      <c r="H384" s="4"/>
      <c r="I384" s="29"/>
      <c r="J384" s="29"/>
      <c r="K384" s="531"/>
      <c r="L384" s="29"/>
      <c r="M384" s="29"/>
      <c r="N384" s="531"/>
      <c r="O384" s="28"/>
      <c r="P384" s="28"/>
      <c r="Q384" s="41"/>
      <c r="R384" s="28"/>
      <c r="S384" s="28"/>
      <c r="T384" s="41"/>
      <c r="U384" s="28"/>
      <c r="V384" s="28"/>
      <c r="W384" s="41"/>
    </row>
    <row r="385" spans="1:23">
      <c r="A385" s="22"/>
      <c r="B385" s="7"/>
      <c r="C385" s="4"/>
      <c r="D385" s="4"/>
      <c r="E385" s="29"/>
      <c r="F385" s="4"/>
      <c r="G385" s="4"/>
      <c r="H385" s="4"/>
      <c r="I385" s="29"/>
      <c r="J385" s="29"/>
      <c r="K385" s="531"/>
      <c r="L385" s="29"/>
      <c r="M385" s="29"/>
      <c r="N385" s="531"/>
      <c r="O385" s="28"/>
      <c r="P385" s="28"/>
      <c r="Q385" s="41"/>
      <c r="R385" s="28"/>
      <c r="S385" s="28"/>
      <c r="T385" s="41"/>
      <c r="U385" s="28"/>
      <c r="V385" s="28"/>
      <c r="W385" s="41"/>
    </row>
    <row r="386" spans="1:23">
      <c r="A386" s="22"/>
      <c r="B386" s="7"/>
      <c r="C386" s="4"/>
      <c r="D386" s="4"/>
      <c r="E386" s="29"/>
      <c r="F386" s="4"/>
      <c r="G386" s="4"/>
      <c r="H386" s="4"/>
      <c r="I386" s="29"/>
      <c r="J386" s="29"/>
      <c r="K386" s="531"/>
      <c r="L386" s="29"/>
      <c r="M386" s="29"/>
      <c r="N386" s="531"/>
      <c r="O386" s="28"/>
      <c r="P386" s="28"/>
      <c r="Q386" s="41"/>
      <c r="R386" s="28"/>
      <c r="S386" s="28"/>
      <c r="T386" s="41"/>
      <c r="U386" s="28"/>
      <c r="V386" s="28"/>
      <c r="W386" s="41"/>
    </row>
    <row r="387" spans="1:23">
      <c r="A387" s="22"/>
      <c r="B387" s="7"/>
      <c r="C387" s="4"/>
      <c r="D387" s="4"/>
      <c r="E387" s="29"/>
      <c r="F387" s="4"/>
      <c r="G387" s="4"/>
      <c r="H387" s="4"/>
      <c r="I387" s="29"/>
      <c r="J387" s="29"/>
      <c r="K387" s="531"/>
      <c r="L387" s="29"/>
      <c r="M387" s="29"/>
      <c r="N387" s="531"/>
      <c r="O387" s="28"/>
      <c r="P387" s="28"/>
      <c r="Q387" s="41"/>
      <c r="R387" s="28"/>
      <c r="S387" s="28"/>
      <c r="T387" s="41"/>
      <c r="U387" s="28"/>
      <c r="V387" s="28"/>
      <c r="W387" s="41"/>
    </row>
    <row r="388" spans="1:23">
      <c r="A388" s="22"/>
      <c r="B388" s="7"/>
      <c r="C388" s="4"/>
      <c r="D388" s="4"/>
      <c r="E388" s="29"/>
      <c r="F388" s="4"/>
      <c r="G388" s="4"/>
      <c r="H388" s="4"/>
      <c r="I388" s="29"/>
      <c r="J388" s="29"/>
      <c r="K388" s="531"/>
      <c r="L388" s="29"/>
      <c r="M388" s="29"/>
      <c r="N388" s="531"/>
      <c r="O388" s="28"/>
      <c r="P388" s="28"/>
      <c r="Q388" s="41"/>
      <c r="R388" s="28"/>
      <c r="S388" s="28"/>
      <c r="T388" s="41"/>
      <c r="U388" s="28"/>
      <c r="V388" s="28"/>
      <c r="W388" s="41"/>
    </row>
    <row r="389" spans="1:23">
      <c r="A389" s="22"/>
      <c r="B389" s="7"/>
      <c r="C389" s="4"/>
      <c r="D389" s="4"/>
      <c r="E389" s="29"/>
      <c r="F389" s="4"/>
      <c r="G389" s="4"/>
      <c r="H389" s="4"/>
      <c r="I389" s="29"/>
      <c r="J389" s="29"/>
      <c r="K389" s="531"/>
      <c r="L389" s="29"/>
      <c r="M389" s="29"/>
      <c r="N389" s="531"/>
      <c r="O389" s="28"/>
      <c r="P389" s="28"/>
      <c r="Q389" s="41"/>
      <c r="R389" s="28"/>
      <c r="S389" s="28"/>
      <c r="T389" s="41"/>
      <c r="U389" s="28"/>
      <c r="V389" s="28"/>
      <c r="W389" s="41"/>
    </row>
    <row r="390" spans="1:23">
      <c r="A390" s="22"/>
      <c r="B390" s="7"/>
      <c r="C390" s="4"/>
      <c r="D390" s="4"/>
      <c r="E390" s="29"/>
      <c r="F390" s="4"/>
      <c r="G390" s="4"/>
      <c r="H390" s="4"/>
      <c r="I390" s="29"/>
      <c r="J390" s="29"/>
      <c r="K390" s="531"/>
      <c r="L390" s="29"/>
      <c r="M390" s="29"/>
      <c r="N390" s="531"/>
      <c r="O390" s="28"/>
      <c r="P390" s="28"/>
      <c r="Q390" s="41"/>
      <c r="R390" s="28"/>
      <c r="S390" s="28"/>
      <c r="T390" s="41"/>
      <c r="U390" s="28"/>
      <c r="V390" s="28"/>
      <c r="W390" s="41"/>
    </row>
    <row r="391" spans="1:23">
      <c r="A391" s="22"/>
      <c r="B391" s="7"/>
      <c r="C391" s="4"/>
      <c r="D391" s="4"/>
      <c r="E391" s="29"/>
      <c r="F391" s="4"/>
      <c r="G391" s="4"/>
      <c r="H391" s="4"/>
      <c r="I391" s="29"/>
      <c r="J391" s="29"/>
      <c r="K391" s="531"/>
      <c r="L391" s="29"/>
      <c r="M391" s="29"/>
      <c r="N391" s="531"/>
      <c r="O391" s="28"/>
      <c r="P391" s="28"/>
      <c r="Q391" s="41"/>
      <c r="R391" s="28"/>
      <c r="S391" s="28"/>
      <c r="T391" s="41"/>
      <c r="U391" s="28"/>
      <c r="V391" s="28"/>
      <c r="W391" s="41"/>
    </row>
    <row r="392" spans="1:23">
      <c r="A392" s="22"/>
      <c r="B392" s="7"/>
      <c r="C392" s="4"/>
      <c r="D392" s="4"/>
      <c r="E392" s="29"/>
      <c r="F392" s="4"/>
      <c r="G392" s="4"/>
      <c r="H392" s="4"/>
      <c r="I392" s="29"/>
      <c r="J392" s="29"/>
      <c r="K392" s="531"/>
      <c r="L392" s="29"/>
      <c r="M392" s="29"/>
      <c r="N392" s="531"/>
      <c r="O392" s="28"/>
      <c r="P392" s="28"/>
      <c r="Q392" s="41"/>
      <c r="R392" s="28"/>
      <c r="S392" s="28"/>
      <c r="T392" s="41"/>
      <c r="U392" s="28"/>
      <c r="V392" s="28"/>
      <c r="W392" s="41"/>
    </row>
    <row r="393" spans="1:23">
      <c r="A393" s="22"/>
      <c r="B393" s="7"/>
      <c r="C393" s="4"/>
      <c r="D393" s="4"/>
      <c r="E393" s="29"/>
      <c r="F393" s="4"/>
      <c r="G393" s="4"/>
      <c r="H393" s="4"/>
      <c r="I393" s="29"/>
      <c r="J393" s="29"/>
      <c r="K393" s="531"/>
      <c r="L393" s="29"/>
      <c r="M393" s="29"/>
      <c r="N393" s="531"/>
      <c r="O393" s="28"/>
      <c r="P393" s="28"/>
      <c r="Q393" s="41"/>
      <c r="R393" s="28"/>
      <c r="S393" s="28"/>
      <c r="T393" s="41"/>
      <c r="U393" s="28"/>
      <c r="V393" s="28"/>
      <c r="W393" s="41"/>
    </row>
    <row r="394" spans="1:23">
      <c r="A394" s="22"/>
      <c r="B394" s="7"/>
      <c r="C394" s="4"/>
      <c r="D394" s="4"/>
      <c r="E394" s="29"/>
      <c r="F394" s="4"/>
      <c r="G394" s="4"/>
      <c r="H394" s="4"/>
      <c r="I394" s="29"/>
      <c r="J394" s="29"/>
      <c r="K394" s="531"/>
      <c r="L394" s="29"/>
      <c r="M394" s="29"/>
      <c r="N394" s="531"/>
      <c r="O394" s="28"/>
      <c r="P394" s="28"/>
      <c r="Q394" s="41"/>
      <c r="R394" s="28"/>
      <c r="S394" s="28"/>
      <c r="T394" s="41"/>
      <c r="U394" s="28"/>
      <c r="V394" s="28"/>
      <c r="W394" s="41"/>
    </row>
    <row r="395" spans="1:23">
      <c r="A395" s="22"/>
      <c r="B395" s="7"/>
      <c r="C395" s="4"/>
      <c r="D395" s="4"/>
      <c r="E395" s="29"/>
      <c r="F395" s="4"/>
      <c r="G395" s="4"/>
      <c r="H395" s="4"/>
      <c r="I395" s="29"/>
      <c r="J395" s="29"/>
      <c r="K395" s="531"/>
      <c r="L395" s="29"/>
      <c r="M395" s="29"/>
      <c r="N395" s="531"/>
      <c r="O395" s="28"/>
      <c r="P395" s="28"/>
      <c r="Q395" s="41"/>
      <c r="R395" s="28"/>
      <c r="S395" s="28"/>
      <c r="T395" s="41"/>
      <c r="U395" s="28"/>
      <c r="V395" s="28"/>
      <c r="W395" s="41"/>
    </row>
    <row r="396" spans="1:23">
      <c r="A396" s="22"/>
      <c r="B396" s="7"/>
      <c r="C396" s="4"/>
      <c r="D396" s="4"/>
      <c r="E396" s="29"/>
      <c r="F396" s="4"/>
      <c r="G396" s="4"/>
      <c r="H396" s="4"/>
      <c r="I396" s="29"/>
      <c r="J396" s="29"/>
      <c r="K396" s="531"/>
      <c r="L396" s="29"/>
      <c r="M396" s="29"/>
      <c r="N396" s="531"/>
      <c r="O396" s="28"/>
      <c r="P396" s="28"/>
      <c r="Q396" s="41"/>
      <c r="R396" s="28"/>
      <c r="S396" s="28"/>
      <c r="T396" s="41"/>
      <c r="U396" s="28"/>
      <c r="V396" s="28"/>
      <c r="W396" s="41"/>
    </row>
    <row r="397" spans="1:23">
      <c r="A397" s="22"/>
      <c r="B397" s="7"/>
      <c r="C397" s="4"/>
      <c r="D397" s="4"/>
      <c r="E397" s="29"/>
      <c r="F397" s="4"/>
      <c r="G397" s="4"/>
      <c r="H397" s="4"/>
      <c r="I397" s="29"/>
      <c r="J397" s="29"/>
      <c r="K397" s="531"/>
      <c r="L397" s="29"/>
      <c r="M397" s="29"/>
      <c r="N397" s="531"/>
      <c r="O397" s="28"/>
      <c r="P397" s="28"/>
      <c r="Q397" s="41"/>
      <c r="R397" s="28"/>
      <c r="S397" s="28"/>
      <c r="T397" s="41"/>
      <c r="U397" s="28"/>
      <c r="V397" s="28"/>
      <c r="W397" s="41"/>
    </row>
    <row r="398" spans="1:23">
      <c r="A398" s="22"/>
      <c r="B398" s="7"/>
      <c r="C398" s="4"/>
      <c r="D398" s="4"/>
      <c r="E398" s="29"/>
      <c r="F398" s="4"/>
      <c r="G398" s="4"/>
      <c r="H398" s="4"/>
      <c r="I398" s="29"/>
      <c r="J398" s="29"/>
      <c r="K398" s="531"/>
      <c r="L398" s="29"/>
      <c r="M398" s="29"/>
      <c r="N398" s="531"/>
      <c r="O398" s="28"/>
      <c r="P398" s="28"/>
      <c r="Q398" s="41"/>
      <c r="R398" s="28"/>
      <c r="S398" s="28"/>
      <c r="T398" s="41"/>
      <c r="U398" s="28"/>
      <c r="V398" s="28"/>
      <c r="W398" s="41"/>
    </row>
    <row r="399" spans="1:23">
      <c r="A399" s="22"/>
      <c r="B399" s="7"/>
      <c r="C399" s="4"/>
      <c r="D399" s="4"/>
      <c r="E399" s="29"/>
      <c r="F399" s="4"/>
      <c r="G399" s="4"/>
      <c r="H399" s="4"/>
      <c r="I399" s="29"/>
      <c r="J399" s="29"/>
      <c r="K399" s="531"/>
      <c r="L399" s="29"/>
      <c r="M399" s="29"/>
      <c r="N399" s="531"/>
      <c r="O399" s="28"/>
      <c r="P399" s="28"/>
      <c r="Q399" s="41"/>
      <c r="R399" s="28"/>
      <c r="S399" s="28"/>
      <c r="T399" s="41"/>
      <c r="U399" s="28"/>
      <c r="V399" s="28"/>
      <c r="W399" s="41"/>
    </row>
    <row r="400" spans="1:23">
      <c r="A400" s="22"/>
      <c r="B400" s="7"/>
      <c r="C400" s="4"/>
      <c r="D400" s="4"/>
      <c r="E400" s="29"/>
      <c r="F400" s="4"/>
      <c r="G400" s="4"/>
      <c r="H400" s="4"/>
      <c r="I400" s="29"/>
      <c r="J400" s="29"/>
      <c r="K400" s="531"/>
      <c r="L400" s="29"/>
      <c r="M400" s="29"/>
      <c r="N400" s="531"/>
      <c r="O400" s="28"/>
      <c r="P400" s="28"/>
      <c r="Q400" s="41"/>
      <c r="R400" s="28"/>
      <c r="S400" s="28"/>
      <c r="T400" s="41"/>
      <c r="U400" s="28"/>
      <c r="V400" s="28"/>
      <c r="W400" s="41"/>
    </row>
    <row r="401" spans="1:23">
      <c r="A401" s="22"/>
      <c r="B401" s="7"/>
      <c r="C401" s="4"/>
      <c r="D401" s="4"/>
      <c r="E401" s="29"/>
      <c r="F401" s="4"/>
      <c r="G401" s="4"/>
      <c r="H401" s="4"/>
      <c r="I401" s="29"/>
      <c r="J401" s="29"/>
      <c r="K401" s="531"/>
      <c r="L401" s="29"/>
      <c r="M401" s="29"/>
      <c r="N401" s="531"/>
      <c r="O401" s="28"/>
      <c r="P401" s="28"/>
      <c r="Q401" s="41"/>
      <c r="R401" s="28"/>
      <c r="S401" s="28"/>
      <c r="T401" s="41"/>
      <c r="U401" s="28"/>
      <c r="V401" s="28"/>
      <c r="W401" s="41"/>
    </row>
    <row r="402" spans="1:23">
      <c r="A402" s="22"/>
      <c r="B402" s="7"/>
      <c r="C402" s="4"/>
      <c r="D402" s="4"/>
      <c r="E402" s="29"/>
      <c r="F402" s="4"/>
      <c r="G402" s="4"/>
      <c r="H402" s="4"/>
      <c r="I402" s="29"/>
      <c r="J402" s="29"/>
      <c r="K402" s="531"/>
      <c r="L402" s="29"/>
      <c r="M402" s="29"/>
      <c r="N402" s="531"/>
      <c r="O402" s="28"/>
      <c r="P402" s="28"/>
      <c r="Q402" s="41"/>
      <c r="R402" s="28"/>
      <c r="S402" s="28"/>
      <c r="T402" s="41"/>
      <c r="U402" s="28"/>
      <c r="V402" s="28"/>
      <c r="W402" s="41"/>
    </row>
    <row r="403" spans="1:23">
      <c r="A403" s="22"/>
      <c r="B403" s="7"/>
      <c r="C403" s="4"/>
      <c r="D403" s="4"/>
      <c r="E403" s="29"/>
      <c r="F403" s="4"/>
      <c r="G403" s="4"/>
      <c r="H403" s="4"/>
      <c r="I403" s="29"/>
      <c r="J403" s="29"/>
      <c r="K403" s="531"/>
      <c r="L403" s="29"/>
      <c r="M403" s="29"/>
      <c r="N403" s="531"/>
      <c r="O403" s="28"/>
      <c r="P403" s="28"/>
      <c r="Q403" s="41"/>
      <c r="R403" s="28"/>
      <c r="S403" s="28"/>
      <c r="T403" s="41"/>
      <c r="U403" s="28"/>
      <c r="V403" s="28"/>
      <c r="W403" s="41"/>
    </row>
    <row r="404" spans="1:23">
      <c r="A404" s="22"/>
      <c r="B404" s="7"/>
      <c r="C404" s="4"/>
      <c r="D404" s="4"/>
      <c r="E404" s="29"/>
      <c r="F404" s="4"/>
      <c r="G404" s="4"/>
      <c r="H404" s="4"/>
      <c r="I404" s="29"/>
      <c r="J404" s="29"/>
      <c r="K404" s="531"/>
      <c r="L404" s="29"/>
      <c r="M404" s="29"/>
      <c r="N404" s="531"/>
      <c r="O404" s="28"/>
      <c r="P404" s="28"/>
      <c r="Q404" s="41"/>
      <c r="R404" s="28"/>
      <c r="S404" s="28"/>
      <c r="T404" s="41"/>
      <c r="U404" s="28"/>
      <c r="V404" s="28"/>
      <c r="W404" s="41"/>
    </row>
    <row r="405" spans="1:23">
      <c r="A405" s="22"/>
      <c r="B405" s="7"/>
      <c r="C405" s="4"/>
      <c r="D405" s="4"/>
      <c r="E405" s="29"/>
      <c r="F405" s="4"/>
      <c r="G405" s="4"/>
      <c r="H405" s="4"/>
      <c r="I405" s="29"/>
      <c r="J405" s="29"/>
      <c r="K405" s="531"/>
      <c r="L405" s="29"/>
      <c r="M405" s="29"/>
      <c r="N405" s="531"/>
      <c r="O405" s="28"/>
      <c r="P405" s="28"/>
      <c r="Q405" s="41"/>
      <c r="R405" s="28"/>
      <c r="S405" s="28"/>
      <c r="T405" s="41"/>
      <c r="U405" s="28"/>
      <c r="V405" s="28"/>
      <c r="W405" s="41"/>
    </row>
    <row r="406" spans="1:23">
      <c r="A406" s="22"/>
      <c r="B406" s="7"/>
      <c r="C406" s="4"/>
      <c r="D406" s="4"/>
      <c r="E406" s="29"/>
      <c r="F406" s="4"/>
      <c r="G406" s="4"/>
      <c r="H406" s="4"/>
      <c r="I406" s="29"/>
      <c r="J406" s="29"/>
      <c r="K406" s="531"/>
      <c r="L406" s="29"/>
      <c r="M406" s="29"/>
      <c r="N406" s="531"/>
      <c r="O406" s="28"/>
      <c r="P406" s="28"/>
      <c r="Q406" s="41"/>
      <c r="R406" s="28"/>
      <c r="S406" s="28"/>
      <c r="T406" s="41"/>
      <c r="U406" s="28"/>
      <c r="V406" s="28"/>
      <c r="W406" s="41"/>
    </row>
    <row r="407" spans="1:23">
      <c r="A407" s="22"/>
      <c r="B407" s="7"/>
      <c r="C407" s="4"/>
      <c r="D407" s="4"/>
      <c r="E407" s="29"/>
      <c r="F407" s="4"/>
      <c r="G407" s="4"/>
      <c r="H407" s="4"/>
      <c r="I407" s="29"/>
      <c r="J407" s="29"/>
      <c r="K407" s="531"/>
      <c r="L407" s="29"/>
      <c r="M407" s="29"/>
      <c r="N407" s="531"/>
      <c r="O407" s="28"/>
      <c r="P407" s="28"/>
      <c r="Q407" s="41"/>
      <c r="R407" s="28"/>
      <c r="S407" s="28"/>
      <c r="T407" s="41"/>
      <c r="U407" s="28"/>
      <c r="V407" s="28"/>
      <c r="W407" s="41"/>
    </row>
    <row r="408" spans="1:23">
      <c r="A408" s="22"/>
      <c r="B408" s="7"/>
      <c r="C408" s="4"/>
      <c r="D408" s="4"/>
      <c r="E408" s="29"/>
      <c r="F408" s="4"/>
      <c r="G408" s="4"/>
      <c r="H408" s="4"/>
      <c r="I408" s="29"/>
      <c r="J408" s="29"/>
      <c r="K408" s="531"/>
      <c r="L408" s="29"/>
      <c r="M408" s="29"/>
      <c r="N408" s="531"/>
      <c r="O408" s="28"/>
      <c r="P408" s="28"/>
      <c r="Q408" s="41"/>
      <c r="R408" s="28"/>
      <c r="S408" s="28"/>
      <c r="T408" s="41"/>
      <c r="U408" s="28"/>
      <c r="V408" s="28"/>
      <c r="W408" s="41"/>
    </row>
    <row r="409" spans="1:23">
      <c r="A409" s="22"/>
      <c r="B409" s="7"/>
      <c r="C409" s="4"/>
      <c r="D409" s="4"/>
      <c r="E409" s="29"/>
      <c r="F409" s="4"/>
      <c r="G409" s="4"/>
      <c r="H409" s="4"/>
      <c r="I409" s="29"/>
      <c r="J409" s="29"/>
      <c r="K409" s="531"/>
      <c r="L409" s="29"/>
      <c r="M409" s="29"/>
      <c r="N409" s="531"/>
      <c r="O409" s="28"/>
      <c r="P409" s="28"/>
      <c r="Q409" s="41"/>
      <c r="R409" s="28"/>
      <c r="S409" s="28"/>
      <c r="T409" s="41"/>
      <c r="U409" s="28"/>
      <c r="V409" s="28"/>
      <c r="W409" s="41"/>
    </row>
    <row r="410" spans="1:23">
      <c r="A410" s="22"/>
      <c r="B410" s="7"/>
      <c r="C410" s="4"/>
      <c r="D410" s="4"/>
      <c r="E410" s="29"/>
      <c r="F410" s="4"/>
      <c r="G410" s="4"/>
      <c r="H410" s="4"/>
      <c r="I410" s="29"/>
      <c r="J410" s="29"/>
      <c r="K410" s="531"/>
      <c r="L410" s="29"/>
      <c r="M410" s="29"/>
      <c r="N410" s="531"/>
      <c r="O410" s="28"/>
      <c r="P410" s="28"/>
      <c r="Q410" s="41"/>
      <c r="R410" s="28"/>
      <c r="S410" s="28"/>
      <c r="T410" s="41"/>
      <c r="U410" s="28"/>
      <c r="V410" s="28"/>
      <c r="W410" s="41"/>
    </row>
    <row r="411" spans="1:23">
      <c r="A411" s="22"/>
      <c r="B411" s="7"/>
      <c r="C411" s="4"/>
      <c r="D411" s="4"/>
      <c r="E411" s="29"/>
      <c r="F411" s="4"/>
      <c r="G411" s="4"/>
      <c r="H411" s="4"/>
      <c r="I411" s="29"/>
      <c r="J411" s="29"/>
      <c r="K411" s="531"/>
      <c r="L411" s="29"/>
      <c r="M411" s="29"/>
      <c r="N411" s="531"/>
      <c r="O411" s="28"/>
      <c r="P411" s="28"/>
      <c r="Q411" s="41"/>
      <c r="R411" s="28"/>
      <c r="S411" s="28"/>
      <c r="T411" s="41"/>
      <c r="U411" s="28"/>
      <c r="V411" s="28"/>
      <c r="W411" s="41"/>
    </row>
    <row r="412" spans="1:23">
      <c r="A412" s="22"/>
      <c r="B412" s="7"/>
      <c r="C412" s="4"/>
      <c r="D412" s="4"/>
      <c r="E412" s="29"/>
      <c r="F412" s="4"/>
      <c r="G412" s="4"/>
      <c r="H412" s="4"/>
      <c r="I412" s="29"/>
      <c r="J412" s="29"/>
      <c r="K412" s="531"/>
      <c r="L412" s="29"/>
      <c r="M412" s="29"/>
      <c r="N412" s="531"/>
      <c r="O412" s="28"/>
      <c r="P412" s="28"/>
      <c r="Q412" s="41"/>
      <c r="R412" s="28"/>
      <c r="S412" s="28"/>
      <c r="T412" s="41"/>
      <c r="U412" s="28"/>
      <c r="V412" s="28"/>
      <c r="W412" s="41"/>
    </row>
    <row r="413" spans="1:23">
      <c r="A413" s="22"/>
      <c r="B413" s="7"/>
      <c r="C413" s="4"/>
      <c r="D413" s="4"/>
      <c r="E413" s="29"/>
      <c r="F413" s="4"/>
      <c r="G413" s="4"/>
      <c r="H413" s="4"/>
      <c r="I413" s="29"/>
      <c r="J413" s="29"/>
      <c r="K413" s="531"/>
      <c r="L413" s="29"/>
      <c r="M413" s="29"/>
      <c r="N413" s="531"/>
      <c r="O413" s="28"/>
      <c r="P413" s="28"/>
      <c r="Q413" s="41"/>
      <c r="R413" s="28"/>
      <c r="S413" s="28"/>
      <c r="T413" s="41"/>
      <c r="U413" s="28"/>
      <c r="V413" s="28"/>
      <c r="W413" s="41"/>
    </row>
    <row r="414" spans="1:23">
      <c r="A414" s="22"/>
      <c r="B414" s="7"/>
      <c r="C414" s="4"/>
      <c r="D414" s="4"/>
      <c r="E414" s="29"/>
      <c r="F414" s="4"/>
      <c r="G414" s="4"/>
      <c r="H414" s="4"/>
      <c r="I414" s="29"/>
      <c r="J414" s="29"/>
      <c r="K414" s="531"/>
      <c r="L414" s="29"/>
      <c r="M414" s="29"/>
      <c r="N414" s="531"/>
      <c r="O414" s="28"/>
      <c r="P414" s="28"/>
      <c r="Q414" s="41"/>
      <c r="R414" s="28"/>
      <c r="S414" s="28"/>
      <c r="T414" s="41"/>
      <c r="U414" s="28"/>
      <c r="V414" s="28"/>
      <c r="W414" s="41"/>
    </row>
    <row r="415" spans="1:23">
      <c r="A415" s="22"/>
      <c r="B415" s="7"/>
      <c r="C415" s="4"/>
      <c r="D415" s="4"/>
      <c r="E415" s="29"/>
      <c r="F415" s="4"/>
      <c r="G415" s="4"/>
      <c r="H415" s="4"/>
      <c r="I415" s="29"/>
      <c r="J415" s="29"/>
      <c r="K415" s="531"/>
      <c r="L415" s="29"/>
      <c r="M415" s="29"/>
      <c r="N415" s="531"/>
      <c r="O415" s="28"/>
      <c r="P415" s="28"/>
      <c r="Q415" s="41"/>
      <c r="R415" s="28"/>
      <c r="S415" s="28"/>
      <c r="T415" s="41"/>
      <c r="U415" s="28"/>
      <c r="V415" s="28"/>
      <c r="W415" s="41"/>
    </row>
    <row r="416" spans="1:23">
      <c r="A416" s="22"/>
      <c r="B416" s="7"/>
      <c r="C416" s="4"/>
      <c r="D416" s="4"/>
      <c r="E416" s="29"/>
      <c r="F416" s="4"/>
      <c r="G416" s="4"/>
      <c r="H416" s="4"/>
      <c r="I416" s="29"/>
      <c r="J416" s="29"/>
      <c r="K416" s="531"/>
      <c r="L416" s="29"/>
      <c r="M416" s="29"/>
      <c r="N416" s="531"/>
      <c r="O416" s="28"/>
      <c r="P416" s="28"/>
      <c r="Q416" s="41"/>
      <c r="R416" s="28"/>
      <c r="S416" s="28"/>
      <c r="T416" s="41"/>
      <c r="U416" s="28"/>
      <c r="V416" s="28"/>
      <c r="W416" s="41"/>
    </row>
    <row r="417" spans="1:23">
      <c r="A417" s="22"/>
      <c r="B417" s="7"/>
      <c r="C417" s="4"/>
      <c r="D417" s="4"/>
      <c r="E417" s="29"/>
      <c r="F417" s="4"/>
      <c r="G417" s="4"/>
      <c r="H417" s="4"/>
      <c r="I417" s="29"/>
      <c r="J417" s="29"/>
      <c r="K417" s="531"/>
      <c r="L417" s="29"/>
      <c r="M417" s="29"/>
      <c r="N417" s="531"/>
      <c r="O417" s="28"/>
      <c r="P417" s="28"/>
      <c r="Q417" s="41"/>
      <c r="R417" s="28"/>
      <c r="S417" s="28"/>
      <c r="T417" s="41"/>
      <c r="U417" s="28"/>
      <c r="V417" s="28"/>
      <c r="W417" s="41"/>
    </row>
    <row r="418" spans="1:23">
      <c r="A418" s="22"/>
      <c r="B418" s="7"/>
      <c r="C418" s="4"/>
      <c r="D418" s="4"/>
      <c r="E418" s="29"/>
      <c r="F418" s="4"/>
      <c r="G418" s="4"/>
      <c r="H418" s="4"/>
      <c r="I418" s="29"/>
      <c r="J418" s="29"/>
      <c r="K418" s="531"/>
      <c r="L418" s="29"/>
      <c r="M418" s="29"/>
      <c r="N418" s="531"/>
      <c r="O418" s="28"/>
      <c r="P418" s="28"/>
      <c r="Q418" s="41"/>
      <c r="R418" s="28"/>
      <c r="S418" s="28"/>
      <c r="T418" s="41"/>
      <c r="U418" s="28"/>
      <c r="V418" s="28"/>
      <c r="W418" s="41"/>
    </row>
    <row r="419" spans="1:23">
      <c r="A419" s="22"/>
      <c r="B419" s="7"/>
      <c r="C419" s="4"/>
      <c r="D419" s="4"/>
      <c r="E419" s="29"/>
      <c r="F419" s="4"/>
      <c r="G419" s="4"/>
      <c r="H419" s="4"/>
      <c r="I419" s="29"/>
      <c r="J419" s="29"/>
      <c r="K419" s="531"/>
      <c r="L419" s="29"/>
      <c r="M419" s="29"/>
      <c r="N419" s="531"/>
      <c r="O419" s="28"/>
      <c r="P419" s="28"/>
      <c r="Q419" s="41"/>
      <c r="R419" s="28"/>
      <c r="S419" s="28"/>
      <c r="T419" s="41"/>
      <c r="U419" s="28"/>
      <c r="V419" s="28"/>
      <c r="W419" s="41"/>
    </row>
    <row r="420" spans="1:23">
      <c r="A420" s="22"/>
      <c r="B420" s="7"/>
      <c r="C420" s="4"/>
      <c r="D420" s="4"/>
      <c r="E420" s="29"/>
      <c r="F420" s="4"/>
      <c r="G420" s="4"/>
      <c r="H420" s="4"/>
      <c r="I420" s="29"/>
      <c r="J420" s="29"/>
      <c r="K420" s="531"/>
      <c r="L420" s="29"/>
      <c r="M420" s="29"/>
      <c r="N420" s="531"/>
      <c r="O420" s="28"/>
      <c r="P420" s="28"/>
      <c r="Q420" s="41"/>
      <c r="R420" s="28"/>
      <c r="S420" s="28"/>
      <c r="T420" s="41"/>
      <c r="U420" s="28"/>
      <c r="V420" s="28"/>
      <c r="W420" s="41"/>
    </row>
    <row r="421" spans="1:23">
      <c r="A421" s="22"/>
      <c r="B421" s="7"/>
      <c r="C421" s="4"/>
      <c r="D421" s="4"/>
      <c r="E421" s="29"/>
      <c r="F421" s="4"/>
      <c r="G421" s="4"/>
      <c r="H421" s="4"/>
      <c r="I421" s="29"/>
      <c r="J421" s="29"/>
      <c r="K421" s="531"/>
      <c r="L421" s="29"/>
      <c r="M421" s="29"/>
      <c r="N421" s="531"/>
      <c r="O421" s="28"/>
      <c r="P421" s="28"/>
      <c r="Q421" s="41"/>
      <c r="R421" s="28"/>
      <c r="S421" s="28"/>
      <c r="T421" s="41"/>
      <c r="U421" s="28"/>
      <c r="V421" s="28"/>
      <c r="W421" s="41"/>
    </row>
    <row r="422" spans="1:23">
      <c r="A422" s="22"/>
      <c r="B422" s="7"/>
      <c r="C422" s="4"/>
      <c r="D422" s="4"/>
      <c r="E422" s="29"/>
      <c r="F422" s="4"/>
      <c r="G422" s="4"/>
      <c r="H422" s="4"/>
      <c r="I422" s="29"/>
      <c r="J422" s="29"/>
      <c r="K422" s="531"/>
      <c r="L422" s="29"/>
      <c r="M422" s="29"/>
      <c r="N422" s="531"/>
      <c r="O422" s="28"/>
      <c r="P422" s="28"/>
      <c r="Q422" s="41"/>
      <c r="R422" s="28"/>
      <c r="S422" s="28"/>
      <c r="T422" s="41"/>
      <c r="U422" s="28"/>
      <c r="V422" s="28"/>
      <c r="W422" s="41"/>
    </row>
    <row r="423" spans="1:23">
      <c r="A423" s="22"/>
      <c r="B423" s="7"/>
      <c r="C423" s="4"/>
      <c r="D423" s="4"/>
      <c r="E423" s="29"/>
      <c r="F423" s="4"/>
      <c r="G423" s="4"/>
      <c r="H423" s="4"/>
      <c r="I423" s="29"/>
      <c r="J423" s="29"/>
      <c r="K423" s="531"/>
      <c r="L423" s="29"/>
      <c r="M423" s="29"/>
      <c r="N423" s="531"/>
      <c r="O423" s="28"/>
      <c r="P423" s="28"/>
      <c r="Q423" s="41"/>
      <c r="R423" s="28"/>
      <c r="S423" s="28"/>
      <c r="T423" s="41"/>
      <c r="U423" s="28"/>
      <c r="V423" s="28"/>
      <c r="W423" s="41"/>
    </row>
    <row r="424" spans="1:23">
      <c r="A424" s="22"/>
      <c r="B424" s="7"/>
      <c r="C424" s="4"/>
      <c r="D424" s="4"/>
      <c r="E424" s="29"/>
      <c r="F424" s="4"/>
      <c r="G424" s="4"/>
      <c r="H424" s="4"/>
      <c r="I424" s="29"/>
      <c r="J424" s="29"/>
      <c r="K424" s="531"/>
      <c r="L424" s="29"/>
      <c r="M424" s="29"/>
      <c r="N424" s="531"/>
      <c r="O424" s="28"/>
      <c r="P424" s="28"/>
      <c r="Q424" s="41"/>
      <c r="R424" s="28"/>
      <c r="S424" s="28"/>
      <c r="T424" s="41"/>
      <c r="U424" s="28"/>
      <c r="V424" s="28"/>
      <c r="W424" s="41"/>
    </row>
    <row r="425" spans="1:23">
      <c r="A425" s="22"/>
      <c r="B425" s="7"/>
      <c r="C425" s="4"/>
      <c r="D425" s="4"/>
      <c r="E425" s="29"/>
      <c r="F425" s="4"/>
      <c r="G425" s="4"/>
      <c r="H425" s="4"/>
      <c r="I425" s="29"/>
      <c r="J425" s="29"/>
      <c r="K425" s="531"/>
      <c r="L425" s="29"/>
      <c r="M425" s="29"/>
      <c r="N425" s="531"/>
      <c r="O425" s="28"/>
      <c r="P425" s="28"/>
      <c r="Q425" s="41"/>
      <c r="R425" s="28"/>
      <c r="S425" s="28"/>
      <c r="T425" s="41"/>
      <c r="U425" s="28"/>
      <c r="V425" s="28"/>
      <c r="W425" s="41"/>
    </row>
    <row r="426" spans="1:23">
      <c r="A426" s="22"/>
      <c r="B426" s="7"/>
      <c r="C426" s="4"/>
      <c r="D426" s="4"/>
      <c r="E426" s="29"/>
      <c r="F426" s="4"/>
      <c r="G426" s="4"/>
      <c r="H426" s="4"/>
      <c r="I426" s="29"/>
      <c r="J426" s="29"/>
      <c r="K426" s="531"/>
      <c r="L426" s="29"/>
      <c r="M426" s="29"/>
      <c r="N426" s="531"/>
      <c r="O426" s="28"/>
      <c r="P426" s="28"/>
      <c r="Q426" s="41"/>
      <c r="R426" s="28"/>
      <c r="S426" s="28"/>
      <c r="T426" s="41"/>
      <c r="U426" s="28"/>
      <c r="V426" s="28"/>
      <c r="W426" s="41"/>
    </row>
    <row r="427" spans="1:23">
      <c r="A427" s="22"/>
      <c r="B427" s="7"/>
      <c r="C427" s="4"/>
      <c r="D427" s="4"/>
      <c r="E427" s="29"/>
      <c r="F427" s="4"/>
      <c r="G427" s="4"/>
      <c r="H427" s="4"/>
      <c r="I427" s="29"/>
      <c r="J427" s="29"/>
      <c r="K427" s="531"/>
      <c r="L427" s="29"/>
      <c r="M427" s="29"/>
      <c r="N427" s="531"/>
      <c r="O427" s="28"/>
      <c r="P427" s="28"/>
      <c r="Q427" s="41"/>
      <c r="R427" s="28"/>
      <c r="S427" s="28"/>
      <c r="T427" s="41"/>
      <c r="U427" s="28"/>
      <c r="V427" s="28"/>
      <c r="W427" s="41"/>
    </row>
    <row r="428" spans="1:23">
      <c r="A428" s="22"/>
      <c r="B428" s="7"/>
      <c r="C428" s="4"/>
      <c r="D428" s="4"/>
      <c r="E428" s="29"/>
      <c r="F428" s="4"/>
      <c r="G428" s="4"/>
      <c r="H428" s="4"/>
      <c r="I428" s="29"/>
      <c r="J428" s="29"/>
      <c r="K428" s="531"/>
      <c r="L428" s="29"/>
      <c r="M428" s="29"/>
      <c r="N428" s="531"/>
      <c r="O428" s="28"/>
      <c r="P428" s="28"/>
      <c r="Q428" s="41"/>
      <c r="R428" s="28"/>
      <c r="S428" s="28"/>
      <c r="T428" s="41"/>
      <c r="U428" s="28"/>
      <c r="V428" s="28"/>
      <c r="W428" s="41"/>
    </row>
    <row r="429" spans="1:23">
      <c r="A429" s="22"/>
      <c r="B429" s="7"/>
      <c r="C429" s="4"/>
      <c r="D429" s="4"/>
      <c r="E429" s="29"/>
      <c r="F429" s="4"/>
      <c r="G429" s="4"/>
      <c r="H429" s="4"/>
      <c r="I429" s="29"/>
      <c r="J429" s="29"/>
      <c r="K429" s="531"/>
      <c r="L429" s="29"/>
      <c r="M429" s="29"/>
      <c r="N429" s="531"/>
      <c r="O429" s="28"/>
      <c r="P429" s="28"/>
      <c r="Q429" s="41"/>
      <c r="R429" s="28"/>
      <c r="S429" s="28"/>
      <c r="T429" s="41"/>
      <c r="U429" s="28"/>
      <c r="V429" s="28"/>
      <c r="W429" s="41"/>
    </row>
    <row r="430" spans="1:23">
      <c r="A430" s="22"/>
      <c r="B430" s="7"/>
      <c r="C430" s="4"/>
      <c r="D430" s="4"/>
      <c r="E430" s="29"/>
      <c r="F430" s="4"/>
      <c r="G430" s="4"/>
      <c r="H430" s="4"/>
      <c r="I430" s="29"/>
      <c r="J430" s="29"/>
      <c r="K430" s="531"/>
      <c r="L430" s="29"/>
      <c r="M430" s="29"/>
      <c r="N430" s="531"/>
      <c r="O430" s="28"/>
      <c r="P430" s="28"/>
      <c r="Q430" s="41"/>
      <c r="R430" s="28"/>
      <c r="S430" s="28"/>
      <c r="T430" s="41"/>
      <c r="U430" s="28"/>
      <c r="V430" s="28"/>
      <c r="W430" s="41"/>
    </row>
    <row r="431" spans="1:23">
      <c r="A431" s="22"/>
      <c r="B431" s="7"/>
      <c r="C431" s="4"/>
      <c r="D431" s="4"/>
      <c r="E431" s="29"/>
      <c r="F431" s="4"/>
      <c r="G431" s="4"/>
      <c r="H431" s="4"/>
      <c r="I431" s="29"/>
      <c r="J431" s="29"/>
      <c r="K431" s="531"/>
      <c r="L431" s="29"/>
      <c r="M431" s="29"/>
      <c r="N431" s="531"/>
      <c r="O431" s="28"/>
      <c r="P431" s="28"/>
      <c r="Q431" s="41"/>
      <c r="R431" s="28"/>
      <c r="S431" s="28"/>
      <c r="T431" s="41"/>
      <c r="U431" s="28"/>
      <c r="V431" s="28"/>
      <c r="W431" s="41"/>
    </row>
    <row r="432" spans="1:23">
      <c r="A432" s="22"/>
      <c r="B432" s="7"/>
      <c r="C432" s="4"/>
      <c r="D432" s="4"/>
      <c r="E432" s="29"/>
      <c r="F432" s="4"/>
      <c r="G432" s="4"/>
      <c r="H432" s="4"/>
      <c r="I432" s="29"/>
      <c r="J432" s="29"/>
      <c r="K432" s="531"/>
      <c r="L432" s="29"/>
      <c r="M432" s="29"/>
      <c r="N432" s="531"/>
      <c r="O432" s="28"/>
      <c r="P432" s="28"/>
      <c r="Q432" s="41"/>
      <c r="R432" s="28"/>
      <c r="S432" s="28"/>
      <c r="T432" s="41"/>
      <c r="U432" s="28"/>
      <c r="V432" s="28"/>
      <c r="W432" s="41"/>
    </row>
    <row r="433" spans="1:23">
      <c r="A433" s="22"/>
      <c r="B433" s="7"/>
      <c r="C433" s="4"/>
      <c r="D433" s="4"/>
      <c r="E433" s="29"/>
      <c r="F433" s="4"/>
      <c r="G433" s="4"/>
      <c r="H433" s="4"/>
      <c r="I433" s="29"/>
      <c r="J433" s="29"/>
      <c r="K433" s="531"/>
      <c r="L433" s="29"/>
      <c r="M433" s="29"/>
      <c r="N433" s="531"/>
      <c r="O433" s="28"/>
      <c r="P433" s="28"/>
      <c r="Q433" s="41"/>
      <c r="R433" s="28"/>
      <c r="S433" s="28"/>
      <c r="T433" s="41"/>
      <c r="U433" s="28"/>
      <c r="V433" s="28"/>
      <c r="W433" s="41"/>
    </row>
    <row r="434" spans="1:23">
      <c r="A434" s="22"/>
      <c r="B434" s="7"/>
      <c r="C434" s="4"/>
      <c r="D434" s="4"/>
      <c r="E434" s="29"/>
      <c r="F434" s="4"/>
      <c r="G434" s="4"/>
      <c r="H434" s="4"/>
      <c r="I434" s="29"/>
      <c r="J434" s="29"/>
      <c r="K434" s="531"/>
      <c r="L434" s="29"/>
      <c r="M434" s="29"/>
      <c r="N434" s="531"/>
      <c r="O434" s="28"/>
      <c r="P434" s="28"/>
      <c r="Q434" s="41"/>
      <c r="R434" s="28"/>
      <c r="S434" s="28"/>
      <c r="T434" s="41"/>
      <c r="U434" s="28"/>
      <c r="V434" s="28"/>
      <c r="W434" s="41"/>
    </row>
    <row r="435" spans="1:23">
      <c r="A435" s="22"/>
      <c r="B435" s="7"/>
      <c r="C435" s="4"/>
      <c r="D435" s="4"/>
      <c r="E435" s="29"/>
      <c r="F435" s="4"/>
      <c r="G435" s="4"/>
      <c r="H435" s="4"/>
      <c r="I435" s="29"/>
      <c r="J435" s="29"/>
      <c r="K435" s="531"/>
      <c r="L435" s="29"/>
      <c r="M435" s="29"/>
      <c r="N435" s="531"/>
      <c r="O435" s="28"/>
      <c r="P435" s="28"/>
      <c r="Q435" s="41"/>
      <c r="R435" s="28"/>
      <c r="S435" s="28"/>
      <c r="T435" s="41"/>
      <c r="U435" s="28"/>
      <c r="V435" s="28"/>
      <c r="W435" s="41"/>
    </row>
    <row r="436" spans="1:23">
      <c r="A436" s="22"/>
      <c r="B436" s="7"/>
      <c r="C436" s="4"/>
      <c r="D436" s="4"/>
      <c r="E436" s="29"/>
      <c r="F436" s="4"/>
      <c r="G436" s="4"/>
      <c r="H436" s="4"/>
      <c r="I436" s="29"/>
      <c r="J436" s="29"/>
      <c r="K436" s="531"/>
      <c r="L436" s="29"/>
      <c r="M436" s="29"/>
      <c r="N436" s="531"/>
      <c r="O436" s="28"/>
      <c r="P436" s="28"/>
      <c r="Q436" s="41"/>
      <c r="R436" s="28"/>
      <c r="S436" s="28"/>
      <c r="T436" s="41"/>
      <c r="U436" s="28"/>
      <c r="V436" s="28"/>
      <c r="W436" s="41"/>
    </row>
    <row r="437" spans="1:23">
      <c r="A437" s="22"/>
      <c r="B437" s="7"/>
      <c r="C437" s="4"/>
      <c r="D437" s="4"/>
      <c r="E437" s="29"/>
      <c r="F437" s="4"/>
      <c r="G437" s="4"/>
      <c r="H437" s="4"/>
      <c r="I437" s="29"/>
      <c r="J437" s="29"/>
      <c r="K437" s="531"/>
      <c r="L437" s="29"/>
      <c r="M437" s="29"/>
      <c r="N437" s="531"/>
      <c r="O437" s="28"/>
      <c r="P437" s="28"/>
      <c r="Q437" s="41"/>
      <c r="R437" s="28"/>
      <c r="S437" s="28"/>
      <c r="T437" s="41"/>
      <c r="U437" s="28"/>
      <c r="V437" s="28"/>
      <c r="W437" s="41"/>
    </row>
    <row r="438" spans="1:23">
      <c r="A438" s="22"/>
      <c r="B438" s="7"/>
      <c r="C438" s="4"/>
      <c r="D438" s="4"/>
      <c r="E438" s="29"/>
      <c r="F438" s="4"/>
      <c r="G438" s="4"/>
      <c r="H438" s="4"/>
      <c r="I438" s="29"/>
      <c r="J438" s="29"/>
      <c r="K438" s="531"/>
      <c r="L438" s="29"/>
      <c r="M438" s="29"/>
      <c r="N438" s="531"/>
      <c r="O438" s="28"/>
      <c r="P438" s="28"/>
      <c r="Q438" s="41"/>
      <c r="R438" s="28"/>
      <c r="S438" s="28"/>
      <c r="T438" s="41"/>
      <c r="U438" s="28"/>
      <c r="V438" s="28"/>
      <c r="W438" s="41"/>
    </row>
    <row r="439" spans="1:23">
      <c r="A439" s="22"/>
      <c r="B439" s="7"/>
      <c r="C439" s="4"/>
      <c r="D439" s="4"/>
      <c r="E439" s="29"/>
      <c r="F439" s="4"/>
      <c r="G439" s="4"/>
      <c r="H439" s="4"/>
      <c r="I439" s="29"/>
      <c r="J439" s="29"/>
      <c r="K439" s="531"/>
      <c r="L439" s="29"/>
      <c r="M439" s="29"/>
      <c r="N439" s="531"/>
      <c r="O439" s="28"/>
      <c r="P439" s="28"/>
      <c r="Q439" s="41"/>
      <c r="R439" s="28"/>
      <c r="S439" s="28"/>
      <c r="T439" s="41"/>
      <c r="U439" s="28"/>
      <c r="V439" s="28"/>
      <c r="W439" s="41"/>
    </row>
    <row r="440" spans="1:23">
      <c r="A440" s="22"/>
      <c r="B440" s="7"/>
      <c r="C440" s="4"/>
      <c r="D440" s="4"/>
      <c r="E440" s="29"/>
      <c r="F440" s="4"/>
      <c r="G440" s="4"/>
      <c r="H440" s="4"/>
      <c r="I440" s="29"/>
      <c r="J440" s="29"/>
      <c r="K440" s="531"/>
      <c r="L440" s="29"/>
      <c r="M440" s="29"/>
      <c r="N440" s="531"/>
      <c r="O440" s="28"/>
      <c r="P440" s="28"/>
      <c r="Q440" s="41"/>
      <c r="R440" s="28"/>
      <c r="S440" s="28"/>
      <c r="T440" s="41"/>
      <c r="U440" s="28"/>
      <c r="V440" s="28"/>
      <c r="W440" s="41"/>
    </row>
    <row r="441" spans="1:23">
      <c r="A441" s="22"/>
      <c r="B441" s="7"/>
      <c r="C441" s="4"/>
      <c r="D441" s="4"/>
      <c r="E441" s="29"/>
      <c r="F441" s="4"/>
      <c r="G441" s="4"/>
      <c r="H441" s="4"/>
      <c r="I441" s="29"/>
      <c r="J441" s="29"/>
      <c r="K441" s="531"/>
      <c r="L441" s="29"/>
      <c r="M441" s="29"/>
      <c r="N441" s="531"/>
      <c r="O441" s="28"/>
      <c r="P441" s="28"/>
      <c r="Q441" s="41"/>
      <c r="R441" s="28"/>
      <c r="S441" s="28"/>
      <c r="T441" s="41"/>
      <c r="U441" s="28"/>
      <c r="V441" s="28"/>
      <c r="W441" s="41"/>
    </row>
    <row r="442" spans="1:23">
      <c r="A442" s="22"/>
      <c r="B442" s="7"/>
      <c r="C442" s="4"/>
      <c r="D442" s="4"/>
      <c r="E442" s="29"/>
      <c r="F442" s="4"/>
      <c r="G442" s="4"/>
      <c r="H442" s="4"/>
      <c r="I442" s="29"/>
      <c r="J442" s="29"/>
      <c r="K442" s="531"/>
      <c r="L442" s="29"/>
      <c r="M442" s="29"/>
      <c r="N442" s="531"/>
      <c r="O442" s="28"/>
      <c r="P442" s="28"/>
      <c r="Q442" s="41"/>
      <c r="R442" s="28"/>
      <c r="S442" s="28"/>
      <c r="T442" s="41"/>
      <c r="U442" s="28"/>
      <c r="V442" s="28"/>
      <c r="W442" s="41"/>
    </row>
    <row r="443" spans="1:23">
      <c r="A443" s="22"/>
      <c r="B443" s="7"/>
      <c r="C443" s="4"/>
      <c r="D443" s="4"/>
      <c r="E443" s="29"/>
      <c r="F443" s="4"/>
      <c r="G443" s="4"/>
      <c r="H443" s="4"/>
      <c r="I443" s="29"/>
      <c r="J443" s="29"/>
      <c r="K443" s="531"/>
      <c r="L443" s="29"/>
      <c r="M443" s="29"/>
      <c r="N443" s="531"/>
      <c r="O443" s="28"/>
      <c r="P443" s="28"/>
      <c r="Q443" s="41"/>
      <c r="R443" s="28"/>
      <c r="S443" s="28"/>
      <c r="T443" s="41"/>
      <c r="U443" s="28"/>
      <c r="V443" s="28"/>
      <c r="W443" s="41"/>
    </row>
    <row r="444" spans="1:23">
      <c r="A444" s="22"/>
      <c r="B444" s="7"/>
      <c r="C444" s="4"/>
      <c r="D444" s="4"/>
      <c r="E444" s="29"/>
      <c r="F444" s="4"/>
      <c r="G444" s="4"/>
      <c r="H444" s="4"/>
      <c r="I444" s="29"/>
      <c r="J444" s="29"/>
      <c r="K444" s="531"/>
      <c r="L444" s="29"/>
      <c r="M444" s="29"/>
      <c r="N444" s="531"/>
      <c r="O444" s="28"/>
      <c r="P444" s="28"/>
      <c r="Q444" s="41"/>
      <c r="R444" s="28"/>
      <c r="S444" s="28"/>
      <c r="T444" s="41"/>
      <c r="U444" s="28"/>
      <c r="V444" s="28"/>
      <c r="W444" s="41"/>
    </row>
    <row r="445" spans="1:23">
      <c r="A445" s="22"/>
      <c r="B445" s="7"/>
      <c r="C445" s="4"/>
      <c r="D445" s="4"/>
      <c r="E445" s="29"/>
      <c r="F445" s="4"/>
      <c r="G445" s="4"/>
      <c r="H445" s="4"/>
      <c r="I445" s="29"/>
      <c r="J445" s="29"/>
      <c r="K445" s="531"/>
      <c r="L445" s="29"/>
      <c r="M445" s="29"/>
      <c r="N445" s="531"/>
      <c r="O445" s="28"/>
      <c r="P445" s="28"/>
      <c r="Q445" s="41"/>
      <c r="R445" s="28"/>
      <c r="S445" s="28"/>
      <c r="T445" s="41"/>
      <c r="U445" s="28"/>
      <c r="V445" s="28"/>
      <c r="W445" s="41"/>
    </row>
    <row r="446" spans="1:23">
      <c r="A446" s="22"/>
      <c r="B446" s="7"/>
      <c r="C446" s="4"/>
      <c r="D446" s="4"/>
      <c r="E446" s="29"/>
      <c r="F446" s="4"/>
      <c r="G446" s="4"/>
      <c r="H446" s="4"/>
      <c r="I446" s="29"/>
      <c r="J446" s="29"/>
      <c r="K446" s="531"/>
      <c r="L446" s="29"/>
      <c r="M446" s="29"/>
      <c r="N446" s="531"/>
      <c r="O446" s="28"/>
      <c r="P446" s="28"/>
      <c r="Q446" s="41"/>
      <c r="R446" s="28"/>
      <c r="S446" s="28"/>
      <c r="T446" s="41"/>
      <c r="U446" s="28"/>
      <c r="V446" s="28"/>
      <c r="W446" s="41"/>
    </row>
    <row r="447" spans="1:23">
      <c r="A447" s="22"/>
      <c r="B447" s="7"/>
      <c r="C447" s="4"/>
      <c r="D447" s="4"/>
      <c r="E447" s="29"/>
      <c r="F447" s="4"/>
      <c r="G447" s="4"/>
      <c r="H447" s="4"/>
      <c r="I447" s="29"/>
      <c r="J447" s="29"/>
      <c r="K447" s="531"/>
      <c r="L447" s="29"/>
      <c r="M447" s="29"/>
      <c r="N447" s="531"/>
      <c r="O447" s="28"/>
      <c r="P447" s="28"/>
      <c r="Q447" s="41"/>
      <c r="R447" s="28"/>
      <c r="S447" s="28"/>
      <c r="T447" s="41"/>
      <c r="U447" s="28"/>
      <c r="V447" s="28"/>
      <c r="W447" s="41"/>
    </row>
    <row r="448" spans="1:23">
      <c r="A448" s="22"/>
      <c r="B448" s="7"/>
      <c r="C448" s="4"/>
      <c r="D448" s="4"/>
      <c r="E448" s="29"/>
      <c r="F448" s="4"/>
      <c r="G448" s="4"/>
      <c r="H448" s="4"/>
      <c r="I448" s="29"/>
      <c r="J448" s="29"/>
      <c r="K448" s="531"/>
      <c r="L448" s="29"/>
      <c r="M448" s="29"/>
      <c r="N448" s="531"/>
      <c r="O448" s="28"/>
      <c r="P448" s="28"/>
      <c r="Q448" s="41"/>
      <c r="R448" s="28"/>
      <c r="S448" s="28"/>
      <c r="T448" s="41"/>
      <c r="U448" s="28"/>
      <c r="V448" s="28"/>
      <c r="W448" s="41"/>
    </row>
    <row r="449" spans="1:23">
      <c r="A449" s="22"/>
      <c r="B449" s="7"/>
      <c r="C449" s="4"/>
      <c r="D449" s="4"/>
      <c r="E449" s="29"/>
      <c r="F449" s="4"/>
      <c r="G449" s="4"/>
      <c r="H449" s="4"/>
      <c r="I449" s="29"/>
      <c r="J449" s="29"/>
      <c r="K449" s="531"/>
      <c r="L449" s="29"/>
      <c r="M449" s="29"/>
      <c r="N449" s="531"/>
      <c r="O449" s="28"/>
      <c r="P449" s="28"/>
      <c r="Q449" s="41"/>
      <c r="R449" s="28"/>
      <c r="S449" s="28"/>
      <c r="T449" s="41"/>
      <c r="U449" s="28"/>
      <c r="V449" s="28"/>
      <c r="W449" s="41"/>
    </row>
    <row r="450" spans="1:23">
      <c r="A450" s="22"/>
      <c r="B450" s="7"/>
      <c r="C450" s="4"/>
      <c r="D450" s="4"/>
      <c r="E450" s="29"/>
      <c r="F450" s="4"/>
      <c r="G450" s="4"/>
      <c r="H450" s="4"/>
      <c r="I450" s="29"/>
      <c r="J450" s="29"/>
      <c r="K450" s="531"/>
      <c r="L450" s="29"/>
      <c r="M450" s="29"/>
      <c r="N450" s="531"/>
      <c r="O450" s="28"/>
      <c r="P450" s="28"/>
      <c r="Q450" s="41"/>
      <c r="R450" s="28"/>
      <c r="S450" s="28"/>
      <c r="T450" s="41"/>
      <c r="U450" s="28"/>
      <c r="V450" s="28"/>
      <c r="W450" s="41"/>
    </row>
    <row r="451" spans="1:23">
      <c r="A451" s="22"/>
      <c r="B451" s="7"/>
      <c r="C451" s="4"/>
      <c r="D451" s="4"/>
      <c r="E451" s="29"/>
      <c r="F451" s="4"/>
      <c r="G451" s="4"/>
      <c r="H451" s="4"/>
      <c r="I451" s="29"/>
      <c r="J451" s="29"/>
      <c r="K451" s="531"/>
      <c r="L451" s="29"/>
      <c r="M451" s="29"/>
      <c r="N451" s="531"/>
      <c r="O451" s="28"/>
      <c r="P451" s="28"/>
      <c r="Q451" s="41"/>
      <c r="R451" s="28"/>
      <c r="S451" s="28"/>
      <c r="T451" s="41"/>
      <c r="U451" s="28"/>
      <c r="V451" s="28"/>
      <c r="W451" s="41"/>
    </row>
    <row r="452" spans="1:23">
      <c r="A452" s="22"/>
      <c r="B452" s="7"/>
      <c r="C452" s="4"/>
      <c r="D452" s="4"/>
      <c r="E452" s="29"/>
      <c r="F452" s="4"/>
      <c r="G452" s="4"/>
      <c r="H452" s="4"/>
      <c r="I452" s="29"/>
      <c r="J452" s="29"/>
      <c r="K452" s="531"/>
      <c r="L452" s="29"/>
      <c r="M452" s="29"/>
      <c r="N452" s="531"/>
      <c r="O452" s="28"/>
      <c r="P452" s="28"/>
      <c r="Q452" s="41"/>
      <c r="R452" s="28"/>
      <c r="S452" s="28"/>
      <c r="T452" s="41"/>
      <c r="U452" s="28"/>
      <c r="V452" s="28"/>
      <c r="W452" s="41"/>
    </row>
    <row r="453" spans="1:23">
      <c r="A453" s="22"/>
      <c r="B453" s="7"/>
      <c r="C453" s="4"/>
      <c r="D453" s="4"/>
      <c r="E453" s="29"/>
      <c r="F453" s="4"/>
      <c r="G453" s="4"/>
      <c r="H453" s="4"/>
      <c r="I453" s="29"/>
      <c r="J453" s="29"/>
      <c r="K453" s="531"/>
      <c r="L453" s="29"/>
      <c r="M453" s="29"/>
      <c r="N453" s="531"/>
      <c r="O453" s="28"/>
      <c r="P453" s="28"/>
      <c r="Q453" s="41"/>
      <c r="R453" s="28"/>
      <c r="S453" s="28"/>
      <c r="T453" s="41"/>
      <c r="U453" s="28"/>
      <c r="V453" s="28"/>
      <c r="W453" s="41"/>
    </row>
    <row r="454" spans="1:23">
      <c r="A454" s="22"/>
      <c r="B454" s="7"/>
      <c r="C454" s="4"/>
      <c r="D454" s="4"/>
      <c r="E454" s="29"/>
      <c r="F454" s="4"/>
      <c r="G454" s="4"/>
      <c r="H454" s="4"/>
      <c r="I454" s="29"/>
      <c r="J454" s="29"/>
      <c r="K454" s="531"/>
      <c r="L454" s="29"/>
      <c r="M454" s="29"/>
      <c r="N454" s="531"/>
      <c r="O454" s="28"/>
      <c r="P454" s="28"/>
      <c r="Q454" s="41"/>
      <c r="R454" s="28"/>
      <c r="S454" s="28"/>
      <c r="T454" s="41"/>
      <c r="U454" s="28"/>
      <c r="V454" s="28"/>
      <c r="W454" s="41"/>
    </row>
    <row r="455" spans="1:23">
      <c r="A455" s="22"/>
      <c r="B455" s="7"/>
      <c r="C455" s="4"/>
      <c r="D455" s="4"/>
      <c r="E455" s="29"/>
      <c r="F455" s="4"/>
      <c r="G455" s="4"/>
      <c r="H455" s="4"/>
      <c r="I455" s="29"/>
      <c r="J455" s="29"/>
      <c r="K455" s="531"/>
      <c r="L455" s="29"/>
      <c r="M455" s="29"/>
      <c r="N455" s="531"/>
      <c r="O455" s="28"/>
      <c r="P455" s="28"/>
      <c r="Q455" s="41"/>
      <c r="R455" s="28"/>
      <c r="S455" s="28"/>
      <c r="T455" s="41"/>
      <c r="U455" s="28"/>
      <c r="V455" s="28"/>
      <c r="W455" s="41"/>
    </row>
    <row r="456" spans="1:23">
      <c r="A456" s="22"/>
      <c r="B456" s="7"/>
      <c r="C456" s="4"/>
      <c r="D456" s="4"/>
      <c r="E456" s="29"/>
      <c r="F456" s="4"/>
      <c r="G456" s="4"/>
      <c r="H456" s="4"/>
      <c r="I456" s="29"/>
      <c r="J456" s="29"/>
      <c r="K456" s="531"/>
      <c r="L456" s="29"/>
      <c r="M456" s="29"/>
      <c r="N456" s="531"/>
      <c r="O456" s="28"/>
      <c r="P456" s="28"/>
      <c r="Q456" s="41"/>
      <c r="R456" s="28"/>
      <c r="S456" s="28"/>
      <c r="T456" s="41"/>
      <c r="U456" s="28"/>
      <c r="V456" s="28"/>
      <c r="W456" s="41"/>
    </row>
    <row r="457" spans="1:23">
      <c r="A457" s="22"/>
      <c r="B457" s="7"/>
      <c r="C457" s="4"/>
      <c r="D457" s="4"/>
      <c r="E457" s="29"/>
      <c r="F457" s="4"/>
      <c r="G457" s="4"/>
      <c r="H457" s="4"/>
      <c r="I457" s="29"/>
      <c r="J457" s="29"/>
      <c r="K457" s="531"/>
      <c r="L457" s="29"/>
      <c r="M457" s="29"/>
      <c r="N457" s="531"/>
      <c r="O457" s="28"/>
      <c r="P457" s="28"/>
      <c r="Q457" s="41"/>
      <c r="R457" s="28"/>
      <c r="S457" s="28"/>
      <c r="T457" s="41"/>
      <c r="U457" s="28"/>
      <c r="V457" s="28"/>
      <c r="W457" s="41"/>
    </row>
    <row r="458" spans="1:23">
      <c r="A458" s="22"/>
      <c r="B458" s="7"/>
      <c r="C458" s="4"/>
      <c r="D458" s="4"/>
      <c r="E458" s="29"/>
      <c r="F458" s="4"/>
      <c r="G458" s="4"/>
      <c r="H458" s="4"/>
      <c r="I458" s="29"/>
      <c r="J458" s="29"/>
      <c r="K458" s="531"/>
      <c r="L458" s="29"/>
      <c r="M458" s="29"/>
      <c r="N458" s="531"/>
      <c r="O458" s="28"/>
      <c r="P458" s="28"/>
      <c r="Q458" s="41"/>
      <c r="R458" s="28"/>
      <c r="S458" s="28"/>
      <c r="T458" s="41"/>
      <c r="U458" s="28"/>
      <c r="V458" s="28"/>
      <c r="W458" s="41"/>
    </row>
    <row r="459" spans="1:23">
      <c r="A459" s="22"/>
      <c r="B459" s="7"/>
      <c r="C459" s="4"/>
      <c r="D459" s="4"/>
      <c r="E459" s="29"/>
      <c r="F459" s="4"/>
      <c r="G459" s="4"/>
      <c r="H459" s="4"/>
      <c r="I459" s="29"/>
      <c r="J459" s="29"/>
      <c r="K459" s="531"/>
      <c r="L459" s="29"/>
      <c r="M459" s="29"/>
      <c r="N459" s="531"/>
      <c r="O459" s="28"/>
      <c r="P459" s="28"/>
      <c r="Q459" s="41"/>
      <c r="R459" s="28"/>
      <c r="S459" s="28"/>
      <c r="T459" s="41"/>
      <c r="U459" s="28"/>
      <c r="V459" s="28"/>
      <c r="W459" s="41"/>
    </row>
    <row r="460" spans="1:23">
      <c r="A460" s="22"/>
      <c r="B460" s="7"/>
      <c r="C460" s="4"/>
      <c r="D460" s="4"/>
      <c r="E460" s="29"/>
      <c r="F460" s="4"/>
      <c r="G460" s="4"/>
      <c r="H460" s="4"/>
      <c r="I460" s="29"/>
      <c r="J460" s="29"/>
      <c r="K460" s="531"/>
      <c r="L460" s="29"/>
      <c r="M460" s="29"/>
      <c r="N460" s="531"/>
      <c r="O460" s="28"/>
      <c r="P460" s="28"/>
      <c r="Q460" s="41"/>
      <c r="R460" s="28"/>
      <c r="S460" s="28"/>
      <c r="T460" s="41"/>
      <c r="U460" s="28"/>
      <c r="V460" s="28"/>
      <c r="W460" s="41"/>
    </row>
    <row r="461" spans="1:23">
      <c r="A461" s="22"/>
      <c r="B461" s="7"/>
      <c r="C461" s="4"/>
      <c r="D461" s="4"/>
      <c r="E461" s="29"/>
      <c r="F461" s="4"/>
      <c r="G461" s="4"/>
      <c r="H461" s="4"/>
      <c r="I461" s="29"/>
      <c r="J461" s="29"/>
      <c r="K461" s="531"/>
      <c r="L461" s="29"/>
      <c r="M461" s="29"/>
      <c r="N461" s="531"/>
      <c r="O461" s="28"/>
      <c r="P461" s="28"/>
      <c r="Q461" s="41"/>
      <c r="R461" s="28"/>
      <c r="S461" s="28"/>
      <c r="T461" s="41"/>
      <c r="U461" s="28"/>
      <c r="V461" s="28"/>
      <c r="W461" s="41"/>
    </row>
    <row r="462" spans="1:23">
      <c r="A462" s="22"/>
      <c r="B462" s="7"/>
      <c r="C462" s="4"/>
      <c r="D462" s="4"/>
      <c r="E462" s="29"/>
      <c r="F462" s="4"/>
      <c r="G462" s="4"/>
      <c r="H462" s="4"/>
      <c r="I462" s="29"/>
      <c r="J462" s="29"/>
      <c r="K462" s="531"/>
      <c r="L462" s="29"/>
      <c r="M462" s="29"/>
      <c r="N462" s="531"/>
      <c r="O462" s="28"/>
      <c r="P462" s="28"/>
      <c r="Q462" s="41"/>
      <c r="R462" s="28"/>
      <c r="S462" s="28"/>
      <c r="T462" s="41"/>
      <c r="U462" s="28"/>
      <c r="V462" s="28"/>
      <c r="W462" s="41"/>
    </row>
    <row r="463" spans="1:23">
      <c r="A463" s="22"/>
      <c r="B463" s="7"/>
      <c r="C463" s="4"/>
      <c r="D463" s="4"/>
      <c r="E463" s="29"/>
      <c r="F463" s="4"/>
      <c r="G463" s="4"/>
      <c r="H463" s="4"/>
      <c r="I463" s="29"/>
      <c r="J463" s="29"/>
      <c r="K463" s="531"/>
      <c r="L463" s="29"/>
      <c r="M463" s="29"/>
      <c r="N463" s="531"/>
      <c r="O463" s="28"/>
      <c r="P463" s="28"/>
      <c r="Q463" s="41"/>
      <c r="R463" s="28"/>
      <c r="S463" s="28"/>
      <c r="T463" s="41"/>
      <c r="U463" s="28"/>
      <c r="V463" s="28"/>
      <c r="W463" s="41"/>
    </row>
    <row r="464" spans="1:23">
      <c r="A464" s="22"/>
      <c r="B464" s="7"/>
      <c r="C464" s="4"/>
      <c r="D464" s="4"/>
      <c r="E464" s="29"/>
      <c r="F464" s="4"/>
      <c r="G464" s="4"/>
      <c r="H464" s="4"/>
      <c r="I464" s="29"/>
      <c r="J464" s="29"/>
      <c r="K464" s="531"/>
      <c r="L464" s="29"/>
      <c r="M464" s="29"/>
      <c r="N464" s="531"/>
      <c r="O464" s="28"/>
      <c r="P464" s="28"/>
      <c r="Q464" s="41"/>
      <c r="R464" s="28"/>
      <c r="S464" s="28"/>
      <c r="T464" s="41"/>
      <c r="U464" s="28"/>
      <c r="V464" s="28"/>
      <c r="W464" s="41"/>
    </row>
    <row r="465" spans="1:23">
      <c r="A465" s="22"/>
      <c r="B465" s="7"/>
      <c r="C465" s="4"/>
      <c r="D465" s="4"/>
      <c r="E465" s="29"/>
      <c r="F465" s="4"/>
      <c r="G465" s="4"/>
      <c r="H465" s="4"/>
      <c r="I465" s="29"/>
      <c r="J465" s="29"/>
      <c r="K465" s="531"/>
      <c r="L465" s="29"/>
      <c r="M465" s="29"/>
      <c r="N465" s="531"/>
      <c r="O465" s="28"/>
      <c r="P465" s="28"/>
      <c r="Q465" s="41"/>
      <c r="R465" s="28"/>
      <c r="S465" s="28"/>
      <c r="T465" s="41"/>
      <c r="U465" s="28"/>
      <c r="V465" s="28"/>
      <c r="W465" s="41"/>
    </row>
    <row r="466" spans="1:23">
      <c r="A466" s="22"/>
      <c r="B466" s="7"/>
      <c r="C466" s="4"/>
      <c r="D466" s="4"/>
      <c r="E466" s="29"/>
      <c r="F466" s="4"/>
      <c r="G466" s="4"/>
      <c r="H466" s="4"/>
      <c r="I466" s="29"/>
      <c r="J466" s="29"/>
      <c r="K466" s="531"/>
      <c r="L466" s="29"/>
      <c r="M466" s="29"/>
      <c r="N466" s="531"/>
      <c r="O466" s="28"/>
      <c r="P466" s="28"/>
      <c r="Q466" s="41"/>
      <c r="R466" s="28"/>
      <c r="S466" s="28"/>
      <c r="T466" s="41"/>
      <c r="U466" s="28"/>
      <c r="V466" s="28"/>
      <c r="W466" s="41"/>
    </row>
    <row r="467" spans="1:23">
      <c r="A467" s="22"/>
      <c r="B467" s="7"/>
      <c r="C467" s="4"/>
      <c r="D467" s="4"/>
      <c r="E467" s="29"/>
      <c r="F467" s="4"/>
      <c r="G467" s="4"/>
      <c r="H467" s="4"/>
      <c r="I467" s="29"/>
      <c r="J467" s="29"/>
      <c r="K467" s="531"/>
      <c r="L467" s="29"/>
      <c r="M467" s="29"/>
      <c r="N467" s="531"/>
      <c r="O467" s="28"/>
      <c r="P467" s="28"/>
      <c r="Q467" s="41"/>
      <c r="R467" s="28"/>
      <c r="S467" s="28"/>
      <c r="T467" s="41"/>
      <c r="U467" s="28"/>
      <c r="V467" s="28"/>
      <c r="W467" s="41"/>
    </row>
    <row r="468" spans="1:23">
      <c r="A468" s="22"/>
      <c r="B468" s="7"/>
      <c r="C468" s="4"/>
      <c r="D468" s="4"/>
      <c r="E468" s="29"/>
      <c r="F468" s="4"/>
      <c r="G468" s="4"/>
      <c r="H468" s="4"/>
      <c r="I468" s="29"/>
      <c r="J468" s="29"/>
      <c r="K468" s="531"/>
      <c r="L468" s="29"/>
      <c r="M468" s="29"/>
      <c r="N468" s="531"/>
      <c r="O468" s="28"/>
      <c r="P468" s="28"/>
      <c r="Q468" s="41"/>
      <c r="R468" s="28"/>
      <c r="S468" s="28"/>
      <c r="T468" s="41"/>
      <c r="U468" s="28"/>
      <c r="V468" s="28"/>
      <c r="W468" s="41"/>
    </row>
    <row r="469" spans="1:23">
      <c r="A469" s="22"/>
      <c r="B469" s="7"/>
      <c r="C469" s="4"/>
      <c r="D469" s="4"/>
      <c r="E469" s="29"/>
      <c r="F469" s="4"/>
      <c r="G469" s="4"/>
      <c r="H469" s="4"/>
      <c r="I469" s="29"/>
      <c r="J469" s="29"/>
      <c r="K469" s="531"/>
      <c r="L469" s="29"/>
      <c r="M469" s="29"/>
      <c r="N469" s="531"/>
      <c r="O469" s="28"/>
      <c r="P469" s="28"/>
      <c r="Q469" s="41"/>
      <c r="R469" s="28"/>
      <c r="S469" s="28"/>
      <c r="T469" s="41"/>
      <c r="U469" s="28"/>
      <c r="V469" s="28"/>
      <c r="W469" s="41"/>
    </row>
    <row r="470" spans="1:23">
      <c r="A470" s="22"/>
      <c r="B470" s="7"/>
      <c r="C470" s="4"/>
      <c r="D470" s="4"/>
      <c r="E470" s="29"/>
      <c r="F470" s="4"/>
      <c r="G470" s="4"/>
      <c r="H470" s="4"/>
      <c r="I470" s="29"/>
      <c r="J470" s="29"/>
      <c r="K470" s="531"/>
      <c r="L470" s="29"/>
      <c r="M470" s="29"/>
      <c r="N470" s="531"/>
      <c r="O470" s="28"/>
      <c r="P470" s="28"/>
      <c r="Q470" s="41"/>
      <c r="R470" s="28"/>
      <c r="S470" s="28"/>
      <c r="T470" s="41"/>
      <c r="U470" s="28"/>
      <c r="V470" s="28"/>
      <c r="W470" s="41"/>
    </row>
    <row r="471" spans="1:23">
      <c r="A471" s="22"/>
      <c r="B471" s="7"/>
      <c r="C471" s="4"/>
      <c r="D471" s="4"/>
      <c r="E471" s="29"/>
      <c r="F471" s="4"/>
      <c r="G471" s="4"/>
      <c r="H471" s="4"/>
      <c r="I471" s="29"/>
      <c r="J471" s="29"/>
      <c r="K471" s="531"/>
      <c r="L471" s="29"/>
      <c r="M471" s="29"/>
      <c r="N471" s="531"/>
      <c r="O471" s="28"/>
      <c r="P471" s="28"/>
      <c r="Q471" s="41"/>
      <c r="R471" s="28"/>
      <c r="S471" s="28"/>
      <c r="T471" s="41"/>
      <c r="U471" s="28"/>
      <c r="V471" s="28"/>
      <c r="W471" s="41"/>
    </row>
    <row r="472" spans="1:23">
      <c r="A472" s="22"/>
      <c r="B472" s="7"/>
      <c r="C472" s="4"/>
      <c r="D472" s="4"/>
      <c r="E472" s="29"/>
      <c r="F472" s="4"/>
      <c r="G472" s="4"/>
      <c r="H472" s="4"/>
      <c r="I472" s="29"/>
      <c r="J472" s="29"/>
      <c r="K472" s="531"/>
      <c r="L472" s="29"/>
      <c r="M472" s="29"/>
      <c r="N472" s="531"/>
      <c r="O472" s="28"/>
      <c r="P472" s="28"/>
      <c r="Q472" s="41"/>
      <c r="R472" s="28"/>
      <c r="S472" s="28"/>
      <c r="T472" s="41"/>
      <c r="U472" s="28"/>
      <c r="V472" s="28"/>
      <c r="W472" s="41"/>
    </row>
    <row r="473" spans="1:23">
      <c r="A473" s="22"/>
      <c r="B473" s="7"/>
      <c r="C473" s="4"/>
      <c r="D473" s="4"/>
      <c r="E473" s="29"/>
      <c r="F473" s="4"/>
      <c r="G473" s="4"/>
      <c r="H473" s="4"/>
      <c r="I473" s="29"/>
      <c r="J473" s="29"/>
      <c r="K473" s="531"/>
      <c r="L473" s="29"/>
      <c r="M473" s="29"/>
      <c r="N473" s="531"/>
      <c r="O473" s="28"/>
      <c r="P473" s="28"/>
      <c r="Q473" s="41"/>
      <c r="R473" s="28"/>
      <c r="S473" s="28"/>
      <c r="T473" s="41"/>
      <c r="U473" s="28"/>
      <c r="V473" s="28"/>
      <c r="W473" s="41"/>
    </row>
    <row r="474" spans="1:23">
      <c r="A474" s="22"/>
      <c r="B474" s="7"/>
      <c r="C474" s="4"/>
      <c r="D474" s="4"/>
      <c r="E474" s="29"/>
      <c r="F474" s="4"/>
      <c r="G474" s="4"/>
      <c r="H474" s="4"/>
      <c r="I474" s="29"/>
      <c r="J474" s="29"/>
      <c r="K474" s="531"/>
      <c r="L474" s="29"/>
      <c r="M474" s="29"/>
      <c r="N474" s="531"/>
      <c r="O474" s="28"/>
      <c r="P474" s="28"/>
      <c r="Q474" s="41"/>
      <c r="R474" s="28"/>
      <c r="S474" s="28"/>
      <c r="T474" s="41"/>
      <c r="U474" s="28"/>
      <c r="V474" s="28"/>
      <c r="W474" s="41"/>
    </row>
    <row r="475" spans="1:23">
      <c r="A475" s="22"/>
      <c r="B475" s="7"/>
      <c r="C475" s="4"/>
      <c r="D475" s="4"/>
      <c r="E475" s="29"/>
      <c r="F475" s="4"/>
      <c r="G475" s="4"/>
      <c r="H475" s="4"/>
      <c r="I475" s="29"/>
      <c r="J475" s="29"/>
      <c r="K475" s="531"/>
      <c r="L475" s="29"/>
      <c r="M475" s="29"/>
      <c r="N475" s="531"/>
      <c r="O475" s="28"/>
      <c r="P475" s="28"/>
      <c r="Q475" s="41"/>
      <c r="R475" s="28"/>
      <c r="S475" s="28"/>
      <c r="T475" s="41"/>
      <c r="U475" s="28"/>
      <c r="V475" s="28"/>
      <c r="W475" s="41"/>
    </row>
    <row r="476" spans="1:23">
      <c r="A476" s="22"/>
      <c r="B476" s="7"/>
      <c r="C476" s="4"/>
      <c r="D476" s="4"/>
      <c r="E476" s="29"/>
      <c r="F476" s="4"/>
      <c r="G476" s="4"/>
      <c r="H476" s="4"/>
      <c r="I476" s="29"/>
      <c r="J476" s="29"/>
      <c r="K476" s="531"/>
      <c r="L476" s="29"/>
      <c r="M476" s="29"/>
      <c r="N476" s="531"/>
      <c r="O476" s="28"/>
      <c r="P476" s="28"/>
      <c r="Q476" s="41"/>
      <c r="R476" s="28"/>
      <c r="S476" s="28"/>
      <c r="T476" s="41"/>
      <c r="U476" s="28"/>
      <c r="V476" s="28"/>
      <c r="W476" s="41"/>
    </row>
    <row r="477" spans="1:23">
      <c r="A477" s="22"/>
      <c r="B477" s="7"/>
      <c r="C477" s="4"/>
      <c r="D477" s="4"/>
      <c r="E477" s="29"/>
      <c r="F477" s="4"/>
      <c r="G477" s="4"/>
      <c r="H477" s="4"/>
      <c r="I477" s="29"/>
      <c r="J477" s="29"/>
      <c r="K477" s="531"/>
      <c r="L477" s="29"/>
      <c r="M477" s="29"/>
      <c r="N477" s="531"/>
      <c r="O477" s="28"/>
      <c r="P477" s="28"/>
      <c r="Q477" s="41"/>
      <c r="R477" s="28"/>
      <c r="S477" s="28"/>
      <c r="T477" s="41"/>
      <c r="U477" s="28"/>
      <c r="V477" s="28"/>
      <c r="W477" s="41"/>
    </row>
    <row r="478" spans="1:23">
      <c r="A478" s="22"/>
      <c r="B478" s="7"/>
      <c r="C478" s="4"/>
      <c r="D478" s="4"/>
      <c r="E478" s="29"/>
      <c r="F478" s="4"/>
      <c r="G478" s="4"/>
      <c r="H478" s="4"/>
      <c r="I478" s="29"/>
      <c r="J478" s="29"/>
      <c r="K478" s="531"/>
      <c r="L478" s="29"/>
      <c r="M478" s="29"/>
      <c r="N478" s="531"/>
      <c r="O478" s="28"/>
      <c r="P478" s="28"/>
      <c r="Q478" s="41"/>
      <c r="R478" s="28"/>
      <c r="S478" s="28"/>
      <c r="T478" s="41"/>
      <c r="U478" s="28"/>
      <c r="V478" s="28"/>
      <c r="W478" s="41"/>
    </row>
    <row r="479" spans="1:23">
      <c r="A479" s="22"/>
      <c r="B479" s="7"/>
      <c r="C479" s="4"/>
      <c r="D479" s="4"/>
      <c r="E479" s="29"/>
      <c r="F479" s="4"/>
      <c r="G479" s="4"/>
      <c r="H479" s="4"/>
      <c r="I479" s="29"/>
      <c r="J479" s="29"/>
      <c r="K479" s="531"/>
      <c r="L479" s="29"/>
      <c r="M479" s="29"/>
      <c r="N479" s="531"/>
      <c r="O479" s="28"/>
      <c r="P479" s="28"/>
      <c r="Q479" s="41"/>
      <c r="R479" s="28"/>
      <c r="S479" s="28"/>
      <c r="T479" s="41"/>
      <c r="U479" s="28"/>
      <c r="V479" s="28"/>
      <c r="W479" s="41"/>
    </row>
    <row r="480" spans="1:23">
      <c r="A480" s="22"/>
      <c r="B480" s="7"/>
      <c r="C480" s="4"/>
      <c r="D480" s="4"/>
      <c r="E480" s="29"/>
      <c r="F480" s="4"/>
      <c r="G480" s="4"/>
      <c r="H480" s="4"/>
      <c r="I480" s="29"/>
      <c r="J480" s="29"/>
      <c r="K480" s="531"/>
      <c r="L480" s="29"/>
      <c r="M480" s="29"/>
      <c r="N480" s="531"/>
      <c r="O480" s="28"/>
      <c r="P480" s="28"/>
      <c r="Q480" s="41"/>
      <c r="R480" s="28"/>
      <c r="S480" s="28"/>
      <c r="T480" s="41"/>
      <c r="U480" s="28"/>
      <c r="V480" s="28"/>
      <c r="W480" s="41"/>
    </row>
    <row r="481" spans="1:23">
      <c r="A481" s="22"/>
      <c r="B481" s="7"/>
      <c r="C481" s="4"/>
      <c r="D481" s="4"/>
      <c r="E481" s="29"/>
      <c r="F481" s="4"/>
      <c r="G481" s="4"/>
      <c r="H481" s="4"/>
      <c r="I481" s="29"/>
      <c r="J481" s="29"/>
      <c r="K481" s="531"/>
      <c r="L481" s="29"/>
      <c r="M481" s="29"/>
      <c r="N481" s="531"/>
      <c r="O481" s="28"/>
      <c r="P481" s="28"/>
      <c r="Q481" s="41"/>
      <c r="R481" s="28"/>
      <c r="S481" s="28"/>
      <c r="T481" s="41"/>
      <c r="U481" s="28"/>
      <c r="V481" s="28"/>
      <c r="W481" s="41"/>
    </row>
    <row r="482" spans="1:23">
      <c r="A482" s="22"/>
      <c r="B482" s="7"/>
      <c r="C482" s="4"/>
      <c r="D482" s="4"/>
      <c r="E482" s="29"/>
      <c r="F482" s="4"/>
      <c r="G482" s="4"/>
      <c r="H482" s="4"/>
      <c r="I482" s="29"/>
      <c r="J482" s="29"/>
      <c r="K482" s="531"/>
      <c r="L482" s="29"/>
      <c r="M482" s="29"/>
      <c r="N482" s="531"/>
      <c r="O482" s="28"/>
      <c r="P482" s="28"/>
      <c r="Q482" s="41"/>
      <c r="R482" s="28"/>
      <c r="S482" s="28"/>
      <c r="T482" s="41"/>
      <c r="U482" s="28"/>
      <c r="V482" s="28"/>
      <c r="W482" s="41"/>
    </row>
    <row r="483" spans="1:23">
      <c r="A483" s="22"/>
      <c r="B483" s="7"/>
      <c r="C483" s="4"/>
      <c r="D483" s="4"/>
      <c r="E483" s="29"/>
      <c r="F483" s="4"/>
      <c r="G483" s="4"/>
      <c r="H483" s="4"/>
      <c r="I483" s="29"/>
      <c r="J483" s="29"/>
      <c r="K483" s="531"/>
      <c r="L483" s="29"/>
      <c r="M483" s="29"/>
      <c r="N483" s="531"/>
      <c r="O483" s="28"/>
      <c r="P483" s="28"/>
      <c r="Q483" s="41"/>
      <c r="R483" s="28"/>
      <c r="S483" s="28"/>
      <c r="T483" s="41"/>
      <c r="U483" s="28"/>
      <c r="V483" s="28"/>
      <c r="W483" s="41"/>
    </row>
    <row r="484" spans="1:23">
      <c r="A484" s="22"/>
      <c r="B484" s="7"/>
      <c r="C484" s="4"/>
      <c r="D484" s="4"/>
      <c r="E484" s="29"/>
      <c r="F484" s="4"/>
      <c r="G484" s="4"/>
      <c r="H484" s="4"/>
      <c r="I484" s="29"/>
      <c r="J484" s="29"/>
      <c r="K484" s="531"/>
      <c r="L484" s="29"/>
      <c r="M484" s="29"/>
      <c r="N484" s="531"/>
      <c r="O484" s="28"/>
      <c r="P484" s="28"/>
      <c r="Q484" s="41"/>
      <c r="R484" s="28"/>
      <c r="S484" s="28"/>
      <c r="T484" s="41"/>
      <c r="U484" s="28"/>
      <c r="V484" s="28"/>
      <c r="W484" s="41"/>
    </row>
    <row r="485" spans="1:23">
      <c r="A485" s="22"/>
      <c r="B485" s="7"/>
      <c r="C485" s="4"/>
      <c r="D485" s="4"/>
      <c r="E485" s="29"/>
      <c r="F485" s="4"/>
      <c r="G485" s="4"/>
      <c r="H485" s="4"/>
      <c r="I485" s="29"/>
      <c r="J485" s="29"/>
      <c r="K485" s="531"/>
      <c r="L485" s="29"/>
      <c r="M485" s="29"/>
      <c r="N485" s="531"/>
      <c r="O485" s="28"/>
      <c r="P485" s="28"/>
      <c r="Q485" s="41"/>
      <c r="R485" s="28"/>
      <c r="S485" s="28"/>
      <c r="T485" s="41"/>
      <c r="U485" s="28"/>
      <c r="V485" s="28"/>
      <c r="W485" s="41"/>
    </row>
    <row r="486" spans="1:23">
      <c r="A486" s="22"/>
      <c r="B486" s="7"/>
      <c r="C486" s="4"/>
      <c r="D486" s="4"/>
      <c r="E486" s="29"/>
      <c r="F486" s="4"/>
      <c r="G486" s="4"/>
      <c r="H486" s="4"/>
      <c r="I486" s="29"/>
      <c r="J486" s="29"/>
      <c r="K486" s="531"/>
      <c r="L486" s="29"/>
      <c r="M486" s="29"/>
      <c r="N486" s="531"/>
      <c r="O486" s="28"/>
      <c r="P486" s="28"/>
      <c r="Q486" s="41"/>
      <c r="R486" s="28"/>
      <c r="S486" s="28"/>
      <c r="T486" s="41"/>
      <c r="U486" s="28"/>
      <c r="V486" s="28"/>
      <c r="W486" s="41"/>
    </row>
    <row r="487" spans="1:23">
      <c r="A487" s="22"/>
      <c r="B487" s="7"/>
      <c r="C487" s="4"/>
      <c r="D487" s="4"/>
      <c r="E487" s="29"/>
      <c r="F487" s="4"/>
      <c r="G487" s="4"/>
      <c r="H487" s="4"/>
      <c r="I487" s="29"/>
      <c r="J487" s="29"/>
      <c r="K487" s="531"/>
      <c r="L487" s="29"/>
      <c r="M487" s="29"/>
      <c r="N487" s="531"/>
      <c r="O487" s="28"/>
      <c r="P487" s="28"/>
      <c r="Q487" s="41"/>
      <c r="R487" s="28"/>
      <c r="S487" s="28"/>
      <c r="T487" s="41"/>
      <c r="U487" s="28"/>
      <c r="V487" s="28"/>
      <c r="W487" s="41"/>
    </row>
    <row r="488" spans="1:23">
      <c r="A488" s="22"/>
      <c r="B488" s="7"/>
      <c r="C488" s="4"/>
      <c r="D488" s="4"/>
      <c r="E488" s="29"/>
      <c r="F488" s="4"/>
      <c r="G488" s="4"/>
      <c r="H488" s="4"/>
      <c r="I488" s="29"/>
      <c r="J488" s="29"/>
      <c r="K488" s="531"/>
      <c r="L488" s="29"/>
      <c r="M488" s="29"/>
      <c r="N488" s="531"/>
      <c r="O488" s="28"/>
      <c r="P488" s="28"/>
      <c r="Q488" s="41"/>
      <c r="R488" s="28"/>
      <c r="S488" s="28"/>
      <c r="T488" s="41"/>
      <c r="U488" s="28"/>
      <c r="V488" s="28"/>
      <c r="W488" s="41"/>
    </row>
    <row r="489" spans="1:23">
      <c r="A489" s="22"/>
      <c r="B489" s="7"/>
      <c r="C489" s="4"/>
      <c r="D489" s="4"/>
      <c r="E489" s="29"/>
      <c r="F489" s="4"/>
      <c r="G489" s="4"/>
      <c r="H489" s="4"/>
      <c r="I489" s="29"/>
      <c r="J489" s="29"/>
      <c r="K489" s="531"/>
      <c r="L489" s="29"/>
      <c r="M489" s="29"/>
      <c r="N489" s="531"/>
      <c r="O489" s="28"/>
      <c r="P489" s="28"/>
      <c r="Q489" s="41"/>
      <c r="R489" s="28"/>
      <c r="S489" s="28"/>
      <c r="T489" s="41"/>
      <c r="U489" s="28"/>
      <c r="V489" s="28"/>
      <c r="W489" s="41"/>
    </row>
    <row r="490" spans="1:23">
      <c r="A490" s="22"/>
      <c r="B490" s="7"/>
      <c r="C490" s="4"/>
      <c r="D490" s="4"/>
      <c r="E490" s="29"/>
      <c r="F490" s="4"/>
      <c r="G490" s="4"/>
      <c r="H490" s="4"/>
      <c r="I490" s="29"/>
      <c r="J490" s="29"/>
      <c r="K490" s="531"/>
      <c r="L490" s="29"/>
      <c r="M490" s="29"/>
      <c r="N490" s="531"/>
      <c r="O490" s="28"/>
      <c r="P490" s="28"/>
      <c r="Q490" s="41"/>
      <c r="R490" s="28"/>
      <c r="S490" s="28"/>
      <c r="T490" s="41"/>
      <c r="U490" s="28"/>
      <c r="V490" s="28"/>
      <c r="W490" s="41"/>
    </row>
    <row r="491" spans="1:23">
      <c r="A491" s="22"/>
      <c r="B491" s="7"/>
      <c r="C491" s="4"/>
      <c r="D491" s="4"/>
      <c r="E491" s="29"/>
      <c r="F491" s="4"/>
      <c r="G491" s="4"/>
      <c r="H491" s="4"/>
      <c r="I491" s="29"/>
      <c r="J491" s="29"/>
      <c r="K491" s="531"/>
      <c r="L491" s="29"/>
      <c r="M491" s="29"/>
      <c r="N491" s="531"/>
      <c r="O491" s="28"/>
      <c r="P491" s="28"/>
      <c r="Q491" s="41"/>
      <c r="R491" s="28"/>
      <c r="S491" s="28"/>
      <c r="T491" s="41"/>
      <c r="U491" s="28"/>
      <c r="V491" s="28"/>
      <c r="W491" s="41"/>
    </row>
    <row r="492" spans="1:23">
      <c r="A492" s="22"/>
      <c r="B492" s="7"/>
      <c r="C492" s="4"/>
      <c r="D492" s="4"/>
      <c r="E492" s="29"/>
      <c r="F492" s="4"/>
      <c r="G492" s="4"/>
      <c r="H492" s="4"/>
      <c r="I492" s="29"/>
      <c r="J492" s="29"/>
      <c r="K492" s="531"/>
      <c r="L492" s="29"/>
      <c r="M492" s="29"/>
      <c r="N492" s="531"/>
      <c r="O492" s="28"/>
      <c r="P492" s="28"/>
      <c r="Q492" s="41"/>
      <c r="R492" s="28"/>
      <c r="S492" s="28"/>
      <c r="T492" s="41"/>
      <c r="U492" s="28"/>
      <c r="V492" s="28"/>
      <c r="W492" s="41"/>
    </row>
    <row r="493" spans="1:23">
      <c r="A493" s="22"/>
      <c r="B493" s="7"/>
      <c r="C493" s="4"/>
      <c r="D493" s="4"/>
      <c r="E493" s="29"/>
      <c r="F493" s="4"/>
      <c r="G493" s="4"/>
      <c r="H493" s="4"/>
      <c r="I493" s="29"/>
      <c r="J493" s="29"/>
      <c r="K493" s="531"/>
      <c r="L493" s="29"/>
      <c r="M493" s="29"/>
      <c r="N493" s="531"/>
      <c r="O493" s="28"/>
      <c r="P493" s="28"/>
      <c r="Q493" s="41"/>
      <c r="R493" s="28"/>
      <c r="S493" s="28"/>
      <c r="T493" s="41"/>
      <c r="U493" s="28"/>
      <c r="V493" s="28"/>
      <c r="W493" s="41"/>
    </row>
    <row r="494" spans="1:23">
      <c r="A494" s="22"/>
      <c r="B494" s="7"/>
      <c r="C494" s="4"/>
      <c r="D494" s="4"/>
      <c r="E494" s="29"/>
      <c r="F494" s="4"/>
      <c r="G494" s="4"/>
      <c r="H494" s="4"/>
      <c r="I494" s="29"/>
      <c r="J494" s="29"/>
      <c r="K494" s="531"/>
      <c r="L494" s="29"/>
      <c r="M494" s="29"/>
      <c r="N494" s="531"/>
      <c r="O494" s="28"/>
      <c r="P494" s="28"/>
      <c r="Q494" s="41"/>
      <c r="R494" s="28"/>
      <c r="S494" s="28"/>
      <c r="T494" s="41"/>
      <c r="U494" s="28"/>
      <c r="V494" s="28"/>
      <c r="W494" s="41"/>
    </row>
    <row r="495" spans="1:23">
      <c r="A495" s="22"/>
      <c r="B495" s="7"/>
      <c r="C495" s="4"/>
      <c r="D495" s="4"/>
      <c r="E495" s="29"/>
      <c r="F495" s="4"/>
      <c r="G495" s="4"/>
      <c r="H495" s="4"/>
      <c r="I495" s="29"/>
      <c r="J495" s="29"/>
      <c r="K495" s="531"/>
      <c r="L495" s="29"/>
      <c r="M495" s="29"/>
      <c r="N495" s="531"/>
      <c r="O495" s="28"/>
      <c r="P495" s="28"/>
      <c r="Q495" s="41"/>
      <c r="R495" s="28"/>
      <c r="S495" s="28"/>
      <c r="T495" s="41"/>
      <c r="U495" s="28"/>
      <c r="V495" s="28"/>
      <c r="W495" s="41"/>
    </row>
    <row r="496" spans="1:23">
      <c r="A496" s="22"/>
      <c r="B496" s="7"/>
      <c r="C496" s="4"/>
      <c r="D496" s="4"/>
      <c r="E496" s="29"/>
      <c r="F496" s="4"/>
      <c r="G496" s="4"/>
      <c r="H496" s="4"/>
      <c r="I496" s="29"/>
      <c r="J496" s="29"/>
      <c r="K496" s="531"/>
      <c r="L496" s="29"/>
      <c r="M496" s="29"/>
      <c r="N496" s="531"/>
      <c r="O496" s="28"/>
      <c r="P496" s="28"/>
      <c r="Q496" s="41"/>
      <c r="R496" s="28"/>
      <c r="S496" s="28"/>
      <c r="T496" s="41"/>
      <c r="U496" s="28"/>
      <c r="V496" s="28"/>
      <c r="W496" s="41"/>
    </row>
    <row r="497" spans="1:23">
      <c r="A497" s="22"/>
      <c r="B497" s="7"/>
      <c r="C497" s="4"/>
      <c r="D497" s="4"/>
      <c r="E497" s="29"/>
      <c r="F497" s="4"/>
      <c r="G497" s="4"/>
      <c r="H497" s="4"/>
      <c r="I497" s="29"/>
      <c r="J497" s="29"/>
      <c r="K497" s="531"/>
      <c r="L497" s="29"/>
      <c r="M497" s="29"/>
      <c r="N497" s="531"/>
      <c r="O497" s="28"/>
      <c r="P497" s="28"/>
      <c r="Q497" s="41"/>
      <c r="R497" s="28"/>
      <c r="S497" s="28"/>
      <c r="T497" s="41"/>
      <c r="U497" s="28"/>
      <c r="V497" s="28"/>
      <c r="W497" s="41"/>
    </row>
    <row r="498" spans="1:23">
      <c r="A498" s="22"/>
      <c r="B498" s="7"/>
      <c r="C498" s="4"/>
      <c r="D498" s="4"/>
      <c r="E498" s="29"/>
      <c r="F498" s="4"/>
      <c r="G498" s="4"/>
      <c r="H498" s="4"/>
      <c r="I498" s="29"/>
      <c r="J498" s="29"/>
      <c r="K498" s="531"/>
      <c r="L498" s="29"/>
      <c r="M498" s="29"/>
      <c r="N498" s="531"/>
      <c r="O498" s="28"/>
      <c r="P498" s="28"/>
      <c r="Q498" s="41"/>
      <c r="R498" s="28"/>
      <c r="S498" s="28"/>
      <c r="T498" s="41"/>
      <c r="U498" s="28"/>
      <c r="V498" s="28"/>
      <c r="W498" s="41"/>
    </row>
    <row r="499" spans="1:23">
      <c r="A499" s="22"/>
      <c r="B499" s="7"/>
      <c r="C499" s="4"/>
      <c r="D499" s="4"/>
      <c r="E499" s="29"/>
      <c r="F499" s="4"/>
      <c r="G499" s="4"/>
      <c r="H499" s="4"/>
      <c r="I499" s="29"/>
      <c r="J499" s="29"/>
      <c r="K499" s="531"/>
      <c r="L499" s="29"/>
      <c r="M499" s="29"/>
      <c r="N499" s="531"/>
      <c r="O499" s="28"/>
      <c r="P499" s="28"/>
      <c r="Q499" s="41"/>
      <c r="R499" s="28"/>
      <c r="S499" s="28"/>
      <c r="T499" s="41"/>
      <c r="U499" s="28"/>
      <c r="V499" s="28"/>
      <c r="W499" s="41"/>
    </row>
    <row r="500" spans="1:23">
      <c r="A500" s="22"/>
      <c r="B500" s="7"/>
      <c r="C500" s="4"/>
      <c r="D500" s="4"/>
      <c r="E500" s="29"/>
      <c r="F500" s="4"/>
      <c r="G500" s="4"/>
      <c r="H500" s="4"/>
      <c r="I500" s="29"/>
      <c r="J500" s="29"/>
      <c r="K500" s="531"/>
      <c r="L500" s="29"/>
      <c r="M500" s="29"/>
      <c r="N500" s="531"/>
      <c r="O500" s="28"/>
      <c r="P500" s="28"/>
      <c r="Q500" s="41"/>
      <c r="R500" s="28"/>
      <c r="S500" s="28"/>
      <c r="T500" s="41"/>
      <c r="U500" s="28"/>
      <c r="V500" s="28"/>
      <c r="W500" s="41"/>
    </row>
    <row r="501" spans="1:23">
      <c r="A501" s="22"/>
      <c r="B501" s="7"/>
      <c r="C501" s="4"/>
      <c r="D501" s="4"/>
      <c r="E501" s="29"/>
      <c r="F501" s="4"/>
      <c r="G501" s="4"/>
      <c r="H501" s="4"/>
      <c r="I501" s="29"/>
      <c r="J501" s="29"/>
      <c r="K501" s="531"/>
      <c r="L501" s="29"/>
      <c r="M501" s="29"/>
      <c r="N501" s="531"/>
      <c r="O501" s="28"/>
      <c r="P501" s="28"/>
      <c r="Q501" s="41"/>
      <c r="R501" s="28"/>
      <c r="S501" s="28"/>
      <c r="T501" s="41"/>
      <c r="U501" s="28"/>
      <c r="V501" s="28"/>
      <c r="W501" s="41"/>
    </row>
    <row r="502" spans="1:23">
      <c r="A502" s="22"/>
      <c r="B502" s="7"/>
      <c r="C502" s="4"/>
      <c r="D502" s="4"/>
      <c r="E502" s="29"/>
      <c r="F502" s="4"/>
      <c r="G502" s="4"/>
      <c r="H502" s="4"/>
      <c r="I502" s="29"/>
      <c r="J502" s="29"/>
      <c r="K502" s="531"/>
      <c r="L502" s="29"/>
      <c r="M502" s="29"/>
      <c r="N502" s="531"/>
      <c r="O502" s="28"/>
      <c r="P502" s="28"/>
      <c r="Q502" s="41"/>
      <c r="R502" s="28"/>
      <c r="S502" s="28"/>
      <c r="T502" s="41"/>
      <c r="U502" s="28"/>
      <c r="V502" s="28"/>
      <c r="W502" s="41"/>
    </row>
    <row r="503" spans="1:23">
      <c r="A503" s="22"/>
      <c r="B503" s="7"/>
      <c r="C503" s="4"/>
      <c r="D503" s="4"/>
      <c r="E503" s="29"/>
      <c r="F503" s="4"/>
      <c r="G503" s="4"/>
      <c r="H503" s="4"/>
      <c r="I503" s="29"/>
      <c r="J503" s="29"/>
      <c r="K503" s="531"/>
      <c r="L503" s="29"/>
      <c r="M503" s="29"/>
      <c r="N503" s="531"/>
      <c r="O503" s="28"/>
      <c r="P503" s="28"/>
      <c r="Q503" s="41"/>
      <c r="R503" s="28"/>
      <c r="S503" s="28"/>
      <c r="T503" s="41"/>
      <c r="U503" s="28"/>
      <c r="V503" s="28"/>
      <c r="W503" s="41"/>
    </row>
    <row r="504" spans="1:23">
      <c r="A504" s="22"/>
      <c r="B504" s="7"/>
      <c r="C504" s="4"/>
      <c r="D504" s="4"/>
      <c r="E504" s="29"/>
      <c r="F504" s="4"/>
      <c r="G504" s="4"/>
      <c r="H504" s="4"/>
      <c r="I504" s="29"/>
      <c r="J504" s="29"/>
      <c r="K504" s="531"/>
      <c r="L504" s="29"/>
      <c r="M504" s="29"/>
      <c r="N504" s="531"/>
      <c r="O504" s="28"/>
      <c r="P504" s="28"/>
      <c r="Q504" s="41"/>
      <c r="R504" s="28"/>
      <c r="S504" s="28"/>
      <c r="T504" s="41"/>
      <c r="U504" s="28"/>
      <c r="V504" s="28"/>
      <c r="W504" s="41"/>
    </row>
    <row r="505" spans="1:23">
      <c r="A505" s="22"/>
      <c r="B505" s="7"/>
      <c r="C505" s="4"/>
      <c r="D505" s="4"/>
      <c r="E505" s="29"/>
      <c r="F505" s="4"/>
      <c r="G505" s="4"/>
      <c r="H505" s="4"/>
      <c r="I505" s="29"/>
      <c r="J505" s="29"/>
      <c r="K505" s="531"/>
      <c r="L505" s="29"/>
      <c r="M505" s="29"/>
      <c r="N505" s="531"/>
      <c r="O505" s="28"/>
      <c r="P505" s="28"/>
      <c r="Q505" s="41"/>
      <c r="R505" s="28"/>
      <c r="S505" s="28"/>
      <c r="T505" s="41"/>
      <c r="U505" s="28"/>
      <c r="V505" s="28"/>
      <c r="W505" s="41"/>
    </row>
    <row r="506" spans="1:23">
      <c r="A506" s="22"/>
      <c r="B506" s="7"/>
      <c r="C506" s="4"/>
      <c r="D506" s="4"/>
      <c r="E506" s="29"/>
      <c r="F506" s="4"/>
      <c r="G506" s="4"/>
      <c r="H506" s="4"/>
      <c r="I506" s="29"/>
      <c r="J506" s="29"/>
      <c r="K506" s="531"/>
      <c r="L506" s="29"/>
      <c r="M506" s="29"/>
      <c r="N506" s="531"/>
      <c r="O506" s="28"/>
      <c r="P506" s="28"/>
      <c r="Q506" s="41"/>
      <c r="R506" s="28"/>
      <c r="S506" s="28"/>
      <c r="T506" s="41"/>
      <c r="U506" s="28"/>
      <c r="V506" s="28"/>
      <c r="W506" s="41"/>
    </row>
    <row r="507" spans="1:23">
      <c r="A507" s="22"/>
      <c r="B507" s="7"/>
      <c r="C507" s="4"/>
      <c r="D507" s="4"/>
      <c r="E507" s="29"/>
      <c r="F507" s="4"/>
      <c r="G507" s="4"/>
      <c r="H507" s="4"/>
      <c r="I507" s="29"/>
      <c r="J507" s="29"/>
      <c r="K507" s="531"/>
      <c r="L507" s="29"/>
      <c r="M507" s="29"/>
      <c r="N507" s="531"/>
      <c r="O507" s="28"/>
      <c r="P507" s="28"/>
      <c r="Q507" s="41"/>
      <c r="R507" s="28"/>
      <c r="S507" s="28"/>
      <c r="T507" s="41"/>
      <c r="U507" s="28"/>
      <c r="V507" s="28"/>
      <c r="W507" s="41"/>
    </row>
    <row r="508" spans="1:23">
      <c r="A508" s="22"/>
      <c r="B508" s="7"/>
      <c r="C508" s="4"/>
      <c r="D508" s="4"/>
      <c r="E508" s="29"/>
      <c r="F508" s="4"/>
      <c r="G508" s="4"/>
      <c r="H508" s="4"/>
      <c r="I508" s="29"/>
      <c r="J508" s="29"/>
      <c r="K508" s="531"/>
      <c r="L508" s="29"/>
      <c r="M508" s="29"/>
      <c r="N508" s="531"/>
      <c r="O508" s="28"/>
      <c r="P508" s="28"/>
      <c r="Q508" s="41"/>
      <c r="R508" s="28"/>
      <c r="S508" s="28"/>
      <c r="T508" s="41"/>
      <c r="U508" s="28"/>
      <c r="V508" s="28"/>
      <c r="W508" s="41"/>
    </row>
    <row r="509" spans="1:23">
      <c r="A509" s="22"/>
      <c r="B509" s="7"/>
      <c r="C509" s="4"/>
      <c r="D509" s="4"/>
      <c r="E509" s="29"/>
      <c r="F509" s="4"/>
      <c r="G509" s="4"/>
      <c r="H509" s="4"/>
      <c r="I509" s="29"/>
      <c r="J509" s="29"/>
      <c r="K509" s="531"/>
      <c r="L509" s="29"/>
      <c r="M509" s="29"/>
      <c r="N509" s="531"/>
      <c r="O509" s="28"/>
      <c r="P509" s="28"/>
      <c r="Q509" s="41"/>
      <c r="R509" s="28"/>
      <c r="S509" s="28"/>
      <c r="T509" s="41"/>
      <c r="U509" s="28"/>
      <c r="V509" s="28"/>
      <c r="W509" s="41"/>
    </row>
    <row r="510" spans="1:23">
      <c r="A510" s="22"/>
      <c r="B510" s="7"/>
      <c r="C510" s="4"/>
      <c r="D510" s="4"/>
      <c r="E510" s="29"/>
      <c r="F510" s="4"/>
      <c r="G510" s="4"/>
      <c r="H510" s="4"/>
      <c r="I510" s="29"/>
      <c r="J510" s="29"/>
      <c r="K510" s="531"/>
      <c r="L510" s="29"/>
      <c r="M510" s="29"/>
      <c r="N510" s="531"/>
      <c r="O510" s="28"/>
      <c r="P510" s="28"/>
      <c r="Q510" s="41"/>
      <c r="R510" s="28"/>
      <c r="S510" s="28"/>
      <c r="T510" s="41"/>
      <c r="U510" s="28"/>
      <c r="V510" s="28"/>
      <c r="W510" s="41"/>
    </row>
    <row r="511" spans="1:23">
      <c r="A511" s="22"/>
      <c r="B511" s="7"/>
      <c r="C511" s="4"/>
      <c r="D511" s="4"/>
      <c r="E511" s="29"/>
      <c r="F511" s="4"/>
      <c r="G511" s="4"/>
      <c r="H511" s="4"/>
      <c r="I511" s="29"/>
      <c r="J511" s="29"/>
      <c r="K511" s="531"/>
      <c r="L511" s="29"/>
      <c r="M511" s="29"/>
      <c r="N511" s="531"/>
      <c r="O511" s="28"/>
      <c r="P511" s="28"/>
      <c r="Q511" s="41"/>
      <c r="R511" s="28"/>
      <c r="S511" s="28"/>
      <c r="T511" s="41"/>
      <c r="U511" s="28"/>
      <c r="V511" s="28"/>
      <c r="W511" s="41"/>
    </row>
    <row r="512" spans="1:23">
      <c r="A512" s="22"/>
      <c r="B512" s="7"/>
      <c r="C512" s="4"/>
      <c r="D512" s="4"/>
      <c r="E512" s="29"/>
      <c r="F512" s="4"/>
      <c r="G512" s="4"/>
      <c r="H512" s="4"/>
      <c r="I512" s="29"/>
      <c r="J512" s="29"/>
      <c r="K512" s="531"/>
      <c r="L512" s="29"/>
      <c r="M512" s="29"/>
      <c r="N512" s="531"/>
      <c r="O512" s="28"/>
      <c r="P512" s="28"/>
      <c r="Q512" s="41"/>
      <c r="R512" s="28"/>
      <c r="S512" s="28"/>
      <c r="T512" s="41"/>
      <c r="U512" s="28"/>
      <c r="V512" s="28"/>
      <c r="W512" s="41"/>
    </row>
    <row r="513" spans="1:23">
      <c r="A513" s="22"/>
      <c r="B513" s="7"/>
      <c r="C513" s="4"/>
      <c r="D513" s="4"/>
      <c r="E513" s="29"/>
      <c r="F513" s="4"/>
      <c r="G513" s="4"/>
      <c r="H513" s="4"/>
      <c r="I513" s="29"/>
      <c r="J513" s="29"/>
      <c r="K513" s="531"/>
      <c r="L513" s="29"/>
      <c r="M513" s="29"/>
      <c r="N513" s="531"/>
      <c r="O513" s="28"/>
      <c r="P513" s="28"/>
      <c r="Q513" s="41"/>
      <c r="R513" s="28"/>
      <c r="S513" s="28"/>
      <c r="T513" s="41"/>
      <c r="U513" s="28"/>
      <c r="V513" s="28"/>
      <c r="W513" s="41"/>
    </row>
    <row r="514" spans="1:23">
      <c r="A514" s="22"/>
      <c r="B514" s="7"/>
      <c r="C514" s="4"/>
      <c r="D514" s="4"/>
      <c r="E514" s="29"/>
      <c r="F514" s="4"/>
      <c r="G514" s="4"/>
      <c r="H514" s="4"/>
      <c r="I514" s="29"/>
      <c r="J514" s="29"/>
      <c r="K514" s="531"/>
      <c r="L514" s="29"/>
      <c r="M514" s="29"/>
      <c r="N514" s="531"/>
      <c r="O514" s="28"/>
      <c r="P514" s="28"/>
      <c r="Q514" s="41"/>
      <c r="R514" s="28"/>
      <c r="S514" s="28"/>
      <c r="T514" s="41"/>
      <c r="U514" s="28"/>
      <c r="V514" s="28"/>
      <c r="W514" s="41"/>
    </row>
    <row r="515" spans="1:23">
      <c r="A515" s="22"/>
      <c r="B515" s="7"/>
      <c r="C515" s="4"/>
      <c r="D515" s="4"/>
      <c r="E515" s="29"/>
      <c r="F515" s="4"/>
      <c r="G515" s="4"/>
      <c r="H515" s="4"/>
      <c r="I515" s="29"/>
      <c r="J515" s="29"/>
      <c r="K515" s="531"/>
      <c r="L515" s="29"/>
      <c r="M515" s="29"/>
      <c r="N515" s="531"/>
      <c r="O515" s="28"/>
      <c r="P515" s="28"/>
      <c r="Q515" s="41"/>
      <c r="R515" s="28"/>
      <c r="S515" s="28"/>
      <c r="T515" s="41"/>
      <c r="U515" s="28"/>
      <c r="V515" s="28"/>
      <c r="W515" s="41"/>
    </row>
    <row r="516" spans="1:23">
      <c r="A516" s="22"/>
      <c r="B516" s="7"/>
      <c r="C516" s="4"/>
      <c r="D516" s="4"/>
      <c r="E516" s="29"/>
      <c r="F516" s="4"/>
      <c r="G516" s="4"/>
      <c r="H516" s="4"/>
      <c r="I516" s="29"/>
      <c r="J516" s="29"/>
      <c r="K516" s="531"/>
      <c r="L516" s="29"/>
      <c r="M516" s="29"/>
      <c r="N516" s="531"/>
      <c r="O516" s="28"/>
      <c r="P516" s="28"/>
      <c r="Q516" s="41"/>
      <c r="R516" s="28"/>
      <c r="S516" s="28"/>
      <c r="T516" s="41"/>
      <c r="U516" s="28"/>
      <c r="V516" s="28"/>
      <c r="W516" s="41"/>
    </row>
    <row r="517" spans="1:23">
      <c r="A517" s="22"/>
      <c r="B517" s="7"/>
      <c r="C517" s="4"/>
      <c r="D517" s="4"/>
      <c r="E517" s="29"/>
      <c r="F517" s="4"/>
      <c r="G517" s="4"/>
      <c r="H517" s="4"/>
      <c r="I517" s="29"/>
      <c r="J517" s="29"/>
      <c r="K517" s="531"/>
      <c r="L517" s="29"/>
      <c r="M517" s="29"/>
      <c r="N517" s="531"/>
      <c r="O517" s="28"/>
      <c r="P517" s="28"/>
      <c r="Q517" s="41"/>
      <c r="R517" s="28"/>
      <c r="S517" s="28"/>
      <c r="T517" s="41"/>
      <c r="U517" s="28"/>
      <c r="V517" s="28"/>
      <c r="W517" s="41"/>
    </row>
    <row r="518" spans="1:23">
      <c r="A518" s="22"/>
      <c r="B518" s="7"/>
      <c r="C518" s="4"/>
      <c r="D518" s="4"/>
      <c r="E518" s="29"/>
      <c r="F518" s="4"/>
      <c r="G518" s="4"/>
      <c r="H518" s="4"/>
      <c r="I518" s="29"/>
      <c r="J518" s="29"/>
      <c r="K518" s="531"/>
      <c r="L518" s="29"/>
      <c r="M518" s="29"/>
      <c r="N518" s="531"/>
      <c r="O518" s="28"/>
      <c r="P518" s="28"/>
      <c r="Q518" s="41"/>
      <c r="R518" s="28"/>
      <c r="S518" s="28"/>
      <c r="T518" s="41"/>
      <c r="U518" s="28"/>
      <c r="V518" s="28"/>
      <c r="W518" s="41"/>
    </row>
    <row r="519" spans="1:23">
      <c r="A519" s="22"/>
      <c r="B519" s="7"/>
      <c r="C519" s="4"/>
      <c r="D519" s="4"/>
      <c r="E519" s="29"/>
      <c r="F519" s="4"/>
      <c r="G519" s="4"/>
      <c r="H519" s="4"/>
      <c r="I519" s="29"/>
      <c r="J519" s="29"/>
      <c r="K519" s="531"/>
      <c r="L519" s="29"/>
      <c r="M519" s="29"/>
      <c r="N519" s="531"/>
      <c r="O519" s="28"/>
      <c r="P519" s="28"/>
      <c r="Q519" s="41"/>
      <c r="R519" s="28"/>
      <c r="S519" s="28"/>
      <c r="T519" s="41"/>
      <c r="U519" s="28"/>
      <c r="V519" s="28"/>
      <c r="W519" s="41"/>
    </row>
    <row r="520" spans="1:23">
      <c r="A520" s="22"/>
      <c r="B520" s="7"/>
      <c r="C520" s="4"/>
      <c r="D520" s="4"/>
      <c r="E520" s="29"/>
      <c r="F520" s="4"/>
      <c r="G520" s="4"/>
      <c r="H520" s="4"/>
      <c r="I520" s="29"/>
      <c r="J520" s="29"/>
      <c r="K520" s="531"/>
      <c r="L520" s="29"/>
      <c r="M520" s="29"/>
      <c r="N520" s="531"/>
      <c r="O520" s="28"/>
      <c r="P520" s="28"/>
      <c r="Q520" s="41"/>
      <c r="R520" s="28"/>
      <c r="S520" s="28"/>
      <c r="T520" s="41"/>
      <c r="U520" s="28"/>
      <c r="V520" s="28"/>
      <c r="W520" s="41"/>
    </row>
    <row r="521" spans="1:23">
      <c r="A521" s="22"/>
      <c r="B521" s="7"/>
      <c r="C521" s="4"/>
      <c r="D521" s="4"/>
      <c r="E521" s="29"/>
      <c r="F521" s="4"/>
      <c r="G521" s="4"/>
      <c r="H521" s="4"/>
      <c r="I521" s="29"/>
      <c r="J521" s="29"/>
      <c r="K521" s="531"/>
      <c r="L521" s="29"/>
      <c r="M521" s="29"/>
      <c r="N521" s="531"/>
      <c r="O521" s="28"/>
      <c r="P521" s="28"/>
      <c r="Q521" s="41"/>
      <c r="R521" s="28"/>
      <c r="S521" s="28"/>
      <c r="T521" s="41"/>
      <c r="U521" s="28"/>
      <c r="V521" s="28"/>
      <c r="W521" s="41"/>
    </row>
    <row r="522" spans="1:23">
      <c r="A522" s="22"/>
      <c r="B522" s="7"/>
      <c r="C522" s="4"/>
      <c r="D522" s="4"/>
      <c r="E522" s="29"/>
      <c r="F522" s="4"/>
      <c r="G522" s="4"/>
      <c r="H522" s="4"/>
      <c r="I522" s="29"/>
      <c r="J522" s="29"/>
      <c r="K522" s="531"/>
      <c r="L522" s="29"/>
      <c r="M522" s="29"/>
      <c r="N522" s="531"/>
      <c r="O522" s="28"/>
      <c r="P522" s="28"/>
      <c r="Q522" s="41"/>
      <c r="R522" s="28"/>
      <c r="S522" s="28"/>
      <c r="T522" s="41"/>
      <c r="U522" s="28"/>
      <c r="V522" s="28"/>
      <c r="W522" s="41"/>
    </row>
    <row r="523" spans="1:23">
      <c r="A523" s="22"/>
      <c r="B523" s="7"/>
      <c r="C523" s="4"/>
      <c r="D523" s="4"/>
      <c r="E523" s="29"/>
      <c r="F523" s="4"/>
      <c r="G523" s="4"/>
      <c r="H523" s="4"/>
      <c r="I523" s="29"/>
      <c r="J523" s="29"/>
      <c r="K523" s="531"/>
      <c r="L523" s="29"/>
      <c r="M523" s="29"/>
      <c r="N523" s="531"/>
      <c r="O523" s="28"/>
      <c r="P523" s="28"/>
      <c r="Q523" s="41"/>
      <c r="R523" s="28"/>
      <c r="S523" s="28"/>
      <c r="T523" s="41"/>
      <c r="U523" s="28"/>
      <c r="V523" s="28"/>
      <c r="W523" s="41"/>
    </row>
    <row r="524" spans="1:23">
      <c r="A524" s="22"/>
      <c r="B524" s="7"/>
      <c r="C524" s="4"/>
      <c r="D524" s="4"/>
      <c r="E524" s="29"/>
      <c r="F524" s="4"/>
      <c r="G524" s="4"/>
      <c r="H524" s="4"/>
      <c r="I524" s="29"/>
      <c r="J524" s="29"/>
      <c r="K524" s="531"/>
      <c r="L524" s="29"/>
      <c r="M524" s="29"/>
      <c r="N524" s="531"/>
      <c r="O524" s="28"/>
      <c r="P524" s="28"/>
      <c r="Q524" s="41"/>
      <c r="R524" s="28"/>
      <c r="S524" s="28"/>
      <c r="T524" s="41"/>
      <c r="U524" s="28"/>
      <c r="V524" s="28"/>
      <c r="W524" s="41"/>
    </row>
    <row r="525" spans="1:23">
      <c r="A525" s="22"/>
      <c r="B525" s="7"/>
      <c r="C525" s="4"/>
      <c r="D525" s="4"/>
      <c r="E525" s="29"/>
      <c r="F525" s="4"/>
      <c r="G525" s="4"/>
      <c r="H525" s="4"/>
      <c r="I525" s="29"/>
      <c r="J525" s="29"/>
      <c r="K525" s="531"/>
      <c r="L525" s="29"/>
      <c r="M525" s="29"/>
      <c r="N525" s="531"/>
      <c r="O525" s="28"/>
      <c r="P525" s="28"/>
      <c r="Q525" s="41"/>
      <c r="R525" s="28"/>
      <c r="S525" s="28"/>
      <c r="T525" s="41"/>
      <c r="U525" s="28"/>
      <c r="V525" s="28"/>
      <c r="W525" s="41"/>
    </row>
    <row r="526" spans="1:23">
      <c r="A526" s="22"/>
      <c r="B526" s="7"/>
      <c r="C526" s="4"/>
      <c r="D526" s="4"/>
      <c r="E526" s="29"/>
      <c r="F526" s="4"/>
      <c r="G526" s="4"/>
      <c r="H526" s="4"/>
      <c r="I526" s="29"/>
      <c r="J526" s="29"/>
      <c r="K526" s="531"/>
      <c r="L526" s="29"/>
      <c r="M526" s="29"/>
      <c r="N526" s="531"/>
      <c r="O526" s="28"/>
      <c r="P526" s="28"/>
      <c r="Q526" s="41"/>
      <c r="R526" s="28"/>
      <c r="S526" s="28"/>
      <c r="T526" s="41"/>
      <c r="U526" s="28"/>
      <c r="V526" s="28"/>
      <c r="W526" s="41"/>
    </row>
    <row r="527" spans="1:23">
      <c r="A527" s="22"/>
      <c r="B527" s="7"/>
      <c r="C527" s="4"/>
      <c r="D527" s="4"/>
      <c r="E527" s="29"/>
      <c r="F527" s="4"/>
      <c r="G527" s="4"/>
      <c r="H527" s="4"/>
      <c r="I527" s="29"/>
      <c r="J527" s="29"/>
      <c r="K527" s="531"/>
      <c r="L527" s="29"/>
      <c r="M527" s="29"/>
      <c r="N527" s="531"/>
      <c r="O527" s="28"/>
      <c r="P527" s="28"/>
      <c r="Q527" s="41"/>
      <c r="R527" s="28"/>
      <c r="S527" s="28"/>
      <c r="T527" s="41"/>
      <c r="U527" s="28"/>
      <c r="V527" s="28"/>
      <c r="W527" s="41"/>
    </row>
    <row r="528" spans="1:23">
      <c r="A528" s="22"/>
      <c r="B528" s="7"/>
      <c r="C528" s="4"/>
      <c r="D528" s="4"/>
      <c r="E528" s="29"/>
      <c r="F528" s="4"/>
      <c r="G528" s="4"/>
      <c r="H528" s="4"/>
      <c r="I528" s="29"/>
      <c r="J528" s="29"/>
      <c r="K528" s="531"/>
      <c r="L528" s="29"/>
      <c r="M528" s="29"/>
      <c r="N528" s="531"/>
      <c r="O528" s="28"/>
      <c r="P528" s="28"/>
      <c r="Q528" s="41"/>
      <c r="R528" s="28"/>
      <c r="S528" s="28"/>
      <c r="T528" s="41"/>
      <c r="U528" s="28"/>
      <c r="V528" s="28"/>
      <c r="W528" s="41"/>
    </row>
    <row r="529" spans="1:23">
      <c r="A529" s="22"/>
      <c r="B529" s="7"/>
      <c r="C529" s="4"/>
      <c r="D529" s="4"/>
      <c r="E529" s="29"/>
      <c r="F529" s="4"/>
      <c r="G529" s="4"/>
      <c r="H529" s="4"/>
      <c r="I529" s="29"/>
      <c r="J529" s="29"/>
      <c r="K529" s="531"/>
      <c r="L529" s="29"/>
      <c r="M529" s="29"/>
      <c r="N529" s="531"/>
      <c r="O529" s="28"/>
      <c r="P529" s="28"/>
      <c r="Q529" s="41"/>
      <c r="R529" s="28"/>
      <c r="S529" s="28"/>
      <c r="T529" s="41"/>
      <c r="U529" s="28"/>
      <c r="V529" s="28"/>
      <c r="W529" s="41"/>
    </row>
    <row r="530" spans="1:23">
      <c r="A530" s="22"/>
      <c r="B530" s="7"/>
      <c r="C530" s="4"/>
      <c r="D530" s="4"/>
      <c r="E530" s="29"/>
      <c r="F530" s="4"/>
      <c r="G530" s="4"/>
      <c r="H530" s="4"/>
      <c r="I530" s="29"/>
      <c r="J530" s="29"/>
      <c r="K530" s="531"/>
      <c r="L530" s="29"/>
      <c r="M530" s="29"/>
      <c r="N530" s="531"/>
      <c r="O530" s="28"/>
      <c r="P530" s="28"/>
      <c r="Q530" s="41"/>
      <c r="R530" s="28"/>
      <c r="S530" s="28"/>
      <c r="T530" s="41"/>
      <c r="U530" s="28"/>
      <c r="V530" s="28"/>
      <c r="W530" s="41"/>
    </row>
    <row r="531" spans="1:23">
      <c r="A531" s="22"/>
      <c r="B531" s="7"/>
      <c r="C531" s="4"/>
      <c r="D531" s="4"/>
      <c r="E531" s="29"/>
      <c r="F531" s="4"/>
      <c r="G531" s="4"/>
      <c r="H531" s="4"/>
      <c r="I531" s="29"/>
      <c r="J531" s="29"/>
      <c r="K531" s="531"/>
      <c r="L531" s="29"/>
      <c r="M531" s="29"/>
      <c r="N531" s="531"/>
      <c r="O531" s="28"/>
      <c r="P531" s="28"/>
      <c r="Q531" s="41"/>
      <c r="R531" s="28"/>
      <c r="S531" s="28"/>
      <c r="T531" s="41"/>
      <c r="U531" s="28"/>
      <c r="V531" s="28"/>
      <c r="W531" s="41"/>
    </row>
    <row r="532" spans="1:23">
      <c r="A532" s="22"/>
      <c r="B532" s="7"/>
      <c r="C532" s="4"/>
      <c r="D532" s="4"/>
      <c r="E532" s="29"/>
      <c r="F532" s="4"/>
      <c r="G532" s="4"/>
      <c r="H532" s="4"/>
      <c r="I532" s="29"/>
      <c r="J532" s="29"/>
      <c r="K532" s="531"/>
      <c r="L532" s="29"/>
      <c r="M532" s="29"/>
      <c r="N532" s="531"/>
      <c r="O532" s="28"/>
      <c r="P532" s="28"/>
      <c r="Q532" s="41"/>
      <c r="R532" s="28"/>
      <c r="S532" s="28"/>
      <c r="T532" s="41"/>
      <c r="U532" s="28"/>
      <c r="V532" s="28"/>
      <c r="W532" s="41"/>
    </row>
    <row r="533" spans="1:23">
      <c r="A533" s="22"/>
      <c r="B533" s="7"/>
      <c r="C533" s="4"/>
      <c r="D533" s="4"/>
      <c r="E533" s="29"/>
      <c r="F533" s="4"/>
      <c r="G533" s="4"/>
      <c r="H533" s="4"/>
      <c r="I533" s="29"/>
      <c r="J533" s="29"/>
      <c r="K533" s="531"/>
      <c r="L533" s="29"/>
      <c r="M533" s="29"/>
      <c r="N533" s="531"/>
      <c r="O533" s="28"/>
      <c r="P533" s="28"/>
      <c r="Q533" s="41"/>
      <c r="R533" s="28"/>
      <c r="S533" s="28"/>
      <c r="T533" s="41"/>
      <c r="U533" s="28"/>
      <c r="V533" s="28"/>
      <c r="W533" s="41"/>
    </row>
    <row r="534" spans="1:23">
      <c r="A534" s="22"/>
      <c r="B534" s="7"/>
      <c r="C534" s="4"/>
      <c r="D534" s="4"/>
      <c r="E534" s="29"/>
      <c r="F534" s="4"/>
      <c r="G534" s="4"/>
      <c r="H534" s="4"/>
      <c r="I534" s="29"/>
      <c r="J534" s="29"/>
      <c r="K534" s="531"/>
      <c r="L534" s="29"/>
      <c r="M534" s="29"/>
      <c r="N534" s="531"/>
      <c r="O534" s="28"/>
      <c r="P534" s="28"/>
      <c r="Q534" s="41"/>
      <c r="R534" s="28"/>
      <c r="S534" s="28"/>
      <c r="T534" s="41"/>
      <c r="U534" s="28"/>
      <c r="V534" s="28"/>
      <c r="W534" s="41"/>
    </row>
    <row r="535" spans="1:23">
      <c r="A535" s="22"/>
      <c r="B535" s="7"/>
      <c r="C535" s="4"/>
      <c r="D535" s="4"/>
      <c r="E535" s="29"/>
      <c r="F535" s="4"/>
      <c r="G535" s="4"/>
      <c r="H535" s="4"/>
      <c r="I535" s="29"/>
      <c r="J535" s="29"/>
      <c r="K535" s="531"/>
      <c r="L535" s="29"/>
      <c r="M535" s="29"/>
      <c r="N535" s="531"/>
      <c r="O535" s="28"/>
      <c r="P535" s="28"/>
      <c r="Q535" s="41"/>
      <c r="R535" s="28"/>
      <c r="S535" s="28"/>
      <c r="T535" s="41"/>
      <c r="U535" s="28"/>
      <c r="V535" s="28"/>
      <c r="W535" s="41"/>
    </row>
    <row r="536" spans="1:23">
      <c r="A536" s="22"/>
      <c r="B536" s="7"/>
      <c r="C536" s="4"/>
      <c r="D536" s="4"/>
      <c r="E536" s="29"/>
      <c r="F536" s="4"/>
      <c r="G536" s="4"/>
      <c r="H536" s="4"/>
      <c r="I536" s="29"/>
      <c r="J536" s="29"/>
      <c r="K536" s="531"/>
      <c r="L536" s="29"/>
      <c r="M536" s="29"/>
      <c r="N536" s="531"/>
      <c r="O536" s="28"/>
      <c r="P536" s="28"/>
      <c r="Q536" s="41"/>
      <c r="R536" s="28"/>
      <c r="S536" s="28"/>
      <c r="T536" s="41"/>
      <c r="U536" s="28"/>
      <c r="V536" s="28"/>
      <c r="W536" s="41"/>
    </row>
    <row r="537" spans="1:23">
      <c r="A537" s="22"/>
      <c r="B537" s="7"/>
      <c r="C537" s="4"/>
      <c r="D537" s="4"/>
      <c r="E537" s="29"/>
      <c r="F537" s="4"/>
      <c r="G537" s="4"/>
      <c r="H537" s="4"/>
      <c r="I537" s="29"/>
      <c r="J537" s="29"/>
      <c r="K537" s="531"/>
      <c r="L537" s="29"/>
      <c r="M537" s="29"/>
      <c r="N537" s="531"/>
      <c r="O537" s="28"/>
      <c r="P537" s="28"/>
      <c r="Q537" s="41"/>
      <c r="R537" s="28"/>
      <c r="S537" s="28"/>
      <c r="T537" s="41"/>
      <c r="U537" s="28"/>
      <c r="V537" s="28"/>
      <c r="W537" s="41"/>
    </row>
    <row r="538" spans="1:23">
      <c r="A538" s="22"/>
      <c r="B538" s="7"/>
      <c r="C538" s="4"/>
      <c r="D538" s="4"/>
      <c r="E538" s="29"/>
      <c r="F538" s="4"/>
      <c r="G538" s="4"/>
      <c r="H538" s="4"/>
      <c r="I538" s="29"/>
      <c r="J538" s="29"/>
      <c r="K538" s="531"/>
      <c r="L538" s="29"/>
      <c r="M538" s="29"/>
      <c r="N538" s="531"/>
      <c r="O538" s="28"/>
      <c r="P538" s="28"/>
      <c r="Q538" s="41"/>
      <c r="R538" s="28"/>
      <c r="S538" s="28"/>
      <c r="T538" s="41"/>
      <c r="U538" s="28"/>
      <c r="V538" s="28"/>
      <c r="W538" s="41"/>
    </row>
    <row r="539" spans="1:23">
      <c r="A539" s="22"/>
      <c r="B539" s="7"/>
      <c r="C539" s="4"/>
      <c r="D539" s="4"/>
      <c r="E539" s="29"/>
      <c r="F539" s="4"/>
      <c r="G539" s="4"/>
      <c r="H539" s="4"/>
      <c r="I539" s="29"/>
      <c r="J539" s="29"/>
      <c r="K539" s="531"/>
      <c r="L539" s="29"/>
      <c r="M539" s="29"/>
      <c r="N539" s="531"/>
      <c r="O539" s="28"/>
      <c r="P539" s="28"/>
      <c r="Q539" s="41"/>
      <c r="R539" s="28"/>
      <c r="S539" s="28"/>
      <c r="T539" s="41"/>
      <c r="U539" s="28"/>
      <c r="V539" s="28"/>
      <c r="W539" s="41"/>
    </row>
    <row r="540" spans="1:23">
      <c r="A540" s="22"/>
      <c r="B540" s="7"/>
      <c r="C540" s="4"/>
      <c r="D540" s="4"/>
      <c r="E540" s="29"/>
      <c r="F540" s="4"/>
      <c r="G540" s="4"/>
      <c r="H540" s="4"/>
      <c r="I540" s="29"/>
      <c r="J540" s="29"/>
      <c r="K540" s="531"/>
      <c r="L540" s="29"/>
      <c r="M540" s="29"/>
      <c r="N540" s="531"/>
      <c r="O540" s="28"/>
      <c r="P540" s="28"/>
      <c r="Q540" s="41"/>
      <c r="R540" s="28"/>
      <c r="S540" s="28"/>
      <c r="T540" s="41"/>
      <c r="U540" s="28"/>
      <c r="V540" s="28"/>
      <c r="W540" s="41"/>
    </row>
    <row r="541" spans="1:23">
      <c r="A541" s="22"/>
      <c r="B541" s="7"/>
      <c r="C541" s="4"/>
      <c r="D541" s="4"/>
      <c r="E541" s="29"/>
      <c r="F541" s="4"/>
      <c r="G541" s="4"/>
      <c r="H541" s="4"/>
      <c r="I541" s="29"/>
      <c r="J541" s="29"/>
      <c r="K541" s="531"/>
      <c r="L541" s="29"/>
      <c r="M541" s="29"/>
      <c r="N541" s="531"/>
      <c r="O541" s="28"/>
      <c r="P541" s="28"/>
      <c r="Q541" s="41"/>
      <c r="R541" s="28"/>
      <c r="S541" s="28"/>
      <c r="T541" s="41"/>
      <c r="U541" s="28"/>
      <c r="V541" s="28"/>
      <c r="W541" s="41"/>
    </row>
    <row r="542" spans="1:23">
      <c r="A542" s="22"/>
      <c r="B542" s="7"/>
      <c r="C542" s="4"/>
      <c r="D542" s="4"/>
      <c r="E542" s="29"/>
      <c r="F542" s="4"/>
      <c r="G542" s="4"/>
      <c r="H542" s="4"/>
      <c r="I542" s="29"/>
      <c r="J542" s="29"/>
      <c r="K542" s="531"/>
      <c r="L542" s="29"/>
      <c r="M542" s="29"/>
      <c r="N542" s="531"/>
      <c r="O542" s="28"/>
      <c r="P542" s="28"/>
      <c r="Q542" s="41"/>
      <c r="R542" s="28"/>
      <c r="S542" s="28"/>
      <c r="T542" s="41"/>
      <c r="U542" s="28"/>
      <c r="V542" s="28"/>
      <c r="W542" s="41"/>
    </row>
    <row r="543" spans="1:23">
      <c r="A543" s="22"/>
      <c r="B543" s="7"/>
      <c r="C543" s="4"/>
      <c r="D543" s="4"/>
      <c r="E543" s="29"/>
      <c r="F543" s="4"/>
      <c r="G543" s="4"/>
      <c r="H543" s="4"/>
      <c r="I543" s="29"/>
      <c r="J543" s="29"/>
      <c r="K543" s="531"/>
      <c r="L543" s="29"/>
      <c r="M543" s="29"/>
      <c r="N543" s="531"/>
      <c r="O543" s="28"/>
      <c r="P543" s="28"/>
      <c r="Q543" s="41"/>
      <c r="R543" s="28"/>
      <c r="S543" s="28"/>
      <c r="T543" s="41"/>
      <c r="U543" s="28"/>
      <c r="V543" s="28"/>
      <c r="W543" s="41"/>
    </row>
    <row r="544" spans="1:23">
      <c r="A544" s="22"/>
      <c r="B544" s="7"/>
      <c r="C544" s="4"/>
      <c r="D544" s="4"/>
      <c r="E544" s="29"/>
      <c r="F544" s="4"/>
      <c r="G544" s="4"/>
      <c r="H544" s="4"/>
      <c r="I544" s="29"/>
      <c r="J544" s="29"/>
      <c r="K544" s="531"/>
      <c r="L544" s="29"/>
      <c r="M544" s="29"/>
      <c r="N544" s="531"/>
      <c r="O544" s="28"/>
      <c r="P544" s="28"/>
      <c r="Q544" s="41"/>
      <c r="R544" s="28"/>
      <c r="S544" s="28"/>
      <c r="T544" s="41"/>
      <c r="U544" s="28"/>
      <c r="V544" s="28"/>
      <c r="W544" s="41"/>
    </row>
  </sheetData>
  <autoFilter ref="A23:W45" xr:uid="{AA09A983-9E29-45FA-B957-02DB61F6FB65}"/>
  <conditionalFormatting sqref="R202">
    <cfRule type="expression" dxfId="11" priority="1" stopIfTrue="1">
      <formula>ISNUMBER(SEARCH("Closed",$K202))</formula>
    </cfRule>
    <cfRule type="expression" dxfId="10" priority="2" stopIfTrue="1">
      <formula>IF($B202="Minor", TRUE, FALSE)</formula>
    </cfRule>
    <cfRule type="expression" dxfId="9" priority="3" stopIfTrue="1">
      <formula>IF(OR($B202="Major",$B202="Pre-Condition"), TRUE, FALSE)</formula>
    </cfRule>
  </conditionalFormatting>
  <pageMargins left="0.74803149606299213" right="0.74803149606299213" top="0.51181102362204722" bottom="0.51181102362204722" header="0.51181102362204722" footer="0.51181102362204722"/>
  <pageSetup paperSize="9"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0FDFF1867A67442B4C4617A80556CF0" ma:contentTypeVersion="13" ma:contentTypeDescription="Create a new document." ma:contentTypeScope="" ma:versionID="70170cbd075e4cea9aa85fd24ee57ae4">
  <xsd:schema xmlns:xsd="http://www.w3.org/2001/XMLSchema" xmlns:xs="http://www.w3.org/2001/XMLSchema" xmlns:p="http://schemas.microsoft.com/office/2006/metadata/properties" xmlns:ns2="cd768671-7c73-46ba-b313-40fef3d3acda" xmlns:ns3="40702ddd-f4a9-47df-a458-f38aaf1ab9cf" targetNamespace="http://schemas.microsoft.com/office/2006/metadata/properties" ma:root="true" ma:fieldsID="283f807f6842abbbfa089229aee61c56" ns2:_="" ns3:_="">
    <xsd:import namespace="cd768671-7c73-46ba-b313-40fef3d3acda"/>
    <xsd:import namespace="40702ddd-f4a9-47df-a458-f38aaf1ab9c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68671-7c73-46ba-b313-40fef3d3ac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bb61ac4-bb4c-41a3-a8a2-0c78356216a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702ddd-f4a9-47df-a458-f38aaf1ab9cf"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9c29f1f-379b-4fda-8f8c-7364726d2390}" ma:internalName="TaxCatchAll" ma:showField="CatchAllData" ma:web="40702ddd-f4a9-47df-a458-f38aaf1ab9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d768671-7c73-46ba-b313-40fef3d3acda">
      <Terms xmlns="http://schemas.microsoft.com/office/infopath/2007/PartnerControls"/>
    </lcf76f155ced4ddcb4097134ff3c332f>
    <TaxCatchAll xmlns="40702ddd-f4a9-47df-a458-f38aaf1ab9cf" xsi:nil="true"/>
  </documentManagement>
</p:properties>
</file>

<file path=customXml/itemProps1.xml><?xml version="1.0" encoding="utf-8"?>
<ds:datastoreItem xmlns:ds="http://schemas.openxmlformats.org/officeDocument/2006/customXml" ds:itemID="{8086F4C2-E7EA-40B0-8E2E-831C03275683}"/>
</file>

<file path=customXml/itemProps2.xml><?xml version="1.0" encoding="utf-8"?>
<ds:datastoreItem xmlns:ds="http://schemas.openxmlformats.org/officeDocument/2006/customXml" ds:itemID="{964527E3-6C24-49A2-82CA-31793B81243D}"/>
</file>

<file path=customXml/itemProps3.xml><?xml version="1.0" encoding="utf-8"?>
<ds:datastoreItem xmlns:ds="http://schemas.openxmlformats.org/officeDocument/2006/customXml" ds:itemID="{89C9D9BB-C815-47EB-8497-0F68ADFC73E4}"/>
</file>

<file path=docMetadata/LabelInfo.xml><?xml version="1.0" encoding="utf-8"?>
<clbl:labelList xmlns:clbl="http://schemas.microsoft.com/office/2020/mipLabelMetadata">
  <clbl:label id="{59096ad9-8b60-446a-90b7-017dbb9421a3}" enabled="1" method="Standard" siteId="{3d234255-e20f-4205-88a5-9658a402999b}"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Kitnæs, Karina Seeberg</dc:creator>
  <cp:keywords/>
  <dc:description/>
  <cp:lastModifiedBy/>
  <cp:revision/>
  <dcterms:created xsi:type="dcterms:W3CDTF">2023-08-17T14:24:47Z</dcterms:created>
  <dcterms:modified xsi:type="dcterms:W3CDTF">2025-08-06T15:49:13Z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0x01010040FDFF1867A67442B4C4617A80556CF0</vt:lpwstr>
  </property>
  <property fmtid="{D5CDD505-2E9C-101B-9397-08002B2CF9AE}" pid="3" name="Order">
    <vt:r8>12615200</vt:r8>
  </property>
  <property fmtid="{D5CDD505-2E9C-101B-9397-08002B2CF9AE}" pid="4" name="MediaServiceImageTags">
    <vt:lpwstr/>
  </property>
</Properties>
</file>