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C:\Users\mbinns\Downloads\"/>
    </mc:Choice>
  </mc:AlternateContent>
  <xr:revisionPtr revIDLastSave="0" documentId="8_{6B5CCC02-D7DF-414B-8CBA-8514084E9BF2}" xr6:coauthVersionLast="47" xr6:coauthVersionMax="47" xr10:uidLastSave="{00000000-0000-0000-0000-000000000000}"/>
  <bookViews>
    <workbookView xWindow="-110" yWindow="-110" windowWidth="19420" windowHeight="10300" tabRatio="803" xr2:uid="{E7DCE647-EB22-4C16-A02C-16679940C567}"/>
  </bookViews>
  <sheets>
    <sheet name="Cover" sheetId="23" r:id="rId1"/>
    <sheet name="1 Basic Info" sheetId="39" r:id="rId2"/>
    <sheet name="2 Findings" sheetId="24" r:id="rId3"/>
    <sheet name="3b PEFC RA Cert process" sheetId="45" r:id="rId4"/>
    <sheet name="5b PEFC RA Group" sheetId="46" r:id="rId5"/>
    <sheet name="6 S1" sheetId="47" r:id="rId6"/>
    <sheet name="7 S2" sheetId="48" r:id="rId7"/>
    <sheet name="8 S3" sheetId="53" r:id="rId8"/>
    <sheet name="A1b PEFC FM SE checklist" sheetId="50" r:id="rId9"/>
    <sheet name="PEFC SE Audit Programme" sheetId="43" r:id="rId10"/>
    <sheet name="A2 Stakeholder Summary" sheetId="31" r:id="rId11"/>
    <sheet name="A3 Species list" sheetId="32" r:id="rId12"/>
    <sheet name="A6b PEFC Group SE checklist" sheetId="51" r:id="rId13"/>
    <sheet name="A7 Members &amp; FMUs" sheetId="52" r:id="rId14"/>
    <sheet name="A8b PEFC SE sampling v5" sheetId="44" r:id="rId15"/>
    <sheet name="A11a Cert Decsn" sheetId="34" r:id="rId16"/>
    <sheet name="A12a Product schedule" sheetId="35" r:id="rId17"/>
    <sheet name="A14a Product Codes" sheetId="36" r:id="rId18"/>
    <sheet name="A15 Opening and Closing Meeting" sheetId="38" r:id="rId19"/>
  </sheets>
  <definedNames>
    <definedName name="_xlnm._FilterDatabase" localSheetId="2" hidden="1">'2 Findings'!$A$5:$L$8</definedName>
    <definedName name="_xlnm._FilterDatabase" localSheetId="8" hidden="1">'A1b PEFC FM SE checklist'!$A$23:$W$45</definedName>
    <definedName name="_xlnm._FilterDatabase" localSheetId="13" hidden="1">'A7 Members &amp; FMUs'!$A$10:$X$69</definedName>
    <definedName name="_xlnm.Print_Area" localSheetId="2">'2 Findings'!$A$2:$L$18</definedName>
    <definedName name="_xlnm.Print_Area" localSheetId="5">#N/A</definedName>
    <definedName name="_xlnm.Print_Area" localSheetId="6">'7 S2'!$A$1:$E$76</definedName>
    <definedName name="_xlnm.Print_Area" localSheetId="7">'8 S3'!$A$1:$E$80</definedName>
    <definedName name="_xlnm.Print_Area" localSheetId="16">'A12a Product schedule'!$A$1:$D$42</definedName>
    <definedName name="_xlnm.Print_Area" localSheetId="8">'A1b PEFC FM SE checklist'!#REF!</definedName>
    <definedName name="_xlnm.Print_Area" localSheetId="13">'A7 Members &amp; FMUs'!$A$1:$Q$74</definedName>
    <definedName name="_xlnm.Print_Area" localSheetId="0">Cover!$A$1:$F$32</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39" l="1"/>
  <c r="G29" i="39" l="1"/>
  <c r="G28" i="39"/>
  <c r="G48" i="39"/>
  <c r="G66" i="39"/>
  <c r="G68" i="39" s="1"/>
  <c r="H66" i="39"/>
  <c r="G67" i="39"/>
  <c r="H67" i="39"/>
  <c r="H65" i="39"/>
  <c r="H68" i="39" s="1"/>
  <c r="G65" i="39"/>
  <c r="C68" i="39"/>
  <c r="D68" i="39"/>
  <c r="F67" i="52"/>
  <c r="F66" i="52"/>
  <c r="E14" i="53"/>
  <c r="F70" i="52"/>
  <c r="E15" i="53" l="1"/>
  <c r="E13" i="53"/>
  <c r="E12" i="53"/>
  <c r="E11" i="53"/>
  <c r="E10" i="53"/>
  <c r="E9" i="53"/>
  <c r="E8" i="53"/>
  <c r="E7" i="53"/>
  <c r="E6" i="53"/>
  <c r="E3" i="53"/>
  <c r="B10" i="35"/>
  <c r="D12" i="35"/>
  <c r="B12" i="35"/>
  <c r="B11" i="35"/>
  <c r="B9" i="35"/>
  <c r="B7" i="35"/>
  <c r="B6" i="34" l="1"/>
  <c r="B5" i="34"/>
  <c r="B4" i="34"/>
  <c r="B3" i="34"/>
  <c r="F69" i="52" l="1"/>
  <c r="D8" i="51" l="1"/>
  <c r="D8" i="50"/>
  <c r="E13" i="48" l="1"/>
  <c r="E7" i="48"/>
  <c r="E8" i="48"/>
  <c r="E9" i="48"/>
  <c r="E10" i="48"/>
  <c r="E11" i="48"/>
  <c r="E12" i="48"/>
  <c r="E14" i="48"/>
  <c r="E6" i="48"/>
  <c r="E3" i="48"/>
  <c r="D31" i="45"/>
  <c r="J4" i="24"/>
  <c r="D4" i="24"/>
  <c r="C48" i="39"/>
  <c r="B7" i="34" s="1"/>
  <c r="E28" i="44"/>
  <c r="D28" i="44"/>
  <c r="C28" i="44"/>
  <c r="E26" i="44"/>
  <c r="D26" i="44"/>
  <c r="C26" i="44"/>
  <c r="E25" i="44"/>
  <c r="D25" i="44"/>
  <c r="C25" i="44"/>
  <c r="E24" i="44"/>
  <c r="D24" i="44"/>
  <c r="C24" i="44"/>
  <c r="E23" i="44"/>
  <c r="D23" i="44"/>
  <c r="C23" i="44"/>
  <c r="H17" i="44"/>
  <c r="G17" i="44"/>
  <c r="F17" i="44"/>
  <c r="E17" i="44"/>
  <c r="D17" i="44"/>
  <c r="C17" i="44"/>
  <c r="B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tc={B37F7E0E-2755-46B1-B069-DA3194C645FB}</author>
  </authors>
  <commentList>
    <comment ref="C18" authorId="0" shapeId="0" xr:uid="{B37F7E0E-2755-46B1-B069-DA3194C645FB}">
      <text>
        <t>[Threaded comment]
Your version of Excel allows you to read this threaded comment; however, any edits to it will get removed if the file is opened in a newer version of Excel. Learn more: https://go.microsoft.com/fwlink/?linkid=870924
Comment:
    16/04/2025-Addition of products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146A4169-9455-407C-BD59-EFB1B231EF9B}">
      <text>
        <r>
          <rPr>
            <sz val="8"/>
            <color indexed="81"/>
            <rFont val="Tahoma"/>
            <family val="2"/>
          </rPr>
          <t>Name and 3 line description of key qualifications and experience</t>
        </r>
      </text>
    </comment>
    <comment ref="D27" authorId="0" shapeId="0" xr:uid="{D5B16786-23BF-410B-A281-C8F7B20B543E}">
      <text>
        <r>
          <rPr>
            <sz val="8"/>
            <color indexed="81"/>
            <rFont val="Tahoma"/>
            <family val="2"/>
          </rPr>
          <t>Name, 3 line description of key qualifications and experience</t>
        </r>
      </text>
    </comment>
    <comment ref="B42" authorId="0" shapeId="0" xr:uid="{252158FB-3C5D-455A-B1B2-3EACE27C9B08}">
      <text>
        <r>
          <rPr>
            <sz val="8"/>
            <color indexed="81"/>
            <rFont val="Tahoma"/>
            <family val="2"/>
          </rPr>
          <t>include name of site visited, items seen and issues discussed</t>
        </r>
      </text>
    </comment>
    <comment ref="D42" authorId="0" shapeId="0" xr:uid="{E6AB5EB4-FF79-48CE-BAB8-4CF5FF127CA2}">
      <text>
        <r>
          <rPr>
            <sz val="8"/>
            <color indexed="81"/>
            <rFont val="Tahoma"/>
            <family val="2"/>
          </rPr>
          <t>include name of site visited, items seen and issues discussed</t>
        </r>
      </text>
    </comment>
    <comment ref="B51" authorId="0" shapeId="0" xr:uid="{53330174-6660-40D2-B0CA-123855F14654}">
      <text>
        <r>
          <rPr>
            <sz val="8"/>
            <color indexed="81"/>
            <rFont val="Tahoma"/>
            <family val="2"/>
          </rPr>
          <t xml:space="preserve">Edit this section to name standard used, version of standard (e.g. draft number), date standard finalised. </t>
        </r>
      </text>
    </comment>
    <comment ref="D51" authorId="0" shapeId="0" xr:uid="{CAC7E097-8C2C-4F60-86C8-8EF8928B7008}">
      <text>
        <r>
          <rPr>
            <sz val="8"/>
            <color indexed="81"/>
            <rFont val="Tahoma"/>
            <family val="2"/>
          </rPr>
          <t xml:space="preserve">Edit this section to name standard used, version of standard (e.g. draft number), date standard finalised. </t>
        </r>
      </text>
    </comment>
    <comment ref="B57" authorId="0" shapeId="0" xr:uid="{E0A6FC3C-D909-4DDF-9260-DDCB10665D4C}">
      <text>
        <r>
          <rPr>
            <sz val="8"/>
            <color indexed="81"/>
            <rFont val="Tahoma"/>
            <family val="2"/>
          </rPr>
          <t>Describe process of adaptation</t>
        </r>
      </text>
    </comment>
    <comment ref="D57" authorId="0" shapeId="0" xr:uid="{524AA179-9F1F-4EAF-91AC-AA363D84F04A}">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9EC62F50-DDF7-4485-BE55-4F93C3D84DF7}">
      <text>
        <r>
          <rPr>
            <sz val="8"/>
            <color indexed="81"/>
            <rFont val="Tahoma"/>
            <family val="2"/>
          </rPr>
          <t>Name and 3 line description of key qualifications and experience</t>
        </r>
      </text>
    </comment>
    <comment ref="E25" authorId="0" shapeId="0" xr:uid="{43F12168-2F60-45E5-9A64-6E4539436F19}">
      <text>
        <r>
          <rPr>
            <sz val="8"/>
            <color indexed="81"/>
            <rFont val="Tahoma"/>
            <family val="2"/>
          </rPr>
          <t>Name and 3 line description of key qualifications and experience</t>
        </r>
      </text>
    </comment>
    <comment ref="F36" authorId="0" shapeId="0" xr:uid="{EC2A4BAF-B644-4311-A704-D6C0D4B83C52}">
      <text>
        <r>
          <rPr>
            <sz val="8"/>
            <color indexed="81"/>
            <rFont val="Tahoma"/>
            <family val="2"/>
          </rPr>
          <t>include name of site visited, items seen and issues discussed</t>
        </r>
      </text>
    </comment>
    <comment ref="B54" authorId="0" shapeId="0" xr:uid="{FA69C9D9-E29C-4E34-A2E3-331B419877DB}">
      <text>
        <r>
          <rPr>
            <sz val="8"/>
            <color indexed="81"/>
            <rFont val="Tahoma"/>
            <family val="2"/>
          </rPr>
          <t>include name of site visited, items seen and issues discussed</t>
        </r>
      </text>
    </comment>
    <comment ref="E54" authorId="0" shapeId="0" xr:uid="{BBF582D6-55BE-469E-A223-2D5190DB71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846D27E9-CEBC-4E84-B4A2-703197C81B76}">
      <text>
        <r>
          <rPr>
            <sz val="8"/>
            <color indexed="81"/>
            <rFont val="Tahoma"/>
            <family val="2"/>
          </rPr>
          <t>Name and 3 line description of key qualifications and experience</t>
        </r>
      </text>
    </comment>
    <comment ref="E26" authorId="0" shapeId="0" xr:uid="{438E8604-23E3-4FEC-B880-2EF4E6353264}">
      <text>
        <r>
          <rPr>
            <sz val="8"/>
            <color indexed="81"/>
            <rFont val="Tahoma"/>
            <family val="2"/>
          </rPr>
          <t>Name and 3 line description of key qualifications and experience</t>
        </r>
      </text>
    </comment>
    <comment ref="F36" authorId="0" shapeId="0" xr:uid="{AD31378D-2B11-4BE8-956B-517EC420F500}">
      <text>
        <r>
          <rPr>
            <sz val="8"/>
            <color indexed="81"/>
            <rFont val="Tahoma"/>
            <family val="2"/>
          </rPr>
          <t>include name of site visited, items seen and issues discussed</t>
        </r>
      </text>
    </comment>
    <comment ref="B54" authorId="0" shapeId="0" xr:uid="{8CE4266E-8A7B-4104-94EA-DA0EB190FEB9}">
      <text>
        <r>
          <rPr>
            <sz val="8"/>
            <color indexed="81"/>
            <rFont val="Tahoma"/>
            <family val="2"/>
          </rPr>
          <t>include name of site visited, items seen and issues discussed</t>
        </r>
      </text>
    </comment>
    <comment ref="E54" authorId="0" shapeId="0" xr:uid="{2EA3D50C-6964-4160-8BC7-3377AF2B2589}">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C1AECFAA-F9A3-4DC4-B814-E7274EE8B7AC}">
      <text>
        <r>
          <rPr>
            <sz val="8"/>
            <color indexed="81"/>
            <rFont val="Tahoma"/>
            <family val="2"/>
          </rPr>
          <t>Name and 3 line description of key qualifications and experience</t>
        </r>
      </text>
    </comment>
    <comment ref="E27" authorId="0" shapeId="0" xr:uid="{C3E3CA58-0C52-41C6-9588-3ADA4A6A923F}">
      <text>
        <r>
          <rPr>
            <sz val="8"/>
            <color indexed="81"/>
            <rFont val="Tahoma"/>
            <family val="2"/>
          </rPr>
          <t>Name and 3 line description of key qualifications and experience</t>
        </r>
      </text>
    </comment>
    <comment ref="F39" authorId="0" shapeId="0" xr:uid="{2E60331D-D4B3-4636-8557-E37E8DDEB607}">
      <text>
        <r>
          <rPr>
            <sz val="8"/>
            <color indexed="81"/>
            <rFont val="Tahoma"/>
            <family val="2"/>
          </rPr>
          <t>include name of site visited, items seen and issues discussed</t>
        </r>
      </text>
    </comment>
    <comment ref="B57" authorId="0" shapeId="0" xr:uid="{D7DBAC2B-DA8F-41E7-9228-5E59FA673742}">
      <text>
        <r>
          <rPr>
            <sz val="8"/>
            <color indexed="81"/>
            <rFont val="Tahoma"/>
            <family val="2"/>
          </rPr>
          <t>include name of site visited, items seen and issues discussed</t>
        </r>
      </text>
    </comment>
    <comment ref="E57" authorId="0" shapeId="0" xr:uid="{039A25FC-4104-4C5D-B63F-2F364B73D1E1}">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Heidi Kagiali</author>
    <author>Meriel Robson</author>
  </authors>
  <commentList>
    <comment ref="I9" authorId="0" shapeId="0" xr:uid="{335552D1-C7A0-4E82-8730-886EF6F84AEA}">
      <text>
        <r>
          <rPr>
            <b/>
            <sz val="9"/>
            <color indexed="81"/>
            <rFont val="Tahoma"/>
            <family val="2"/>
          </rPr>
          <t>Heidi Kagiali:</t>
        </r>
        <r>
          <rPr>
            <sz val="9"/>
            <color indexed="81"/>
            <rFont val="Tahoma"/>
            <family val="2"/>
          </rPr>
          <t xml:space="preserve">
Please transfer info from FSC-FM-DAR</t>
        </r>
      </text>
    </comment>
    <comment ref="T9" authorId="1" shapeId="0" xr:uid="{A5E9107A-9A69-48C6-B27A-2A2BF79F569B}">
      <text>
        <r>
          <rPr>
            <b/>
            <sz val="9"/>
            <color indexed="81"/>
            <rFont val="Tahoma"/>
            <family val="2"/>
          </rPr>
          <t>guidance list types, eg. HCV1 &amp; HCV2
as per definition on page A10</t>
        </r>
        <r>
          <rPr>
            <sz val="9"/>
            <color indexed="81"/>
            <rFont val="Tahoma"/>
            <family val="2"/>
          </rPr>
          <t xml:space="preserve">
</t>
        </r>
      </text>
    </comment>
    <comment ref="B10" authorId="0" shapeId="0" xr:uid="{CE7B88F6-C627-4F79-B266-5727F07260C9}">
      <text>
        <r>
          <rPr>
            <b/>
            <sz val="9"/>
            <color indexed="81"/>
            <rFont val="Tahoma"/>
            <family val="2"/>
          </rPr>
          <t>Heidi Kagiali:</t>
        </r>
        <r>
          <rPr>
            <sz val="9"/>
            <color indexed="81"/>
            <rFont val="Tahoma"/>
            <family val="2"/>
          </rPr>
          <t xml:space="preserve">
Please transfer info from FSC-FM-DAR</t>
        </r>
      </text>
    </comment>
    <comment ref="C10" authorId="0" shapeId="0" xr:uid="{50F7A332-066E-4C93-9E50-D90D9E3C55A6}">
      <text>
        <r>
          <rPr>
            <b/>
            <sz val="9"/>
            <color indexed="81"/>
            <rFont val="Tahoma"/>
            <family val="2"/>
          </rPr>
          <t>Heidi Kagiali:</t>
        </r>
        <r>
          <rPr>
            <sz val="9"/>
            <color indexed="81"/>
            <rFont val="Tahoma"/>
            <family val="2"/>
          </rPr>
          <t xml:space="preserve">
Please transfer info from FSC-FM-DAR</t>
        </r>
      </text>
    </comment>
    <comment ref="H10" authorId="1" shapeId="0" xr:uid="{E7FE0250-2472-458D-BA46-34A37B56267D}">
      <text>
        <r>
          <rPr>
            <b/>
            <sz val="9"/>
            <color indexed="81"/>
            <rFont val="Tahoma"/>
            <family val="2"/>
          </rPr>
          <t>date member left group (where applicable). Please also grey out member line.</t>
        </r>
        <r>
          <rPr>
            <sz val="9"/>
            <color indexed="81"/>
            <rFont val="Tahoma"/>
            <family val="2"/>
          </rPr>
          <t xml:space="preserve">
</t>
        </r>
      </text>
    </comment>
    <comment ref="P10" authorId="1" shapeId="0" xr:uid="{F55733DD-0480-4F5E-A00D-22641372022F}">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r>
          <rPr>
            <sz val="11"/>
            <rFont val="Palatino"/>
            <family val="1"/>
          </rPr>
          <t/>
        </r>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<sst xmlns="http://schemas.openxmlformats.org/spreadsheetml/2006/main" count="4999" uniqueCount="3561">
  <si>
    <t>SA Certification Forest Certification Public Report</t>
  </si>
  <si>
    <r>
      <t>Forest Manager/Owner</t>
    </r>
    <r>
      <rPr>
        <sz val="14"/>
        <color indexed="10"/>
        <rFont val="Cambria"/>
        <family val="1"/>
      </rPr>
      <t>/organisation</t>
    </r>
    <r>
      <rPr>
        <sz val="14"/>
        <rFont val="Cambria"/>
        <family val="1"/>
      </rPr>
      <t xml:space="preserve"> (Certificate Holder):</t>
    </r>
  </si>
  <si>
    <t>Grönt Paraply i Sverige AB</t>
  </si>
  <si>
    <r>
      <t>Forest Name</t>
    </r>
    <r>
      <rPr>
        <sz val="14"/>
        <color indexed="10"/>
        <rFont val="Cambria"/>
        <family val="1"/>
      </rPr>
      <t>/Group Name</t>
    </r>
    <r>
      <rPr>
        <sz val="14"/>
        <rFont val="Cambria"/>
        <family val="1"/>
      </rPr>
      <t xml:space="preserve">: </t>
    </r>
  </si>
  <si>
    <t>Group of forest owners in Sweden</t>
  </si>
  <si>
    <t>Region and Country:</t>
  </si>
  <si>
    <t>Sweden</t>
  </si>
  <si>
    <t xml:space="preserve">Standard: </t>
  </si>
  <si>
    <t>PEFC SWE 004:5 - Requirements for Group Certification
PEFC SWE 002:5 Swedish PEFC Forest Standard, incl parts of PEFC SWE 001:5.
PEFC ST 2001:2020 PEFC Logo Usage Rules – Requirements</t>
  </si>
  <si>
    <t>Certificate Code:</t>
  </si>
  <si>
    <t>SA-PEFC-FM-001104</t>
  </si>
  <si>
    <t>PEFC License Code:</t>
  </si>
  <si>
    <t>PEFC/05-22-228</t>
  </si>
  <si>
    <t>Date of certificate issue:</t>
  </si>
  <si>
    <t>29.08.2022</t>
  </si>
  <si>
    <t>Date of expiry of certificate:</t>
  </si>
  <si>
    <t>28.08.2027</t>
  </si>
  <si>
    <t>Assessment date</t>
  </si>
  <si>
    <t>Date Report Finalised/ Updated</t>
  </si>
  <si>
    <t>SA Auditor</t>
  </si>
  <si>
    <t>Checked by</t>
  </si>
  <si>
    <t>Approved by</t>
  </si>
  <si>
    <t>PA</t>
  </si>
  <si>
    <t>RA</t>
  </si>
  <si>
    <t>20-28.04.2022</t>
  </si>
  <si>
    <t>16-06-2022; update 09.09.2022; 23-06-2022; 22/11/2022; 23/01/2023; update 24.01.2023 (change A7)</t>
  </si>
  <si>
    <t>Karina Kitnaes</t>
  </si>
  <si>
    <t>Valentins Kuksinovs</t>
  </si>
  <si>
    <t>John Rogers</t>
  </si>
  <si>
    <t>S1</t>
  </si>
  <si>
    <t>24.04-04.05.2023</t>
  </si>
  <si>
    <t>Janette McKay</t>
  </si>
  <si>
    <t>Janette Mckay</t>
  </si>
  <si>
    <t>S2</t>
  </si>
  <si>
    <t>7-17.05.2024</t>
  </si>
  <si>
    <t>20/08/2024
16/04/2025</t>
  </si>
  <si>
    <t>Cristina Laza</t>
  </si>
  <si>
    <t>S3</t>
  </si>
  <si>
    <t>12-16.05.2025</t>
  </si>
  <si>
    <t>Jess Jørgensen, Karina Kitnaes; Anja Brogaard</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</si>
  <si>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</si>
  <si>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</si>
  <si>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</si>
  <si>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</si>
  <si>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</si>
  <si>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</si>
  <si>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</si>
  <si>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</si>
  <si>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</si>
  <si>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</si>
  <si>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both</t>
  </si>
  <si>
    <t>Certification Body</t>
  </si>
  <si>
    <t>Soil Association Certification</t>
  </si>
  <si>
    <t>Guidance</t>
  </si>
  <si>
    <t>Certifieringsföretag</t>
  </si>
  <si>
    <t>Soil Association Certification Ltd</t>
  </si>
  <si>
    <t>1.1.1</t>
  </si>
  <si>
    <t>Certificate registration code</t>
  </si>
  <si>
    <t>To be completed by SA Certification on issue of certificate</t>
  </si>
  <si>
    <t>PEFC Certifkatkod</t>
  </si>
  <si>
    <t>1.1.2</t>
  </si>
  <si>
    <t>Type of certification</t>
  </si>
  <si>
    <t>PEFC</t>
  </si>
  <si>
    <t>Typ certifiering</t>
  </si>
  <si>
    <t xml:space="preserve">PEFC </t>
  </si>
  <si>
    <t>1.1.2.1</t>
  </si>
  <si>
    <t>PEFC ONLY - Norway and Sweden -  it is also necessary that you have ISO 14001 certification - please provide a copy of your certificate.</t>
  </si>
  <si>
    <t>ISO 14001 certificate held on file.</t>
  </si>
  <si>
    <t>attached?</t>
  </si>
  <si>
    <t>ISO14001 certifikat finnas på fil.</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</si>
  <si>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</si>
  <si>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</si>
  <si>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</si>
  <si>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</si>
  <si>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</si>
  <si>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</si>
  <si>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Detaljer om skogsbruksledare/ägare</t>
  </si>
  <si>
    <t>1.2.1</t>
  </si>
  <si>
    <t>Company name and legal entity</t>
  </si>
  <si>
    <t>Företagets namn</t>
  </si>
  <si>
    <t>1.2.2</t>
  </si>
  <si>
    <t>Company name and legal entity in local language</t>
  </si>
  <si>
    <t>Företagets namn på svensk</t>
  </si>
  <si>
    <t>1.2.3</t>
  </si>
  <si>
    <t>Company registration number</t>
  </si>
  <si>
    <t>556560-5507</t>
  </si>
  <si>
    <t>Registreringsnummer</t>
  </si>
  <si>
    <t>1.2.4</t>
  </si>
  <si>
    <t>Contact person</t>
  </si>
  <si>
    <t>Martin Persson</t>
  </si>
  <si>
    <t>Kontaktperson</t>
  </si>
  <si>
    <t>1.2.5</t>
  </si>
  <si>
    <t>Business address</t>
  </si>
  <si>
    <t>c/o Ludvig &amp; Co. 
Box 1632
70116 Örebro. 
Reg. address: 
Franzéngatan 6 
SE-112 51 Stockholm</t>
  </si>
  <si>
    <t>Street/Town(City)/State(County)/Zip(Postal code)</t>
  </si>
  <si>
    <t>Organisationsadress</t>
  </si>
  <si>
    <t>1.2.6</t>
  </si>
  <si>
    <t>Country</t>
  </si>
  <si>
    <t>Land</t>
  </si>
  <si>
    <t>Sverige</t>
  </si>
  <si>
    <t>1.2.7</t>
  </si>
  <si>
    <t>Tel</t>
  </si>
  <si>
    <t>0046 706594185</t>
  </si>
  <si>
    <t>Telefon</t>
  </si>
  <si>
    <t>1.2.8</t>
  </si>
  <si>
    <t>Fax</t>
  </si>
  <si>
    <t>0046 019314824</t>
  </si>
  <si>
    <t>1.2.9</t>
  </si>
  <si>
    <t>e-mail</t>
  </si>
  <si>
    <t>martin.persson@grontparaply.se</t>
  </si>
  <si>
    <t>E-mail</t>
  </si>
  <si>
    <t>1.2.10</t>
  </si>
  <si>
    <t>web page address</t>
  </si>
  <si>
    <t>www.grontparaply.se</t>
  </si>
  <si>
    <t>Hemsida</t>
  </si>
  <si>
    <t>1.2.11</t>
  </si>
  <si>
    <t>Application information completed by duly authorised representative</t>
  </si>
  <si>
    <t>Insert electronic signature or name as equivalent here</t>
  </si>
  <si>
    <t>Ansökan information fyllt av auktoriserade representanter</t>
  </si>
  <si>
    <t>1.2.12</t>
  </si>
  <si>
    <t>Any particular logistics for travel arrangements to the site or between the sites?</t>
  </si>
  <si>
    <t>No</t>
  </si>
  <si>
    <t>Särskilda logistik rörande researrangemang?</t>
  </si>
  <si>
    <t>Nej</t>
  </si>
  <si>
    <t>Scope of certificate</t>
  </si>
  <si>
    <t>Certifikatets täckning</t>
  </si>
  <si>
    <t>1.3.1</t>
  </si>
  <si>
    <t>Type of certificate</t>
  </si>
  <si>
    <t>Group</t>
  </si>
  <si>
    <t xml:space="preserve">Single / Group </t>
  </si>
  <si>
    <t>Certifikatstyp</t>
  </si>
  <si>
    <t>Grupp</t>
  </si>
  <si>
    <t>1.3.1.a</t>
  </si>
  <si>
    <t>Type of operation</t>
  </si>
  <si>
    <t>Forest Owner</t>
  </si>
  <si>
    <t xml:space="preserve">Forest owner(s)
</t>
  </si>
  <si>
    <t>Typ operation</t>
  </si>
  <si>
    <t>Skogsbrukare</t>
  </si>
  <si>
    <t>1.3.1.b</t>
  </si>
  <si>
    <t>N/A</t>
  </si>
  <si>
    <t>Wood procurement organisation(s), or
Forest contractor(s):
- Felling operations contractor
- Silvicultural contractor, or
- Forest management planning contractor.</t>
  </si>
  <si>
    <t>IR</t>
  </si>
  <si>
    <t>1.3.2a</t>
  </si>
  <si>
    <t>Name(s) of the forest/organisations covered by the certificate</t>
  </si>
  <si>
    <t>See Annex A7</t>
  </si>
  <si>
    <t>For groups see Annex 7</t>
  </si>
  <si>
    <t>Namnen på skogarna under certifikatet</t>
  </si>
  <si>
    <t>Se Bilaga A7.</t>
  </si>
  <si>
    <t>1.3.2b</t>
  </si>
  <si>
    <t>Number of group members</t>
  </si>
  <si>
    <t>Applicable for groups only</t>
  </si>
  <si>
    <t>Antal PEFC gruppmedlemmar</t>
  </si>
  <si>
    <t>1.3.3</t>
  </si>
  <si>
    <t>Number of Forest Management Units (FMUs)</t>
  </si>
  <si>
    <t xml:space="preserve">FMU = Area covered by Forest Management Plan </t>
  </si>
  <si>
    <t>Antal FSC skogsbruksenheter</t>
  </si>
  <si>
    <t>1.3.4</t>
  </si>
  <si>
    <t>1.3.5</t>
  </si>
  <si>
    <t>Region</t>
  </si>
  <si>
    <t>All regions in Sweden</t>
  </si>
  <si>
    <t>Hela Sverige</t>
  </si>
  <si>
    <t>1.3.6</t>
  </si>
  <si>
    <t>Latitude</t>
  </si>
  <si>
    <t>57n50-62n00</t>
  </si>
  <si>
    <t>x deg, x min E or W - Coordinates should refer to the center of the FMU.
For Groups/Multiple FMUs write: "refer to A7".</t>
  </si>
  <si>
    <t>Breddgrad</t>
  </si>
  <si>
    <t>1.3.7</t>
  </si>
  <si>
    <t>Longitude</t>
  </si>
  <si>
    <t>13e50-18e00</t>
  </si>
  <si>
    <t>x deg, x min, N or S -  Coordinates should refer to the center of the FMU.
For Groups/Multiple FMUs write "refer to A7"</t>
  </si>
  <si>
    <t>Längdgrad</t>
  </si>
  <si>
    <t>1.3.8</t>
  </si>
  <si>
    <t>Hemisphere</t>
  </si>
  <si>
    <t>North</t>
  </si>
  <si>
    <t>North/ South</t>
  </si>
  <si>
    <t>Hemisfär</t>
  </si>
  <si>
    <t>1.3.9</t>
  </si>
  <si>
    <t>Forest Zone or Biome</t>
  </si>
  <si>
    <t>Boreal</t>
  </si>
  <si>
    <t>Boreal/ Temperate/Subtropical/Tropical</t>
  </si>
  <si>
    <t xml:space="preserve">Skogszon </t>
  </si>
  <si>
    <t>1.3.10b</t>
  </si>
  <si>
    <t>PEFC Notification Fee:</t>
  </si>
  <si>
    <t>PEFC Sweden invoices the PEFC fee</t>
  </si>
  <si>
    <t>PEFC notifikationsavgift</t>
  </si>
  <si>
    <t>PEFC Sverige uppkräver PEFC avgiften</t>
  </si>
  <si>
    <t>Forest management</t>
  </si>
  <si>
    <t>Choose from:</t>
  </si>
  <si>
    <t>Skogsbruk</t>
  </si>
  <si>
    <t>1.4.1</t>
  </si>
  <si>
    <t>Type of enterprise</t>
  </si>
  <si>
    <t>Industrial/Non Industrial/Government/
Private/Communal/Group/Resource Manager</t>
  </si>
  <si>
    <t>Företagstyp</t>
  </si>
  <si>
    <t>Tenure management</t>
  </si>
  <si>
    <t>Private / Community</t>
  </si>
  <si>
    <t xml:space="preserve">Public/State/Community/Private (please give total # ha for each type)
</t>
  </si>
  <si>
    <t>Nyttjanderätt</t>
  </si>
  <si>
    <t>Privat / Kommune</t>
  </si>
  <si>
    <t>Indigenous/Concession/Low intensity/Small producer</t>
  </si>
  <si>
    <t>Inte relevant</t>
  </si>
  <si>
    <t>Church</t>
  </si>
  <si>
    <t>Ownership</t>
  </si>
  <si>
    <t xml:space="preserve">Public/State/Community/Private
</t>
  </si>
  <si>
    <t>Ägarskab</t>
  </si>
  <si>
    <t>Indigenous</t>
  </si>
  <si>
    <t>Outsourced processes or consultancy by third parties</t>
  </si>
  <si>
    <t>Contractors for harvesting</t>
  </si>
  <si>
    <t>Please provide details of any, eg. Management Planners, forest surveyors, contracting other than harvesting (see 1.4.12)</t>
  </si>
  <si>
    <t>Outsourcede processer</t>
  </si>
  <si>
    <t>Entreprenører</t>
  </si>
  <si>
    <t>1.4.2</t>
  </si>
  <si>
    <t>Total area (hectares)</t>
  </si>
  <si>
    <t>Total areal (ha)</t>
  </si>
  <si>
    <t>1.4.3</t>
  </si>
  <si>
    <t>Forest Type</t>
  </si>
  <si>
    <t>Semi-natural</t>
  </si>
  <si>
    <t>Natural/Plantation/Semi-Natural &amp; Mixed Plantation &amp; Natural Forest</t>
  </si>
  <si>
    <t>Skogstyp</t>
  </si>
  <si>
    <t>Semi-naturlig</t>
  </si>
  <si>
    <t>1.4.4</t>
  </si>
  <si>
    <t>Forest Composition</t>
  </si>
  <si>
    <t>Coniferous dominated</t>
  </si>
  <si>
    <t>Broad-leaved/Coniferous/Broad-leaved dominant/Coniferous dominant</t>
  </si>
  <si>
    <t>Skogssammansättning</t>
  </si>
  <si>
    <t>Barr dominerat</t>
  </si>
  <si>
    <t>List of High Nature Values</t>
  </si>
  <si>
    <t>Forest areas of national importance, Natura 2000 sites, nature reserves, biotop protection sites, forest areas with concentration of woodland key habitats and/or locations for redlist species outside woodland key habitats; forest areas within designated drinking water protection areas</t>
  </si>
  <si>
    <r>
      <t xml:space="preserve">List these </t>
    </r>
    <r>
      <rPr>
        <i/>
        <sz val="9"/>
        <color indexed="10"/>
        <rFont val="Calibri"/>
        <family val="2"/>
        <scheme val="minor"/>
      </rPr>
      <t>(definition of HCV is not a PEFC requirement in all countries, so listing nature values is more precise)</t>
    </r>
  </si>
  <si>
    <t>HCV</t>
  </si>
  <si>
    <t>Skogsområde av riksintresse Natura 2000; Naturreservat; Biotopskydd; Skogsområde med en koncentration av nyckelbiotoper i närheten och/eller lokaler för rödlistade arter utanför nyckelbiotoper; Skog inom skyddsområde för vattentäkt</t>
  </si>
  <si>
    <t>1.4.6</t>
  </si>
  <si>
    <t>Plantation species category</t>
  </si>
  <si>
    <t>Not applicable/Indigenous/Exotic/
Mixed Indigenous and exotic</t>
  </si>
  <si>
    <t>Plantage</t>
  </si>
  <si>
    <t>1.4.7</t>
  </si>
  <si>
    <t>Principal Species</t>
  </si>
  <si>
    <t>Tree species – see Annex 3</t>
  </si>
  <si>
    <t>Tree species – list or see Annex 3</t>
  </si>
  <si>
    <t>Huvud trädslag</t>
  </si>
  <si>
    <t>Trädslag – se Annex 3</t>
  </si>
  <si>
    <t>1.4.8</t>
  </si>
  <si>
    <t>Annual allowable cut (cu.m.yr)</t>
  </si>
  <si>
    <t>Allowable cut differs for each group member. See data for visited members under sustainable yield in annual surveillance sheets</t>
  </si>
  <si>
    <t>Årliga tillåtat avverkning (kubikmeter/år)</t>
  </si>
  <si>
    <t>Årliga tillåtat avverkning är olika för väjr gruppmedlem. Se data för besökte gruppmedlemmer under punkt "Stabil Avkastning" i de årliga uppföljningssidor.</t>
  </si>
  <si>
    <t>Actual Annual Cut (cu.m.yr)</t>
  </si>
  <si>
    <t>Actual cut differs for each group member. See data for visited members under sustainable yield in annual surveillance sheets</t>
  </si>
  <si>
    <t>Aktuel årliga avverkning (kubikmeter/år)</t>
  </si>
  <si>
    <t>Aktuel årliga avverkning är olika för väjr gruppmedlem. Se data för besökte gruppmedlemmer under punkt "Stabil Avkastning" i de årliga uppföljningssidor.</t>
  </si>
  <si>
    <t>1.4.9</t>
  </si>
  <si>
    <t>Product categories</t>
  </si>
  <si>
    <t>Round wood</t>
  </si>
  <si>
    <t>Round wood / Treated roundwood / Firewood / Sawn timber/ Charcoal / Non timber products – specify / Other - specify</t>
  </si>
  <si>
    <t>Produktkategori</t>
  </si>
  <si>
    <t>Rundvirke, massevirke, gröt (köperen fliser)</t>
  </si>
  <si>
    <t>1.4.10</t>
  </si>
  <si>
    <t xml:space="preserve">Point of sale </t>
  </si>
  <si>
    <t>Standing/roadside</t>
  </si>
  <si>
    <t xml:space="preserve">Standing / Roadside / Delivered </t>
  </si>
  <si>
    <t>Försäljningsplats</t>
  </si>
  <si>
    <t>Stående / Vid väg</t>
  </si>
  <si>
    <t>1.4.11</t>
  </si>
  <si>
    <t>Number of workers – Employees</t>
  </si>
  <si>
    <t>Group manager: 2 employees involved (1 man, 1 woman) parttime; Group members (relevant staff): 54 employees</t>
  </si>
  <si>
    <t>Number male/female</t>
  </si>
  <si>
    <t>Antal anställda</t>
  </si>
  <si>
    <t>Gruppledaren: 2 anställda deltids; Gruppmedlemmar: 54 anställda inom Skog.</t>
  </si>
  <si>
    <t>Total:</t>
  </si>
  <si>
    <t>1.4.12</t>
  </si>
  <si>
    <t>Contractors/Community/other workers</t>
  </si>
  <si>
    <t>Approx. 75 contractors (through forest managers such as Mellanskog, Stora Enso, Holmen, Svea Skog, Skogselskapet) och approx. 29 external managers involved with the group members</t>
  </si>
  <si>
    <t>Entreprenör/andre arbetare</t>
  </si>
  <si>
    <t>Ca. 75 entreprenörer inkl. under-entreprenörer (genom Mellanskog, Stora Enso, Holmen, Svea Skog, Skogselskapet) och 29 eksterna förvaltere är involverad hos gruppmedlemmerna</t>
  </si>
  <si>
    <t>approx. 100</t>
  </si>
  <si>
    <t>Ca. 100 i alt</t>
  </si>
  <si>
    <t>1.4.13</t>
  </si>
  <si>
    <t>Pilot Project</t>
  </si>
  <si>
    <t>Drop down list Y/N</t>
  </si>
  <si>
    <t>Pilotprojekt</t>
  </si>
  <si>
    <t>1.4.16</t>
  </si>
  <si>
    <t xml:space="preserve">Division of FMUs </t>
  </si>
  <si>
    <t>Number</t>
  </si>
  <si>
    <t>Area</t>
  </si>
  <si>
    <t xml:space="preserve">Uppdelning av fastigheter </t>
  </si>
  <si>
    <t>Antal</t>
  </si>
  <si>
    <t>Areal</t>
  </si>
  <si>
    <t>100 ha – 1000 ha</t>
  </si>
  <si>
    <t>1000 ha – 10,000 ha</t>
  </si>
  <si>
    <t xml:space="preserve">More than 10,000 ha </t>
  </si>
  <si>
    <t>Total</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</si>
  <si>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</si>
  <si>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</si>
  <si>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</si>
  <si>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</si>
  <si>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</si>
  <si>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</si>
  <si>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</si>
  <si>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</si>
  <si>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</si>
  <si>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</si>
  <si>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Korrigerande handling
Svensk</t>
  </si>
  <si>
    <t>Root Cause analysis proposed by client at closing meeting</t>
  </si>
  <si>
    <t>Corrective Action proposed by client at closing meeting</t>
  </si>
  <si>
    <t>Deadline</t>
  </si>
  <si>
    <t>Date &amp; Evaluation of Root Cause &amp; Corrective action evidence</t>
  </si>
  <si>
    <t>Status</t>
  </si>
  <si>
    <t>Date Closed</t>
  </si>
  <si>
    <t>CARs from S4 (2021)</t>
  </si>
  <si>
    <t>2021.1</t>
  </si>
  <si>
    <t xml:space="preserve">The group member Säter Kommun is represented by another party, in this case Mellanskog and a contract between the two parties exist. However, this contract is not part of the membership agreement and thus unclear if Mellanskog is aware of all the membership responsabilities </t>
  </si>
  <si>
    <t>Gruppmedlemmen Säter Kommun representeras av en annan part, i detta fall Mellanskog och det finns ett kontrakt mellan de två parterna. Detta kontrakt är dock inte en del av medlemsavtalet och är därför oklart om Mellanskog känner till allt medlemsansvar</t>
  </si>
  <si>
    <t>PEFC 004:4
4.3.1.2</t>
  </si>
  <si>
    <t xml:space="preserve">The group manager shall ensure that for members represented by another party, the contract between these two parties shall be part of the membership agreement and the responsabilities of the member shall be made clear to the represent.  </t>
  </si>
  <si>
    <t>Gruppledaren ska se till att för medlemmar som representeras av en annan part ska avtalet mellan dessa två parter vara en del av medlemskapsavtalet och medlemmens ansvar ska göras klart för representanten.</t>
  </si>
  <si>
    <t xml:space="preserve">The groupmanager was not aware of the requirement and was of the understanding that members had additional agreements with the other party in these cases. </t>
  </si>
  <si>
    <t>12 months from receipt of report, vill be checked at next audit</t>
  </si>
  <si>
    <t>RA (2022): Where group members are represented by another party, the updated membership agreements of 02/06/2021 clarifies that the other party is aware of all the membership responsabilities</t>
  </si>
  <si>
    <t>Closed</t>
  </si>
  <si>
    <t>April-2022</t>
  </si>
  <si>
    <t>CARs identified at RA 2022</t>
  </si>
  <si>
    <t>2022.1</t>
  </si>
  <si>
    <t xml:space="preserve">During the audit it was evidenced that in all generation fellings and secondary thinnings visited, at least 3 highstumps/hectare was created in line with the group manager and group members procedures and instructions. However, during an on-going second thinning at member 3, it was not clear that at least 3 highstumps/hectare would be created, although interview with the operater confirm knowledge.  </t>
  </si>
  <si>
    <t>Under revisionen bekräftades det att i alla besökta föryngringsavverkningar och andra gallringar skapades det minst 3 högstubbar/hektar i linje med gruppchefens och gruppmedlemmarnas rutiner och instruktioner. Men under en pågående andra gallring vid medlem 3 var det inte klart att minst 3 högstubbar/hektar skulle skapas, även om intervju med operatören bekräftar kunskapen.</t>
  </si>
  <si>
    <t>PEFC SWE 002:4
5.5.3</t>
  </si>
  <si>
    <t>To be checked at next audit</t>
  </si>
  <si>
    <t xml:space="preserve">S1 (2023): All group members have been informed, during MS Teams meetings and digital member mailings, that FSC/PEFC requires that 3 high stumps be placed from the second thinning onwards. The basic tip has been to specify this in the work instructions. At all internal audits, this has been followed up, during interviews, review of work instructions and field visits. No non-conformities have been issued during theinternal audits for this requirement. 
At the annual follow-up, this has been a separate question for all members to answer and thus verified by the group manager. </t>
  </si>
  <si>
    <t>04.05.2023</t>
  </si>
  <si>
    <t>CARs identified at S1 2023</t>
  </si>
  <si>
    <t>No non-conformities identified</t>
  </si>
  <si>
    <t>CARs from S2</t>
  </si>
  <si>
    <t>2024.1</t>
  </si>
  <si>
    <t xml:space="preserve">The group manager has included these requirements in template for group member agreement and has plan to implement the requirements. So far, the group members are only affiliated with one umbrella, i.e. Grönt Paraply. But this may be relevant in the future. </t>
  </si>
  <si>
    <t>PEFC SWE 004:5, 4.3.1.11-12</t>
  </si>
  <si>
    <t xml:space="preserve">The group manager should secure informing  the group members on the two new requirements: 
- In the case of major nonconformities, and if the forest owner/wood procurement organization is affiliated to more than one umbrella organization, observed nonconformity shall without delay be communicated to such other party. 
 - Handling nonconformities identified in other umbrella organization for forest owners/wood procurement organizations that are affiliated to more than one umbrella organization. </t>
  </si>
  <si>
    <t>Gruppledaren måste säkreställa att informera gruppmedlemmarna om två nya krav, t.ex.gennom uppdaterat PEFC avtal:
 - Vid större avvikelser och om skogsägaren/avverkningsorganisationen är ansluten till mer än en paraplyorganisation ska konstaterad avvikelse utan dröjsmål meddelas sådan annan part.
 - Hantera avvikelser som identifierats i annan paraplyorganisation för skogsägare/avverkningsorganisation anslutna till mer än en paraplyorganisation.</t>
  </si>
  <si>
    <t>S3 (2025): The group manager has included the requirement in new section in:
- membership agreement: pkt 3 i medlemsavtal,
- procedure for internal audits: 305 rapp från interne rev.
- register of members, sheet NCs: 106 medlemsförteckningen, flik avvikelse. 
The group manager has informed about this at the annual membership meetings. Confirmed during interview.</t>
  </si>
  <si>
    <t>2024.2</t>
  </si>
  <si>
    <t xml:space="preserve">All visited group members only use PEFC certified contractors for all machine work performed in the forest. Interview and documentation seen. However for one group member, a contractor is being used which does not hold valid PEFC certificate. </t>
  </si>
  <si>
    <t>PEFC SWE 004:5, 4.3.2.1.6</t>
  </si>
  <si>
    <t xml:space="preserve">The group manager shall secure that the group members always verify that engaged contractors have or are covered by PEFC-contractor certificate </t>
  </si>
  <si>
    <t xml:space="preserve">Gruppledaren måste säkreställa att gruppmedlemmarna kontrollerar att entreprenörer som anlitas innehar, eller omfattas av, giltigt PEFC-
entreprenörscertifikat. </t>
  </si>
  <si>
    <t xml:space="preserve">The group member thought it was enough if the contractor was in process of achieving certification. </t>
  </si>
  <si>
    <t>The group manager and the group member will make sure not to use the given contractor before the contractor has achieved certification</t>
  </si>
  <si>
    <t xml:space="preserve">S2 (2025): 
 - All visited group members have verified that engaged contractors are covered by PEFC-contractor certificate. Interview and records confirm.
 - The group manager has given clear instructions at the annual membership meetings. 
 - Recorded in annual report published on the webpage: Årsuppföljning. 
 - 404 Ramavtal. </t>
  </si>
  <si>
    <t>2024.3</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</si>
  <si>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t>
  </si>
  <si>
    <t>PEFC SWE 002:5, App. 2.</t>
  </si>
  <si>
    <t>The group manager shall ensure that all group members have procedures in place for providing site specific work instructions and receiving back post-harvest forms from all work performed in their forests.</t>
  </si>
  <si>
    <t>Gruppledaren måste säkreställa att traktdirektiv og entreprenörens uppföljning alltid mottas och checkas av gruppmedlemmarna från använda entreprenörer - alternativt måste skogsägaren själv göra uppföljningen och på det sätt ha dokumentation för eventuella avvikelser.</t>
  </si>
  <si>
    <t>The group member did not think this was necessary when it was the contracted school, since they have teathers</t>
  </si>
  <si>
    <t xml:space="preserve">The group manager will provide the group member with specific instructions on site specific work instructions and how to records these. The group manager will instruct all group members and include this in next internal audit. </t>
  </si>
  <si>
    <t>12 months from date of finalisation of report, will be checked at next audit</t>
  </si>
  <si>
    <t xml:space="preserve">S3 (2025): The group manager has updated: 
 - 406 avvikelsehåndtering 
 - Performed internal audit with focus on this. 
The visited group members had clear records of site specific work instructions and receives post-harvest forms for performed work. Hovwever, one group member visited is using the local forestry school (PEFC certified) as contractor. The post-harvest record just showed OK, while on site it was clear that the work instructions were not fully followed. Observation raised to a Minor. </t>
  </si>
  <si>
    <t>Open</t>
  </si>
  <si>
    <t>CARs from S3</t>
  </si>
  <si>
    <t>2025.1</t>
  </si>
  <si>
    <t>One group member had last year received stakeholder comments and the group manager had issued NCs to the group member. The group manager commented that maybe this group member should have been visited again during the last internal audit.</t>
  </si>
  <si>
    <t>PEFC SWE 004:5, 4.3.2.6</t>
  </si>
  <si>
    <t>The group manager should design the annual sampling as risk-based and take previous results and experiences from completed internal audits special consideration, when sampling group members for internal audit.</t>
  </si>
  <si>
    <t>Gruppledaren bör utforma den årliga stickpröv plan som riskbaserat och ta särskild hänsyn till tidigare resultat och  från genomförda internrevisioner vid urval av gruppmedlemmar för internrevision.</t>
  </si>
  <si>
    <t>2025.2</t>
  </si>
  <si>
    <t xml:space="preserve">Site 1 visited: huge area of the forest is classified as NO/NS, but without sub-division between these two classes. The purpose whether set aside as untouched or managed with biodiversity as the main objective thereby becomes a bit unclear. </t>
  </si>
  <si>
    <t>PEFC SWE 002:5, App. 1</t>
  </si>
  <si>
    <t xml:space="preserve">The group manager should ensure that all group members have stand-specific information in the forest management plan, including:
11. For stands classified as NO, NS and K/PF:
a. Reason behind the classification
b. Actions to preserve and reinforce existing values
</t>
  </si>
  <si>
    <t xml:space="preserve">Gruppledaren ska säkreställa att gruppmedlemmen har beståndsvisa uppgifter i skogsbruksplanen, inklusive:
11. För bestånd med målklass NO, NS och K/PF: 
a) Orsak till vald målklass, och 
b) Åtgärder för att bevara och förstärka befintliga värden
</t>
  </si>
  <si>
    <t>CARs from S4</t>
  </si>
  <si>
    <t xml:space="preserve">THE CERTIFICATION ASSESSMENT PROCESS </t>
  </si>
  <si>
    <t>CERTIFIERINGSPROCESSEN</t>
  </si>
  <si>
    <t>Assessment dates</t>
  </si>
  <si>
    <t>Datum för revisionen</t>
  </si>
  <si>
    <t>Pre-assessment dates</t>
  </si>
  <si>
    <t>Dato för for-evaluering</t>
  </si>
  <si>
    <t>N/A, this is a RA</t>
  </si>
  <si>
    <t>Inte relevant. Detta är en re-certifiering.</t>
  </si>
  <si>
    <t>Re Assessment dates</t>
  </si>
  <si>
    <t>Dato for Re-certifieringen</t>
  </si>
  <si>
    <t>20-28 April 2022</t>
  </si>
  <si>
    <t>20-28:e april 2022</t>
  </si>
  <si>
    <t>Itinerary</t>
  </si>
  <si>
    <t>Program</t>
  </si>
  <si>
    <t>20.04.2022 Opening meeting</t>
  </si>
  <si>
    <t>20.04.2022 Öppningsmöte</t>
  </si>
  <si>
    <t>20.04.2022 Audit: Review of documentation [&amp; Group systems], staff interviews</t>
  </si>
  <si>
    <t xml:space="preserve">20.04.2022 Audit: Granskning av gruppdokumentation, intervju av anställda </t>
  </si>
  <si>
    <t>20.04.2022 Stakeholder meetings</t>
  </si>
  <si>
    <t>20.04.2022 Möte med intressenter</t>
  </si>
  <si>
    <t>21.04.2022 Site visit Group member: Karlstad Kommun</t>
  </si>
  <si>
    <t>21.04.2022 Fältbesök gruppmedlem: Karlstad Kommun</t>
  </si>
  <si>
    <t>22.04.2022 Site visit Group member: Jönköping Kommun</t>
  </si>
  <si>
    <t>22.04.2022 Fältbesök gruppmedlem: Jönköping Kommun</t>
  </si>
  <si>
    <t>25.04.2022 Site visit Group member: Gävle Kommun</t>
  </si>
  <si>
    <t>25.04.2022 Fältbesök gruppmedlem: Gävle Kommun</t>
  </si>
  <si>
    <t>27.04.2022 Site visit Group member: AB Berga Säteri</t>
  </si>
  <si>
    <t>27.04.2022 Fältbesök gruppmedlem: AB Berga Säteri</t>
  </si>
  <si>
    <t xml:space="preserve">27.04.2022 Site visit Group member: Edeby gård, De Geer </t>
  </si>
  <si>
    <t xml:space="preserve">27.04.2022 Fältbesök gruppmedlem: Edeby gård, De Geer </t>
  </si>
  <si>
    <t xml:space="preserve">27.04.2022 Site visit Group member: Kringstorps gård Ekman </t>
  </si>
  <si>
    <t xml:space="preserve">27.04.2022 Fältbesök gruppmedlem: Kringstorps gård Ekman </t>
  </si>
  <si>
    <t>28.04.2022 Auditors meeting</t>
  </si>
  <si>
    <t>28.04.2022 Revisorernas möte</t>
  </si>
  <si>
    <t>28.04.2022 Closing meeting</t>
  </si>
  <si>
    <t>28.04.2022 Avslutande möte</t>
  </si>
  <si>
    <t>Estimate of person days to implement assessment</t>
  </si>
  <si>
    <t>Uppskattning av använda persondagar för att genomföra inspektionen</t>
  </si>
  <si>
    <t xml:space="preserve">10 person days including time spent on preparatory work, actual audit days, consultation and report writing (excluding travel to the region). </t>
  </si>
  <si>
    <t>10 dagar inkl förberedelse, intressent konsultation, fältbesök, rapportering och kommunikation med klienten.</t>
  </si>
  <si>
    <t>Assessment team</t>
  </si>
  <si>
    <t>Revisionsteamet</t>
  </si>
  <si>
    <t xml:space="preserve">The assessment team consisted of: </t>
  </si>
  <si>
    <t>Revisionsteamet:</t>
  </si>
  <si>
    <t xml:space="preserve">1) Lennart Holm, auditor, Forester and Director of the Forest Consultant company Lennart Holm Florestal Internacional Lda. 33 years of experience working in the forest sector, 25 years of international work experience, 16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</si>
  <si>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t xml:space="preserve">2) Lennart Holm, revisor, Jägmästare och Direktör i konsult firman Lennart Holm Florestal Internacional Lda. 33 års erfarenhet från skogssektorn; 25 års internationell erfarenhet, och 16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</si>
  <si>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2) Karina Seeberg Kitnaes (TL, auditor), WSP Danmark A/S. Ms. Kitnaes is Lead Auditor, certification manager and educated biologist specialised in forest ecology. She has 26 years of international work experience with focus on integrated natural resources management and implementation of EU Natura 2000 in North, Central and Eastern Europe, as well as FSC forest management and CoC certification. In 1994-1996, Ms. Kitnaes was the Danish FSC contact person and secretary for the Danish FSC working group elaborating the Danish FSC standard. Since 2001, Ms. Kitnaes has as lead auditor for Soil Association carried out FSC FM and COC certification in Denmark, England, Scotland, Finland, Malaysia, Norway, Sweden, Slovakia, Latvia, Lithuania, Belarus and Russia.</t>
  </si>
  <si>
    <t>2) Karina Seeberg Kitnaes, revisor, WSP Danmark A/S. Ms. Kitnaes är revisor, certifieringsledare och biolog specialiserat i skogsekologi. Hon har 26 års international arbetserfarenheter med fokus på integrated natural resources management, EU Natura 2000, samt FSC skogbruks- och CoC certification. I 1994-1996 var Karina Kitnaes den danska FSC kontaktperson. Sedan 2001 har Karina Kitnaes varat lead revisor för SA Cert och genomfört FSC FM och COC certifiering i Danmark, England, Skotland, Finland, Malaysia, Norge, Sverige, Slovakien, Lettland, Litauen, Vitryssland och Ryssland.</t>
  </si>
  <si>
    <t>Team members’ c.v.’s are held on file at the Woodmark office.</t>
  </si>
  <si>
    <t>Team medlemmernas CV finns på fil.</t>
  </si>
  <si>
    <t>3.2.1</t>
  </si>
  <si>
    <t>Report author</t>
  </si>
  <si>
    <t>Rapport författare</t>
  </si>
  <si>
    <t>Report Peer review</t>
  </si>
  <si>
    <t>Rapport Peer review</t>
  </si>
  <si>
    <t>Certification decision</t>
  </si>
  <si>
    <t>Certifieringsbeslutt</t>
  </si>
  <si>
    <t>See annex 11</t>
  </si>
  <si>
    <t>Se bilaga 11.</t>
  </si>
  <si>
    <t>Rationale for approach to assessment</t>
  </si>
  <si>
    <t>Bakgrund för infallsvinkeln till inspektionen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</si>
  <si>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</si>
  <si>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Inventeringen involverade en översyn av relevant planerings och förvaltnings dokumentation, fältbesök, intervjuer och diskussioner med skogsbrukare och personal, och slutförande av checklistan. Antalet områden som valts ut baserades på beräkning av provtagning i bilaga 8. Fältbesök valdes till områden senast utförda eller pågående aktiviteter, områden där allmänheten har tillträde, områden med bevarandevärden och att inkludera gruppmedlemmar som inte tidigare besökts av Soil Association Certification.</t>
  </si>
  <si>
    <t>Justification for selection of items and places inspected</t>
  </si>
  <si>
    <t>Rättfärdigande av val av ämnen och bestånden besökt</t>
  </si>
  <si>
    <t>Document review at group managers office - management planning documentation, records and registries reviewed in office with the group manager.</t>
  </si>
  <si>
    <t>Genomgång av dokumentation på gruppledarens kontor. Granskning av plan dokumention samt registreringar på kontoret med gruppledaren.</t>
  </si>
  <si>
    <t xml:space="preserve">Group member 1: Interviews, checklist and document review and field visits to:  
a) Compartment 5895, area of 12,3 ha of small openings close to the university and adjacent to hiking trails, heavily infested by spruce bark beetle, where the objective was to remove beetle infested stems and secure the area from danger trees. Assessment of environmental values was done as part of the area planning for this compartment, with very few environmental values encountered. 
b) Compartment 2, area of 5,0 ha of harvest of bark beetle infested spruce. Assessment of environmental values done. Deciduous and pine and nature value trees was protected and high stumps created.
c) Compartment 543, area of 30,2 ha that was comercially thinned. Assessment of environmental values was done as part of the area planning for this compartment, with very few environmental values encountered. High stumps were created and deciduous trees left in clumps as well as nature value trees protected. Wet area was left untouched. 
</t>
  </si>
  <si>
    <t>Gruppmedlem 1: Intervjuer, checklista och dokument genomgång, samt fältbesök till:
a) Avdelning 5895, 12,3 ha små öppningar nära universitetet och i anslutning till vandringsleder, hårt angripen av granbarkborre, där syftet var att ta bort barkborre angripna träd och säkra området från farliga träd. Bedömning av miljövärden gjordes som en del av områdesplaneringen för denna avdelning, med mycket få miljövärden påträffade.
b) Avdelning 2, 5,0 ha avverkn ing av granbarkborreangripen gran. Bedömning av miljövärden gjord. Löv- och tall- och naturvärdesträd skyddades och hög stubbar skapades.
c) Avdelning 543, 30,2 ha som gallrats. Bedömning av miljövärden gjordes som en del av områdesplaneringen för denna avdelning, med mycket få miljövärden påträffade. Hög stubbar skapades och lövträd lämnades i klumpar samt naturvärdesträd skyddades. Vått område lämnades orört</t>
  </si>
  <si>
    <t>Group member 2: Interviews, checklist and document review and field visits to: 
a) Compartment 1184, comercial thinning of 3,6 ha where high stumps were created and archaeological remains left untouched. Compartment 1183 where a mechanical spacing-thinning was underway in a 26 year old stand of 2 ha. Birch/pine stand with few environmental values encountered. Interview with machine operator. 
b) Compartment at Flakhult of 10,0 ha . Clear cut 60 year old rotten spruce. Assessment of environmental values was done as part of the area planning for this compartment, with very few environmental values encountered. High stumps were created and nature trees left. 
c) Woodland Key Habitat consisting of a wet area of ash, alder and spruce. No activity noted.
d) Compartment at Granbäck. 18.7 ha nature conservatin logging to promote oak where other deciduous trees were removed. A NS stand logged in 2021.</t>
  </si>
  <si>
    <t>Gruppmedlem 2: Intervjuer, checklista och dokument genomgång, samt fältbesök till:
a) Avdelning  1184, gallring på 3,6 ha där hög stubbar skapats och fornlämningar lämnats orörda. Avdelning 1183 där en maskinell röjningsgallring pågick i ett 26 år gammalt bestånd på 2 ha. Björk/tall bestånd utan  miljövärden påträffad. Intervju med maskinförare.
b) Avdelning vid Flakhult på 10,0 ha. Avverkning av 60 år gammal rutten gran. Bedömning av miljövärden gjordes som en del av områdesplaneringen för denna avdelning, med mycket få miljövärden påträffade. Hög stubbar skapades och naturträd lämnades.
c) Nyckelbiotop som består av ett vått område av ask, al och gran. Ingen aktivitet noterad.
d) Avdelning vid Granbäck. 18,7 ha naturvårdsavverkning för att främja ek där andra lövträd togs bort. Ett NS bestånd avverkat 2021.</t>
  </si>
  <si>
    <t xml:space="preserve">Group member 3: Interviews, checklist and document review and field visits to: 
a) Compartment 1491. Final felling of a 9,7 hectar stand where during the environmental value assessment a raptor nest was identified resulting in protection of sub-compartment 1142 and re-routing of extraction trails. The remainder was harvested with creation of high stumps, protection of nature value trees and protection of hiking trails.
b) Compartment Kristinedal, ongoing comercial thinning of a 34,4 hectar pineleading stand. Natura value trees identified but unclear if there was enough high stumps created (see OBS 2022,2). Interview with machine operator, and people hiking in the area.
c) Woodland Key Habitat of 19 hectar at Granskogsreservatet. Old spruce with no activities noted. 
d) Several compartments at Granskogen where comercial thinning was done last winter. Wet area without any soil damage noted. 
e) Compartment at Rosbomuren.  5,1 hectar final felling where the assessment of environmental values resulted in protection of several patches with nature value trees. Seed trees left and nature value trees outside the protected patches marked and protected. </t>
  </si>
  <si>
    <t xml:space="preserve">Gruppmedlem 3: Intervjuer, checklista och dokument genomgång, samt fältbesök till:
a) Avdelning 1491. Slutavverkning av ett 9,7 hektar stort bestånd där ett rovfågelbo identifierades vid naturvärdebedömningen, vilket resulterade i skydd av avdelning 1142 och omläggning av basvägar. Resten avverkades med skapande av högstubbar, skydd av naturvärdesträd och skydd av stigar.
b) Avdelning Kristinedal, pågående gallring av ett 34,4 hektar stort tallbestånd. Naturvärdesträd identifierade men oklart om det skapades tillräckligt många höga stubbar (se OBS 2022,2). Intervju med maskinförare och ett par som vandrade i området.
c) Nyckelbiotop på 19 hektar vid Granskogsreservatet. Gammal gran med inga aktiviteter noterade.
d) Flera avdelningar vid Granskogen som gallrades i vintras. Vått område utan markskador noterade.
e) Avdelning vid Rosbomuren. 5,1 hektar slutavverkning där naturvärdesbedömningen av miljövärden resulterade i flera hänsynsytor med naturvärdesträd. Fröträd lämnades och naturvärdesträd utanför hänsynsytorna märkta och skyddade. </t>
  </si>
  <si>
    <t xml:space="preserve">Group member 6: Interviews, checklist and document review and field visits to: 
a) Compartment at Hultvägen where 3 sub-compartments were harvested to remove spruce bark beetle infested trees, totalling 8,5 hectar. Assessment of environmental values was done as part of the area planning for this compartment, with very few environmental values encountered. No soil damage noted despite the area being very wet. 
b) Compartment at Granvik, final felling of 1,5 hectar spruce bark beetle infested area. Assessment of environmental values was done as part of the area planning for this compartment, with very few environmental values encountered. Interview with machine operator. 
c) Compartment at Kornplogen where 2,5 km of old ditches were maintained. </t>
  </si>
  <si>
    <t>Gruppmedlem 6: Intervjuer, checklista och dokument genomgång, samt fältbesök till:
a) Avdelning vid Hultvägen där 3 mindre områden avverkades för att ta bort granbarkborreangripna träd, totalt 8,5 hektar. Bedömning av miljövärden gjordes som en del av områdesplaneringen för denna avdelning, med mycket få miljövärden påträffade. Inga markskador noterade trots att området var mycket blött.
b) Avdelning vid Granvik, slutavverkning av 1,5 hektar granbarkborre angripet område. Bedömning av miljövärden gjordes som en del av områdesplaneringen för detta fack, med mycket få miljövärden påträffade. Intervju med maskinförare.
c) Avdelning vid Kornplogen där 2,5 km gamla diken rensats.</t>
  </si>
  <si>
    <t xml:space="preserve">Group member 7: Interviews, checklist and document review and field visits to: 
a) Compartment at Hornskogen. Final felling of a 9,0 hectar spruce bark beetle infested stand. Assessment of environmental values was done as part of the area planning for this compartment, with very few environmental values encountered. Soil damage noted and was identified during harvesting and internal audit with a corrective action request issued. 
b), Compartment at Morraövägen where planning for harvest of spruce bark beetle stand occured. Assessment of environmental values was done as part of the area planning for this compartment, with very few environmental values encountered. </t>
  </si>
  <si>
    <t>Gruppmedlem 7: Intervjuer, checklista och dokument genomgång, samt fältbesök till:
a) Avdelning vid Hornskogen. Slutavverkning av ett 9,0 hektar stort bestånd med granbarkborre. Bedömning av miljövärden gjordes som en del av områdesplaneringen för denna avdelning, med mycket få miljövärden påträffade. Markskador noterades och identifierades under avverkning och internrevision med korrigerande åtgärder utfärdats.
b), Avdelning vid Morraövägen där planering för avverkning av granbarkborrebestånd pågår. Bedömning av miljövärden gjordes som en del av områdesplaneringen för detta fack, med mycket få miljövärden påträffade.</t>
  </si>
  <si>
    <t xml:space="preserve">Group member 8: Interviews, checklist and document review and field visits to: 
a) Compartment 120. 3,4 hectar stand harvested to remove spruce bark beetle infested trees. Assessment of environmental values was done as part of the area planning for this compartment, with very few environmental values encountered. Old house foundation identified and protected. All pine protected as nature value trees with high stumps created. 
b) Compartments 121 and 135. 4,7 hectar in total that were comercially thinned with the aim of creating a stand for selection logging in the future. 
c) Compartment at Kringstorp. 11,4 hectar stand where dead spruce were harvested. Lots of dead wood on the ground. Aspen, birch and pine were protected as nature value trees. Discussion on regeneration alternatives, as the plan is to plant deciduous trees. 
d) Compartment planned for small openings in a spruce leading forest. </t>
  </si>
  <si>
    <t>Gruppmedlem 8: Intervjuer, checklista och dokument genomgång, samt fältbesök till:
a) Avdelning 120. 3,4 hektar bestånd avverkats för att ta bort granbarkborreangripna träd. Bedömning av miljövärden gjordes som en del av områdesplaneringen för denna avdelning, med mycket få miljövärden påträffade. Gammal torp grund identifierad och skyddad. All tall skyddad som naturvärdesträd med hög stubbar skapade.
b) Avdelning 121 och 135. Totalt 4,7 hektar som gallrats i syfte att skapa ett hyggesfritt bestånd i framtiden.
c) Avdelning vid Kringstorp. 11,4 hektar bestånd där döda granar avverkats. Mycket död ved på marken. Asp, björk och tall skyddades som naturvärdesträd. Diskussion om föryngringsalternativ, då planen är att plantera lövträd.
d) Avdelning planerad för små öppningar i en granskog.</t>
  </si>
  <si>
    <t>Standards used (incl version and date approved)</t>
  </si>
  <si>
    <t>Standard</t>
  </si>
  <si>
    <t>The forest management was evaluated against the PEFC-endorsed national Forest Management Standard for Sweden PEFC SWE 002:3. A copy of the standard is available at www.pefc.org.</t>
  </si>
  <si>
    <t>Skogsförvaltningen utvärderades mot den svenska PEFC skogsstandarden PEFC SWE 002:3. Standarden finns tillgänglig på www.sacert.org/forestry</t>
  </si>
  <si>
    <t>AND</t>
  </si>
  <si>
    <t>The group system was evaluated against the PEFC-endorsed national Group Certification Standard for Sweden, PEFC SWE 004:3. A copy of the standard is available at www.pefc.org.</t>
  </si>
  <si>
    <t>och</t>
  </si>
  <si>
    <t>Gruppsystemet utvärderades mot PEFC Grupp certifieringsstandard för Sverige, PEFC SWE 004:3.  Standarden finns tillgänglig på www.sacert.org/forestry</t>
  </si>
  <si>
    <t>The ISO-14001 Standard was evaluated as for the requirements incorporated into the Swedish PEFC SWE 002:3 standard.</t>
  </si>
  <si>
    <t>ISO-14001 standarden som införlivats i den svenska PEFC SWE 002:3 standarden.</t>
  </si>
  <si>
    <t>PEFC International ST 2001:2020 PEFC trademark requirements were checked</t>
  </si>
  <si>
    <t>PEFC International ST 2001:2020 PEFC trademark requirements checkats</t>
  </si>
  <si>
    <t>3.7.1</t>
  </si>
  <si>
    <t>Adaptations/Modifications to standard</t>
  </si>
  <si>
    <t>Anpassning av standarden</t>
  </si>
  <si>
    <t>None</t>
  </si>
  <si>
    <t>Ingen.</t>
  </si>
  <si>
    <t>5a</t>
  </si>
  <si>
    <t>THE GROUP</t>
  </si>
  <si>
    <t>GRUPPEN</t>
  </si>
  <si>
    <t>5a.1</t>
  </si>
  <si>
    <t xml:space="preserve">Group manager/entity description </t>
  </si>
  <si>
    <t>Gruppförvaltare/enhetsbeskrivning</t>
  </si>
  <si>
    <t>(specify type of operation, year established, number of sites)</t>
  </si>
  <si>
    <t>(specificera typ av aktivitet, etableringsår, antal medlemmar)</t>
  </si>
  <si>
    <t>The group manager is "Grönt Paraply i Sverige AB". The group was established in 1999 under the Swedish consultancy company LRF Konsult, which performs forest management for private and public forest owners as one of their main activities. Grönt Paraply AB, 556560-5507 is a wholly owned company of Ludvig &amp; Co Holding AB and thus a sistercompany of Ludvig &amp; Co AB. The number of group members is at present 41. The members are either community forests or privately owned small estates.</t>
  </si>
  <si>
    <t>Gruppförvaltare är "Grönt Paraply i Sverige AB". Gruppen bildades år 1999 av LRF Konsult. Grönt Paraply AB, 556560-5507 är sedan 2020 ett helägt dotterbolag till Ludvig &amp; Co Holding AB och därmed systerföretag med Ludvig &amp; Co AB.  Antalet medlemmar är för närvarande 41. Medlemmarna är antingen kommunägda skogar eller privatägda små fastigheter.</t>
  </si>
  <si>
    <t>5a.2</t>
  </si>
  <si>
    <t>Ownership of the land, forest and forest management enterprise</t>
  </si>
  <si>
    <t>Ägande av marken, skogen och skogsförvaltningsbolag</t>
  </si>
  <si>
    <t>See list of PEFC FM group members in Annex 7.</t>
  </si>
  <si>
    <t>Se lista över PEFC FM gruppmedlemmar i Bilaga 7.</t>
  </si>
  <si>
    <t>5a.3</t>
  </si>
  <si>
    <t>Responsibility of Group Manager</t>
  </si>
  <si>
    <t>Gruppförvaltarens ansvar</t>
  </si>
  <si>
    <t>To maintain register of group members, to check the land owners management plan and other documentation prior to membership in the group, to inform members of their obligations as members, to maintain up to date instructions for the forest management, to carry out internal audits and secure compliance with the applicable standards.</t>
  </si>
  <si>
    <t>Att upprätthålla register över gruppmedlemmar, att kontrollera markägarens förvaltningsplan och annan dokumentation innan medlemskap i gruppen beviljas, att informera medlemmarna om deras skyldigheter som medlemmar, att tillhandahålla uppdaterade instruktioner för skogsskötseln, att utföra interna revisioner och att säkreställa att gruppen levar upp til gällande standarder.</t>
  </si>
  <si>
    <t>5a.4</t>
  </si>
  <si>
    <t>Responsibility of Group Members</t>
  </si>
  <si>
    <t>Gruppmedlemmars ansvar</t>
  </si>
  <si>
    <t>To be responsible for their own forest management, to follow the PEFC and/or FSC standards (depending on membership of both or one of the group schemes), to accept internal and external audits, and to accept the group entity's rules for membership in and exclusion from the group.</t>
  </si>
  <si>
    <t>Att vara ansvarliga för egen skogsförvaltning, att följa PEFC och/eller FSC-standarden, att acceptera interna och externa revisioner, och att acceptera gruppenhetens regler för medlemskap i och uteslutande ur gruppen.</t>
  </si>
  <si>
    <t>5a.5</t>
  </si>
  <si>
    <t>System for assessment and demonstration of compliance with forest management standard</t>
  </si>
  <si>
    <t>System för bedömning och demonstration av efterlevnad av skogsförvaltningsstandarder</t>
  </si>
  <si>
    <t xml:space="preserve">Grönt Paraply has presented the requirements in a document folder for FSC and PEFC respectivly, where everything around FSC certification and PEFC certification is collected. The procedures in the management system are adapted as to include all requirements of the FSC and/or PEFC standard. This also includes field instructions that are adapted to the Swedish standards. The compliance with the requirements is checked through internal audits carried out by Grönt Paraply. This is carried out through a sampling of carried out activities and a sampling of members to be included in the internal audit. </t>
  </si>
  <si>
    <t>Grönt Paraply har lagt fram kraven i en dokumentfil för FSC där allt som rör FSC-certifiering sammanställs. Rutinerna i förvaltningssystemet har anpassats för att omfatta alla krav i FSC-standarden. Detta innefattar även fältinstruktioner som har anpassats till den svenska FSC-standarden. Efterlevnaden av kraven kontrolleras med hjälp av interna revisioner som utförs av Grönt Paraply. Detta verkställs med hjälp av stickprover av utförda aktiviteter och stickprover av medlemmar som omfattas av den interna revisionen.</t>
  </si>
  <si>
    <t>5a.6</t>
  </si>
  <si>
    <t>Compliance with PEFC FM and group requirements</t>
  </si>
  <si>
    <t>Efterlevnad av PEFC:s skogs- och gruppkrav.</t>
  </si>
  <si>
    <t>See the PEFC group standard and checklist in Annex A6b</t>
  </si>
  <si>
    <t>Se PEFC FM grupp standard och checklista  i bilaga A6b PEFC Group Checklist SWE</t>
  </si>
  <si>
    <t>See the PEFC FM standard and checklist in Annex A1b</t>
  </si>
  <si>
    <t>Se PEFC FM checklista i bilaga a1b PEFC FM Checklist SWE</t>
  </si>
  <si>
    <r>
      <t>SUMMARY OF FOREST MANAGEMENT</t>
    </r>
    <r>
      <rPr>
        <b/>
        <i/>
        <sz val="10"/>
        <rFont val="Calibri"/>
        <family val="2"/>
        <scheme val="minor"/>
      </rPr>
      <t xml:space="preserve"> </t>
    </r>
  </si>
  <si>
    <t>RESUMÉ AV SKOGSFORVALTNINGEN</t>
  </si>
  <si>
    <t>5.3.1</t>
  </si>
  <si>
    <t>Description of Management System</t>
  </si>
  <si>
    <t>Beskrivning av systemet</t>
  </si>
  <si>
    <t>The Group Manager has a complete set of group scheme required guidelines, descriptions, templates and formats, which are kept in a folder for the group scheme. The system is set up as centralised procedures. Each Group Member has a detailed forest management plan - most often based on the Swedish forest management system pC Skog. Besides the forest management plan, the group members hold information from national databases on e.g. cultural heritage, protected areas, species etc.</t>
  </si>
  <si>
    <t>Gruppledaren har en komplett uppsättning av det krävade gruppsystemet med riktlinjer, beskrivningar, mallar och formaten, som hålls i en mapp för gruppen. Systemet sätts upp som centraliserade förfaranden/rutiner/proceduren. Varje gruppmedlem har en detaljerad skogsbruksplan - oftast bygger på det svenska digitala systemet pC Skog. Förutom skogsbruksplan, har gruppmedlemmarna information från nationella databaser på t.ex. kulturarv, skyddade områden, arter etc.</t>
  </si>
  <si>
    <t>At the Group Manager, there are technical and human capacities to hold the functions and responsibilities as Group Manager. The Group Members are either private or municipality forest owners, with most often 1-2 employees. All group members hire in contractors to perform the forest operations.</t>
  </si>
  <si>
    <t>Vid gruppledaren, finns tillräcklig tekniska och mänskliga resurser för att uppretthålla ansvaret som gruppledare. Gruppmedlemmarna är antingen privata eller kommun skogsägare, med oftast 1-2 anställda. Alla gruppmedlemmarna anställer entreprenörer till att utföra de skogliga verksamheten.</t>
  </si>
  <si>
    <t>5.3.2</t>
  </si>
  <si>
    <t>Management objectives</t>
  </si>
  <si>
    <t>Syfte</t>
  </si>
  <si>
    <t>For each group member, the management objectives are formulated in the general information in pC Skog or in the written forest policy endorsed e.g. by the municipality council. The management objectives are for most group members focused on meeting national and international standards and on the three cornerstones of sustainability: Economy, Social and Environmental benefits. For all municipality group members, the benefits for the local inhabitants are the most important aspect of the forest management.</t>
  </si>
  <si>
    <t>För varje gruppmedlem är förvaltningsmålen formuleras i den allmänna informationen i pC Skog eller i en skriftlig skogspolitik som t.ex. av kommunen. Förvaltningsmålen för de flesta gruppmedlemmar fokuserat på att möta nationella och internationella standarder och på de tre hörnstenarna i hållbarhet: Ekonomi, sociala och miljömässiga förhållanden. För alla kommunerna, är de sociala målen och lokalbefolkningen de viktigaste aspekten av skogsdriften.</t>
  </si>
  <si>
    <r>
      <t xml:space="preserve">SUMMARY OF ORANISATIONAL STRUCTURE AND MANAGEMENT </t>
    </r>
    <r>
      <rPr>
        <b/>
        <i/>
        <sz val="10"/>
        <rFont val="Calibri"/>
        <family val="2"/>
        <scheme val="minor"/>
      </rPr>
      <t>(this is a specific requirement for Sweden for single-sites and groups of forest contractors or wood procurement organisations, but also relevant for all under ISO 17021).</t>
    </r>
  </si>
  <si>
    <t>SAMMANFATTNING AV ORANISATIONELL STRUKTUR OCH FÖRVALTNING (detta är ett särskilt krav för Sverige för direktcertifiering och grupper av skogsentreprenörer eller avverkningsorganisationer, men också relevant för alla enligt ISO 17021).</t>
  </si>
  <si>
    <t>5.4.1</t>
  </si>
  <si>
    <t>Demonstration to  commitment to maintain effectiveness and improvement of the management system in order to enhance overall performance; management system still effective and relevant (accounting for changes and clients objectives)</t>
  </si>
  <si>
    <t>Demonstration av åtagande att upprätthålla effektivitet och förbättring av förvaltningssystemet för att förbättra övergripande prestanda; Ledningssystem fortfarande effektivt och relevant (redovisning av förändringar och klientmål)</t>
  </si>
  <si>
    <t>The group manager is Grönt Paraply i Sverige, which has been established as a legal unit solely to offer membership for forest owners in the PEFC (and FSC) groups maintained by the unit. The group manager employs only one parttime forester, which works for Ludvig &amp; Co AB. The forester is responsible for the tasks of the group manager. The group manager has a steering group of three other staff members of Ludvig  Co AB, which performs management reviews, approvals of new group members and annual reports as well as performs internal audits at the group manager. The forester of the group manager performs assessments of potential group members and when the group members have been acepted performs internal audits of the group members by sampling, as well as formulates and maintains the management system with policies and procedures for the PEFC (and FSC) group.</t>
  </si>
  <si>
    <t xml:space="preserve">Gruppförvaltare är Grönt Paraply i Sverige, vilket har upprättats som en juridisk enhet enbart för att erbjuda medlemskap för skogsägare i PEFC (och FSC) grupper som underhålls av enheten. Gruppförvaltaren anlitar endast jägmästare på deltid som lånats ut av moderbolaget Ludvig  Co AB. Jägästaren är ansvarig för gruppledarens arbetsuppgifter. Gruppledarem har en styrgrupp av tre övriga anställda inom Ludvig &amp; Co AB, som utför ledningsrekommendationer, godkännanden av nya gruppmedlemmar och årsredovisningar samt utför internrevisioner hos gruppledaren. Gruppledaren utför bedömningar av potentiella nya gruppmedlemmar och när gruppmedlemmarna har accepterats utför internrevisioner av gruppmedlemmarna genom provtagning samt formulerar och underhåller förvaltningssystemet med policies och rutiner för PEFC (och FSC) gruppen.
</t>
  </si>
  <si>
    <t>5.4.2</t>
  </si>
  <si>
    <t>Beskrivning av Ledningssystemet</t>
  </si>
  <si>
    <t xml:space="preserve">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</si>
  <si>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t>
  </si>
  <si>
    <t>The group manager has established a webpage, where there is a group member portal. Each group member has a logon and can access all relevant documents and procedures for the group.</t>
  </si>
  <si>
    <t>Gruppledaren har etablerat en webbsida där det finns en gruppmedlemsportal. Varje gruppmedlem har en inloggning och har tillgång till alla relevanta dokument och rutiner för gruppen.</t>
  </si>
  <si>
    <t xml:space="preserve">In additional, each group member receives a group manager handbook, which compliments the group managers forest management plan documentation and secures that the group members' written documentation is also in line with the applicable standards. 
Each year, the group manager organises group member meetings, where the group members receive elevant training and information on identified non-compliances and observations. Together, the group manager and the group members develop solutions to identified non-conformities if any.  </t>
  </si>
  <si>
    <t>Dessutom får varje gruppmedlem en grupphandbok som kompletterar gruppledarens  skogsplaneringsdokumentationen och säkerställer att gruppmedlemmens skriftliga dokumentation också överensstämmer med gällande standarder.
Gruppledaren organiserar varje år gruppmedlemsmöten där gruppmedlemmarna får relevant utbildning och information om identifierade avvikelser och observationer. Tillsammans utvecklar Gruppledaren och gruppmedlemmarna lösningar för de identifierade avvikelserna om sådana finns.</t>
  </si>
  <si>
    <t xml:space="preserve">Based on the internal audits of the group members by sampling performed by the group manager, the follow up with the group members on daily basis and on the annual review of the group member performed by the steering committee of Grönt Paraply, an annual report is prepared by the group manager with results and description of the evaluations on improving performance and maintaining effectiveness of the group scheme. </t>
  </si>
  <si>
    <t>Baserat på gruppgruppens internrevisioner av gruppmedlemmarna genom provtagning, daglig uppföljning av gruppmedlemmarna och årlig översyn av Gruppledaren som utförs av styrelsen för Grönt Paraply utarbetas en årsredovisning av Gruppledaren med resultat och beskrivning av utvärderingarna för att förbättra utförande och upprätthålla grupplanens effektivitet.</t>
  </si>
  <si>
    <t>5.5</t>
  </si>
  <si>
    <r>
      <t xml:space="preserve">SUMMARY OF ISO 14001 BASED SYSTEM </t>
    </r>
    <r>
      <rPr>
        <b/>
        <i/>
        <sz val="10"/>
        <rFont val="Calibri"/>
        <family val="2"/>
        <scheme val="minor"/>
      </rPr>
      <t xml:space="preserve"> </t>
    </r>
  </si>
  <si>
    <r>
      <t xml:space="preserve">RESUMÈ AV ISO 14001 BASERAT SYSTEM </t>
    </r>
    <r>
      <rPr>
        <b/>
        <i/>
        <sz val="10"/>
        <rFont val="Calibri"/>
        <family val="2"/>
        <scheme val="minor"/>
      </rPr>
      <t xml:space="preserve"> (specifikt krav for grupper i Sverige).</t>
    </r>
  </si>
  <si>
    <t>5.5.1</t>
  </si>
  <si>
    <t>Description of System</t>
  </si>
  <si>
    <t>Beskrivning av system</t>
  </si>
  <si>
    <t xml:space="preserve">See above under 5.4.1 and 5.4.2. </t>
  </si>
  <si>
    <t xml:space="preserve">Se ovan under 5.4.1 och 5.4.2. </t>
  </si>
  <si>
    <t>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The environmental handbook includes the environmentl objectives and goals of the group, the risks and opportunities for improvements as well as describes the organisational structure of Grönt Paraply i Sverige.</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</si>
  <si>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 Miljömanualen innehåller miljö och gruppmålen, risker och möjlighete för  förbättringar samt beskriver organisationsstrukturen för Grönt Paraply i Sverige.</t>
  </si>
  <si>
    <t>The Group Manager has had an external consultant assisting the group with organising the PEFC group scheme documentation and centralised procedures/policies in accordance with the ISO 14001. The Group Manager has the full system operating and kept in organised folder system. The Group Manager has with assistance from external consultant prepared for the ISO 14001 certification.</t>
  </si>
  <si>
    <t>Gruppledaren har anlitat en extern konsult som bistår gruppen med att organisera dokumentationen för PEFC-gruppen och centraliserade förfaranden/policyer i enlighet med ISO 14001. Gruppledarens hela systemet fungerar och hålls i ett organiserat mappsystem. Gruppledaren har med hjälp av en extern konsult förberett ISO 14001-certifieringen, som uppnåddes av Grönt Paraply i Sverige i god tid före PEFC MA.</t>
  </si>
  <si>
    <t>Grönt Paraply i Sverige holds valid ISO 14001 Certificate No: SWE-EMS-1010 and operates an Environmental Management System, which complies with the requirements of ISO 14001:2015 for the following scope: Management of FSC® &amp; PEFC™ Forestry Group Scheme Certification.</t>
  </si>
  <si>
    <t>Grönt Paraply i Sverige har nu ett ISO 14001 Certifikat nr: SWE-EMS-1010 och driver ett miljöledningssystem som uppfyller kraven i ISO 14001: 2015 för följande omfattning: Förvaltning av FSC® &amp; PEFC ™ Skogsbruksgruppcertifiering.</t>
  </si>
  <si>
    <t>FIRST SURVEILLANCE</t>
  </si>
  <si>
    <t>Surveillance Assessment dates</t>
  </si>
  <si>
    <t>24.04 - 04.05.2023</t>
  </si>
  <si>
    <t>Tidsplan</t>
  </si>
  <si>
    <t>24.04.2023 Opening meeting - Group manager and auditors</t>
  </si>
  <si>
    <t>24.04.2023 Öppning - gruppledaren och revisorerna</t>
  </si>
  <si>
    <t>24.04.2023 Audit: Review of documentation &amp; Group systems, staff interviews</t>
  </si>
  <si>
    <t>24.04.2023 Granskning av dokumentation &amp; Gruppsystem/-rutiner, interview</t>
  </si>
  <si>
    <t>25.04.2023 Site visit Group member 1, MU 1</t>
  </si>
  <si>
    <t>25.04.2023 Site besök Gruppmedlem 1, Skog 1</t>
  </si>
  <si>
    <t>27.04.2023 Site visit Group member 2, MU 2</t>
  </si>
  <si>
    <t>27.04.2023 Site besök Gruppmedlem 2, Skog 2</t>
  </si>
  <si>
    <t>28.04.2023 Site visit Group member 3, MU 3</t>
  </si>
  <si>
    <t>28.04.2023 Site besök Gruppmedlem 3, Skog 3</t>
  </si>
  <si>
    <t>02.05.2023 Site visit Group member 4, MU 4</t>
  </si>
  <si>
    <t>02.05.2023 Site besök Gruppmedlem 4, Skog 4</t>
  </si>
  <si>
    <t>03.05.2023 Site visit Group member 5, MU 5</t>
  </si>
  <si>
    <t>03.05.2023 Site besök Gruppmedlem 5, Skog 5</t>
  </si>
  <si>
    <t>04.05.2023 Closing meeting - Group manager and auditors</t>
  </si>
  <si>
    <t>04.05.2023 Avslutning -  (gruppledaren och revisorerna)</t>
  </si>
  <si>
    <t>6.1a</t>
  </si>
  <si>
    <r>
      <t xml:space="preserve">Any deviation from the audit plan and their reasons? </t>
    </r>
    <r>
      <rPr>
        <sz val="10"/>
        <color indexed="12"/>
        <rFont val="Calibri"/>
        <family val="2"/>
        <scheme val="minor"/>
      </rPr>
      <t>N</t>
    </r>
    <r>
      <rPr>
        <sz val="10"/>
        <rFont val="Calibri"/>
        <family val="2"/>
        <scheme val="minor"/>
      </rPr>
      <t xml:space="preserve"> </t>
    </r>
  </si>
  <si>
    <t xml:space="preserve">6.1b </t>
  </si>
  <si>
    <r>
      <t xml:space="preserve">Any significant issues impacting on the audit programme </t>
    </r>
    <r>
      <rPr>
        <sz val="10"/>
        <color indexed="12"/>
        <rFont val="Calibri"/>
        <family val="2"/>
        <scheme val="minor"/>
      </rPr>
      <t>N</t>
    </r>
    <r>
      <rPr>
        <sz val="10"/>
        <rFont val="Calibri"/>
        <family val="2"/>
        <scheme val="minor"/>
      </rPr>
      <t xml:space="preserve"> </t>
    </r>
  </si>
  <si>
    <t>Estimate of person days to complete surveillance assessment</t>
  </si>
  <si>
    <t>Estimat av persondaga använt på att genomföra inspektionen</t>
  </si>
  <si>
    <t>10 person days including time spent on preparatory work, actual audit days, consultation and report writing (excluding travel)</t>
  </si>
  <si>
    <t>Surveillance Assessment team</t>
  </si>
  <si>
    <t>The assessment team consisted of:</t>
  </si>
  <si>
    <t>1) Karina Kitnaes, Auditor, TL. WSP Danmark A/S. M.Sc. biology specialised in forest ecology, FSC/PEFC FM/COC auditor. 26 years international work experience with focus on certification and implementation of the EU Natura 2000 and water framework directive in Central and Eastern Europe. Since 2001 auditor for SA Cert on FSC/PEFC FM and COC certification in Denmark, England, Finland, Lithuania, Latvia, Malaysia, Norway, White-russia, Russia, Schotland, Slovakia and Sweden.</t>
  </si>
  <si>
    <t>1) Karina Kitnaes, Revisor, TL. WSP Danmark A/S. Cand. Scient. biolog med spesialisering innen skogøkologi, FSC/PEFC FM/COC auditor. 26 års internasjonal arbeidserfaring med fokus på sertifisering og implementering av EU Natura 2000 og EUs vannrammedirektiv i Sentral- og Østeuropa. Siden 2001 auditor for SA Cert for FSC/PEFC FM og COC sertifisering i Danmark, England, Finland, Litauen, Letland, Malaysia, Norge, Hvitrussland, Russland, Skottland, Slovakiet og Sverige.</t>
  </si>
  <si>
    <t xml:space="preserve">2) Lennart Holm, Auditor. Forester and Director of the Forest Consultant company Lennart Holm Florestal Internacional Lda. 34 years of experience working in the forest sector, 26 years of international work experience, 17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</si>
  <si>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t xml:space="preserve">2) Lennart Holm, Revisor. Jägmästare och Direktör i konsult firman Lennart Holm Florestal Internacional Lda. 34 års erfarenhet från skogssektorn; 26 års internationell erfarenhet, och 17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</si>
  <si>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Team members’ c.v.’s are held on file.</t>
  </si>
  <si>
    <t>6.3.1</t>
  </si>
  <si>
    <t>Karina S. Kitnaes</t>
  </si>
  <si>
    <t>Audit Objectives, Audit Criteria and Assessment process</t>
  </si>
  <si>
    <t>6.4.1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</si>
  <si>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</si>
  <si>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6.4.2</t>
  </si>
  <si>
    <t>The Audit Criteria are contained in the relevant PEFC Scheme and normative documents, and are effectively reprodcued through the checklists and other elements of this Report Template and Soil Association Certification's Management system.</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</si>
  <si>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</si>
  <si>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</si>
  <si>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Kriterier blev valda för bedömning utifrån • områden med potentiella brister / relaterad till tidigare CARs eller olösta problem, • anknytning till intressenternas synpunkter, • där det har skett förändringar i förvaltningen/området omfattat av certifikatet, • om centrala mål och pågående aktiviteter och • att säkerställa att alla principer bedöms minst en gång under de 4 revisionsbesöken.</t>
  </si>
  <si>
    <t>The following criteria were assessed: 3, 4, App. 1 and 7.3</t>
  </si>
  <si>
    <t>Följande kriteria blev granskat: 3, 4, App. 1 och 7.3</t>
  </si>
  <si>
    <t>6.4.3</t>
  </si>
  <si>
    <t>Assessment Process</t>
  </si>
  <si>
    <t>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t>
  </si>
  <si>
    <t>Revisionen involverade genomgång av relevant grupp och förvaltningsdokumentation, fältbesök, intervjuer och diskussioner med skogsförvaltare/-ägare, och slutförande av checklistan. Antalet av enheter som valts ut baserades på beräkning av stickpröv i bilaga 8. Fältbesök valdes till områden senast utförda eller pågående aktiviteter, områden där allmänheten har tillträde, områden med bevarandevärden och att inkludera gruppmedlemmar som inte tidigare besökts av SA Cert.</t>
  </si>
  <si>
    <t>Stakeholder consultation</t>
  </si>
  <si>
    <t>114 consultees were contacted</t>
  </si>
  <si>
    <t>114 intressenter blev kontaktad.</t>
  </si>
  <si>
    <t>1 response was received</t>
  </si>
  <si>
    <t>1 svar blev mottagit.</t>
  </si>
  <si>
    <t>Consultation was carried out on 14.03.2023</t>
  </si>
  <si>
    <t>Konsultation blev genomfört 14.03.2023</t>
  </si>
  <si>
    <t>8 visits/interviews were held by phone/teams/in person during audit</t>
  </si>
  <si>
    <t>8 besök/intervju via telefon, Teams onsite hölls.</t>
  </si>
  <si>
    <t>See A2 for summary of issues raised by stakeholders and SA Cert response</t>
  </si>
  <si>
    <t>Se A2 för sammanfattning</t>
  </si>
  <si>
    <t>Review of corrective actions</t>
  </si>
  <si>
    <t xml:space="preserve">Action taken in relation to previously issued conditions is reviewed given in Section 2 of this report. </t>
  </si>
  <si>
    <t xml:space="preserve">Main sites visited in each FMU </t>
  </si>
  <si>
    <t xml:space="preserve">Group member 1: Interviews, checklist and document review and field visits to: 
a) Compartment FA21-Granhult  final felling of 2,4 ha. Assessment of environmental values was done as part of the area planning for this compartment, with very few environmental values encountered. High stumps created and pine and deciduous trees protected. Several areas were protected due to archaeological remains. 
b) Compartment FA-22-M1 at Ákerbo. Final felling of a 5,8 ha devided into 5 small compartment.  Assessment of environmental values was done as part of the area planning for this compartment, with very few environmental values encountered. High stumps were created and nature trees left. 
c) Planning of an area at Brandhällen where a potential for key woodlands habitat was discovered. Are requires more planning and a inventory of species once the snow is gone. </t>
  </si>
  <si>
    <t>Gruppmedlem 1: interview, checklista och besök.</t>
  </si>
  <si>
    <t xml:space="preserve">Group member 2: Interviews, checklist and document review and field visits to: 
a) Compartment Läggesta, final felling of a 2,4 hectar stand to remove spruce bark beetle infested trees. Assessment of environmental values was done as part of the area planning for this compartment, with very few environmental values encountered. High stumps were created and nature trees left. No soil damage noted despite the area being very wet. 
b) Compartment Äspelund, final felling of a 3,9 hectar stand to remove spruce bark beetle infested trees. Assessment of environmental values was done as part of the area planning for this compartment, with very few environmental values encountered. High stumps were created and nature trees left. </t>
  </si>
  <si>
    <t>Gruppmedlem 2: interview, checklista och besök.</t>
  </si>
  <si>
    <t xml:space="preserve">Group member 3: Interviews, checklist and document review and field visits to: 
a) Compartment Umea 4:3 at I20 skogen where a 6,4 ha stands is planned for final felling. Discussion on regeneration options, where the suggestion was to regenerate with seed trees, and to leave groups of deciduous species. Assessment of environmental values was done as part of the area planning for this compartment, with very few environmental values encountered.
b) Compartment at Umea 4:3, a 1.5 hectar stand where juvenile spacing was done in a pine leading area with severe moose browsing. Deciduous species protected. 
c) Compartment at Ersboda, inside the city limit. Discussion on management options, as the area is within a residential area, with hiking trails and overall lots of recreational use. The plan is to remove danger trees and some older risk trees. </t>
  </si>
  <si>
    <t>Gruppmedlem 3: interview, checklista och besök.</t>
  </si>
  <si>
    <t>Group member 4: Interviews, checklist and document review and field visits to: 
a) Compartment with commercial thinning. First thinning in a pine stand where also deciduous trees were preferred. Assessment of environmental values was done as part of the area planning for this compartment, with very few environmental values encountered. High stumps were created.
b) Compartment with final felling. Assessment of environmental values was done as part of the area planning for this compartment, with very few environmental values encountered. High stumps were created and nature trees left.</t>
  </si>
  <si>
    <t>Gruppmedlem 4: interview, checklista och besök.</t>
  </si>
  <si>
    <t xml:space="preserve">Group member 5: Interviews, checklist and document review and field visits to: 
a) Compartment with commercial thinning of conifer stand. First thinning in a pine stand where also deciduous trees were preferred. Assessment of environmental values was done as part of the area planning for this compartment, with very few environmental values encountered. High stumps were created, and very few stems were damaged. 
</t>
  </si>
  <si>
    <t>Gruppmedlem 5: interview, checklista och besök.</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</si>
  <si>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</si>
  <si>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</si>
  <si>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</si>
  <si>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0"/>
        <color indexed="10"/>
        <rFont val="Calibri"/>
        <family val="2"/>
        <scheme val="minor"/>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</si>
  <si>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</si>
  <si>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</si>
  <si>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</si>
  <si>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</si>
  <si>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0"/>
        <color indexed="10"/>
        <rFont val="Calibri"/>
        <family val="2"/>
        <scheme val="minor"/>
      </rPr>
      <t>Review of complaints or</t>
    </r>
    <r>
      <rPr>
        <b/>
        <sz val="10"/>
        <rFont val="Calibri"/>
        <family val="2"/>
        <scheme val="minor"/>
      </rPr>
      <t xml:space="preserve"> Issues arising</t>
    </r>
  </si>
  <si>
    <t>Where an issue was difficult to assess or contradictory evidence was identified this is discussed in the section below as an Issue and the conclusions drawn given.</t>
  </si>
  <si>
    <t>Ref</t>
  </si>
  <si>
    <t>Issue</t>
  </si>
  <si>
    <t>Ingan</t>
  </si>
  <si>
    <t>7.0</t>
  </si>
  <si>
    <t>SECOND SURVEILLANCE</t>
  </si>
  <si>
    <t>Annan årligan revision</t>
  </si>
  <si>
    <t>7.1</t>
  </si>
  <si>
    <t>Revisionsdatum</t>
  </si>
  <si>
    <t>07-17.05.2024</t>
  </si>
  <si>
    <t>07.05.2024 Opening meeting - Group manager and auditors</t>
  </si>
  <si>
    <t>07-08.05.2024 Audit: Review of documentation &amp; Group systems, staff interviews</t>
  </si>
  <si>
    <t>14.05.2024 Site visit Group member 1, MU 1</t>
  </si>
  <si>
    <t>14.05.2024 Site visit Group member 2, MU 2</t>
  </si>
  <si>
    <t>15.05.2024 Site visit Group member 3, MU 3</t>
  </si>
  <si>
    <t>15.05.2024 Site visit Group member 4, MU 4</t>
  </si>
  <si>
    <t>16.05.2024 Site visit Group member 5, MU 5</t>
  </si>
  <si>
    <t>16.05.2024 Site visit Group member 6, MU 6</t>
  </si>
  <si>
    <t>17.05.2024 Closing meeting - Group manager and auditors</t>
  </si>
  <si>
    <t>7.1a</t>
  </si>
  <si>
    <t xml:space="preserve">Any deviation from the audit plan and their reasons? N </t>
  </si>
  <si>
    <t xml:space="preserve">7.1b </t>
  </si>
  <si>
    <t xml:space="preserve">Any significant issues impacting on the audit programme N </t>
  </si>
  <si>
    <t>7.2</t>
  </si>
  <si>
    <t>Estimerat antall dager för revisionen</t>
  </si>
  <si>
    <t>12 person days including time spent on preparatory work, actual audit days, consultation and report writing (excluding travel)</t>
  </si>
  <si>
    <t>12 dagar inkl förberedelse, intressent konsultation, fältbesök, rapportering och kommunikation med klienten.</t>
  </si>
  <si>
    <t>7.3</t>
  </si>
  <si>
    <t>Revisonsteam</t>
  </si>
  <si>
    <t>Revisorteamet:</t>
  </si>
  <si>
    <t>2) Anders Blomqvist, technical expert, WSP Sverige A/S, M.Sc. Biology and Forestry.</t>
  </si>
  <si>
    <t>2) Anders Blomqvist, teknisk ekspert, WSP Sverige A/S, M.Sc. Biologi og ekologi.</t>
  </si>
  <si>
    <t>CV finns tillgängligt.</t>
  </si>
  <si>
    <t>7.3.1</t>
  </si>
  <si>
    <t>7.4</t>
  </si>
  <si>
    <t>7.4.1</t>
  </si>
  <si>
    <t>7.4.2</t>
  </si>
  <si>
    <t>Kriteria bedömt</t>
  </si>
  <si>
    <t>The following criteria were assessed: 3 and App. 1</t>
  </si>
  <si>
    <t xml:space="preserve">Följande kriteria blev granskat: 3 och App. 1 </t>
  </si>
  <si>
    <t>7.4.3</t>
  </si>
  <si>
    <t>Revisions processen</t>
  </si>
  <si>
    <t>Intressent konsultation</t>
  </si>
  <si>
    <t>7.5</t>
  </si>
  <si>
    <t>150 intressenter blev kontaktad.</t>
  </si>
  <si>
    <t>3 responses were received</t>
  </si>
  <si>
    <t>3 svar blev mottagit.</t>
  </si>
  <si>
    <t>Consultation was carried out on 25.03.2024</t>
  </si>
  <si>
    <t>Konsultation blev genomfört 25.03.2024</t>
  </si>
  <si>
    <t>7 visits/interviews were held by phone/teams/in person during audit</t>
  </si>
  <si>
    <t>7.6</t>
  </si>
  <si>
    <t>Begrundelse för väl av objekt och enheter reviderat</t>
  </si>
  <si>
    <t>7.7</t>
  </si>
  <si>
    <t>Group member 1: Interviews, checklist and document review and field visits to: 
1) environmental harvest around larger oak in close to city environment. 2) Thinning in Spruce in close to city environment. 3) Clearance along walking trails and open land towards cultural landscape. 4) Removal of single trees in forest stand infected by bark beetles. 5) Harvest in forest stand bordering a nature reserve.</t>
  </si>
  <si>
    <t xml:space="preserve">Group member 2: Interviews, checklist and document review and field visits to: 
1)  Final harvest with buffer zone towards key biotope. 2) Thinning in Spruce forest stand. 3) Final harvest with buffer zone along moist zones and mire. 4) Larger forest stand area with bark beetle infections but harvest of smaller areas. 5) Shelter tree harvest in middle aged forest stand. </t>
  </si>
  <si>
    <t xml:space="preserve">Group member 3: Interviews, checklist and document review and field visits to: 
1) Key biotope restoration project, with permission from the forest agency. 2) Tending in forest stand. 3) Final harvest of mature forest stand with retained edge zones towards stream. 4) Final harvest next to key biotopes and water body where edge zones are retained.  </t>
  </si>
  <si>
    <t>Group member 4: Interviews, checklist and document review and field visits to: 
1) Final harvet in mature forest stand, with retained edge zone along water stream. 2) Final harvest with trees marked with paper band as instruction to contractors. 3) Final harvest of mature forest stand, with retained edge zones towards water body and key biotope. 4) Final harvest of mature forest stand, with buffer zone towards nature reserve and retained zones of environmental care.</t>
  </si>
  <si>
    <t xml:space="preserve">Group member 5: Interviews, checklist and document review and field visits to: 
1) Final harvest of mature forest stand with natural regeneration and cultural stumps to identify cultural heritage. 2) Thinning in Spruce forest stand, followed by natural regeneration. 3) Birch stand, planted and productive. 4) Key biotope with broadleaved mixed forest and dead wood, protected. 5) designated zone with restoration from spruce to oak and birch in natural succession. 6) Final harvest of Spruce, with shelter retained of Pinus. 7) Area where old oaks have been given more space by removing spruce. 
</t>
  </si>
  <si>
    <t xml:space="preserve">Group member 6: Interviews, checklist and document review and field visits to: 
1) Thinning with retained high stumps and protected zones. 2) Larger nature restoration area, where single trees and smaller zones with bark beetle attach are removed and allowing natural succession of oak and mixed forests with grazing. 3) Mature forest stand where the edge zone is restored and allowing larger volumes of water in terms of weather peaks. </t>
  </si>
  <si>
    <t>Gruppmedlem 6: interview, checklista och besök.</t>
  </si>
  <si>
    <t>7.8</t>
  </si>
  <si>
    <t>Bekräftelse av certifikatets täckning</t>
  </si>
  <si>
    <t>Revisorteamet granskade den nuvarande täckning av certifikatet mot den FSC certifierade skogsarealen och de produkter som produceras. Inga ändringar siden förra revision.</t>
  </si>
  <si>
    <t>7.9</t>
  </si>
  <si>
    <t>Changes to management situation- results of management review/internal audit
Effectiveness of management system
Description of any continual improvement activities</t>
  </si>
  <si>
    <t>Förändringar i förvaltningen</t>
  </si>
  <si>
    <t>Inspektionsteamet granskade förvaltningssituationen. Inga förändringar i ledningen sedan den senaste revisionen.</t>
  </si>
  <si>
    <t>7.10</t>
  </si>
  <si>
    <t>Resultat av utvärderingen</t>
  </si>
  <si>
    <t>Resultaten av utvärderingen redovisas i standard- och checklistan i bilaga 1 och konstaterade avvikelser ges i avsnitt 2 i denna rapport. Se också pkt Synpunkter nedan.</t>
  </si>
  <si>
    <t>7.11</t>
  </si>
  <si>
    <t>Review of complaints or Issues arising</t>
  </si>
  <si>
    <t>Uppkomna Synpunkter</t>
  </si>
  <si>
    <t>Där ett ämne var svårt att undersöka eller där motstridande synpunkter blivit identifierat, beskrivs dessa nedan.</t>
  </si>
  <si>
    <t>Synpunkter</t>
  </si>
  <si>
    <t>Ingen</t>
  </si>
  <si>
    <t>8.0</t>
  </si>
  <si>
    <t>Third Surveillance</t>
  </si>
  <si>
    <t>Tredje årliga revision</t>
  </si>
  <si>
    <t>8.1</t>
  </si>
  <si>
    <t>12.05 Opening meeting - Group manager and auditors</t>
  </si>
  <si>
    <t>12-13.05 Audit: Review of documentation &amp; Group systems, staff interviews</t>
  </si>
  <si>
    <t>12.05 Site visit Group member 1, MU 1</t>
  </si>
  <si>
    <t>13.05 Site visit Group member 2, MU 2</t>
  </si>
  <si>
    <t>14.05 Site visit Group member 3, MU 3</t>
  </si>
  <si>
    <t>14.05 Site visit Group member 4, MU 4</t>
  </si>
  <si>
    <t>15.05 Site visit Group member 5, MU 5</t>
  </si>
  <si>
    <t>15.05 Site visit Group member 6, MU 6</t>
  </si>
  <si>
    <t>16.05 Site visit Group member 7, MU 7</t>
  </si>
  <si>
    <t>16.05 Closing meeting - Group manager and auditors</t>
  </si>
  <si>
    <t>8.1a</t>
  </si>
  <si>
    <t xml:space="preserve">8.1b </t>
  </si>
  <si>
    <t>8.2</t>
  </si>
  <si>
    <t>8.3</t>
  </si>
  <si>
    <t>1) Karina Kitnaes,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</si>
  <si>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 xml:space="preserve">1) Karina Kitnæs, Revisor och Business Manager vid WSP Danmark. Biolog M.Sc. från Aarhus Universitet. Mer än 25 års professioneel erfarenhet som ekspert inom skogsekologi och Natura 2000 implementering och inom EUTR, SBP, FSC/PEFC FM och COC certifiering. Sedan 2001 har hon genomfört otaliga biomasseverifikationer och utvärderingar av bl.a. skogsförvaltningen och Chain-of-Custodies mot gällande och kvalificerande standarder i Danmark, England, Estland, Finland, Vitryssland, Lettland, Litauen, Malaysia, Norge, Polen, Skottland, Ryssland (Sibirien), Slovakien och Sverige. </t>
  </si>
  <si>
    <t>2) Jess Jørgensen, Auditor at WSP Denmark. M.Sc. Forestry (Jägmäster) with a focus on forest and natural resource management, forest and nature policy, planning, economics, law and forest ecology. Jess has built up a solid experience of various administration and management systems for more than 15 years. A central part of Jess's work has been the connection between system and rule knowledge in interaction with data on Danish nature and forest management. Jess has solid experience from public administration in Denmark, and has recently combined this with concrete experience of Danish forest management.</t>
  </si>
  <si>
    <t>2) Jess Jørgensen, Revisor vid WSP Danmark. M.Sc. Skogsbruk (Jägmäster) med inriktning på skogs- och naturresursförvaltning, skogs- och naturpolitik, planering, ekonomi, juridik och skogsekologi. Jess har under mer än 15 år byggt upp en gedigen erfarenhet av olika administrations- och ledningssystem. En central del i Jess arbete har varit kopplingen mellan system- och regelkunskap i samspel med data om dansk natur- och skogsförvaltning. Jess har gedigen erfarenhet från offentlig förvaltning i Danmark, och har nyligen kombinerat detta med konkret erfarenhet av dansk skogsförvaltning.</t>
  </si>
  <si>
    <t>3) Anders Lindhe, Technical Expert and ecologist with a PhD in conservation biology from the Swedish University of Agricultural Sciences. Representing WWF, he participated in developing the first FSC FM standard for Sweden. He has since worked with certification for WWF International, managed the Principle 6 process for FSC, worked for Proforest, and served as Technical advisor for the High Conservation Value Network. Anders also has experience from working with standards for RSPO, RTRS, Bonsucro, Better Cotton and Fairtrade. He is newly retired, and this is the first time he is part of an auditing team.</t>
  </si>
  <si>
    <t>3) Anders Lindhe, Teknisk expert och ekolog med doktorsexamen i bevarandebiologi från SLU. Som representant för WWF deltog han i utvecklingen av den första svenska FSC standarden. Han har sedan arbetat med certifieringsfrågor för WWF International, ansvarat för FSC’s revision av Princip 9, arbetat åt Proforest och tjänstgjort som teknisk rådgivare åt HCV-nätverket. Anders har också erfarenheter från arbete med standarder för RSPO, RTRS, Bonsucro, Better Cotton och Fairtrade. Han har nyligen gått i pension, och det här är första gången han deltar i ett revisionsteam.</t>
  </si>
  <si>
    <t xml:space="preserve">4) Anja Brogaard, witness auditor, Auditor at WSP Danmark. M.Sc. Forest Economics from Norwegian University of Life Sciences (NMBU). More than 15 years of professional experience as technical expert, evaluator and advisor in forestry and the wood industry with focus on legality and EUTR, EC, SBP, FSC/PEFC FM and COC certification. Since 2011, Anja has conducted multiple evaluations of forest managements and chain of custodies against applicable and qualifying standards in Denmark, Norway, Chile, USA and Russia. </t>
  </si>
  <si>
    <t xml:space="preserve">4) Anja Brogaard, Revisor vid WSP Danmark. M.Sc. Skogsekonomi från Norges Biovitenskapelige Universitet (NMBU). Mer än 15 års yrkeserfarenhet som teknisk expert, utvärderare och rådgivare inom skogsbruk och träindustri med fokus på laglighet och EUTR, CE-, SBP-, FSC/PEFC FM- och COC certifiering. Sedan 2011 har Anja genomfört flera utvärderingar av skogsförvaltningar och förvaltningskedjan mot tillämpliga och kvalificerande standarder i Danmark, Norge, Chile, USA och Ryssland. </t>
  </si>
  <si>
    <t>8.3.1</t>
  </si>
  <si>
    <t>8.4</t>
  </si>
  <si>
    <t>8.4.1</t>
  </si>
  <si>
    <t>8.4.2</t>
  </si>
  <si>
    <t>The following criteria were assessed: 4 and App. 1</t>
  </si>
  <si>
    <t xml:space="preserve">Följande kriteria blev granskat: 4 och App. 1 </t>
  </si>
  <si>
    <t>8.4.3</t>
  </si>
  <si>
    <t>8.5</t>
  </si>
  <si>
    <t>144 consultees were contacted</t>
  </si>
  <si>
    <t>144 intressenter blev kontaktad.</t>
  </si>
  <si>
    <t>0 responses were received</t>
  </si>
  <si>
    <t>0 svar blev mottagit.</t>
  </si>
  <si>
    <t>Consultation was carried out on 31.03.2025</t>
  </si>
  <si>
    <t>Konsultation blev genomfört 31.03.2025</t>
  </si>
  <si>
    <t>7 besök/intervju via telefon, Teams onsite hölls.</t>
  </si>
  <si>
    <t>8.6</t>
  </si>
  <si>
    <t>8.7</t>
  </si>
  <si>
    <t>Group member 1: Interviews, checklist and document review and field visits to: 
1) Final harvest in close to city environment. 2) Thinning in Spruce in close to city environment. 3) Final havest of conifers next to area set aside. 4) Removal of beech trees to give space for young oak trees. 5) Protected mire, 6) trails and tracks maintained for recreational use.</t>
  </si>
  <si>
    <t>Group member 2: Interviews, checklist and document review and field visits to: 
1)  Final harvest with buffer zone towards key biotope. 2) Thinning in Spruce forest stand. 3) Mixed forest stand with thinnings, 4) Shelter tree harvest in middle aged forest stand, 5. trails and tracks maintained for recreational use.</t>
  </si>
  <si>
    <t xml:space="preserve">Group member 3: Interviews, checklist and document review and field visits to: 
1) Final harvest of mature forest stand with retained edge zones towards stream. 2) Final harvest next to key biotopes and water body where edge zones are retained, 3) compartments with thinnings, 4) protected nature reserve. </t>
  </si>
  <si>
    <r>
      <rPr>
        <sz val="10"/>
        <color theme="1"/>
        <rFont val="Calibri"/>
        <family val="2"/>
        <scheme val="minor"/>
      </rPr>
      <t>Group member 4</t>
    </r>
    <r>
      <rPr>
        <sz val="10"/>
        <color rgb="FFFF0000"/>
        <rFont val="Calibri"/>
        <family val="2"/>
        <scheme val="minor"/>
      </rPr>
      <t xml:space="preserve">: </t>
    </r>
    <r>
      <rPr>
        <sz val="10"/>
        <color theme="1"/>
        <rFont val="Calibri"/>
        <family val="2"/>
        <scheme val="minor"/>
      </rPr>
      <t xml:space="preserve">Interviews, checklist and document review and field visits to: </t>
    </r>
    <r>
      <rPr>
        <sz val="10"/>
        <color rgb="FFFF0000"/>
        <rFont val="Calibri"/>
        <family val="2"/>
        <scheme val="minor"/>
      </rPr>
      <t xml:space="preserve">
</t>
    </r>
    <r>
      <rPr>
        <sz val="10"/>
        <color theme="1"/>
        <rFont val="Calibri"/>
        <family val="2"/>
        <scheme val="minor"/>
      </rPr>
      <t>1) Thinning in Spruce forest stand. 2) Tending in forest stand. 3) Thinning in forest stand with retained edge zones towards stream.</t>
    </r>
    <r>
      <rPr>
        <sz val="10"/>
        <color rgb="FFFF0000"/>
        <rFont val="Calibri"/>
        <family val="2"/>
        <scheme val="minor"/>
      </rPr>
      <t xml:space="preserve"> </t>
    </r>
  </si>
  <si>
    <r>
      <rPr>
        <sz val="10"/>
        <color theme="1"/>
        <rFont val="Calibri"/>
        <family val="2"/>
        <scheme val="minor"/>
      </rPr>
      <t>Group member 5</t>
    </r>
    <r>
      <rPr>
        <sz val="10"/>
        <color rgb="FFFF0000"/>
        <rFont val="Calibri"/>
        <family val="2"/>
        <scheme val="minor"/>
      </rPr>
      <t>:</t>
    </r>
    <r>
      <rPr>
        <sz val="10"/>
        <color theme="1"/>
        <rFont val="Calibri"/>
        <family val="2"/>
        <scheme val="minor"/>
      </rPr>
      <t xml:space="preserve"> Interviews, checklist and document review and field visits to: </t>
    </r>
    <r>
      <rPr>
        <sz val="10"/>
        <color rgb="FFFF0000"/>
        <rFont val="Calibri"/>
        <family val="2"/>
        <scheme val="minor"/>
      </rPr>
      <t xml:space="preserve">
</t>
    </r>
    <r>
      <rPr>
        <sz val="10"/>
        <color theme="1"/>
        <rFont val="Calibri"/>
        <family val="2"/>
        <scheme val="minor"/>
      </rPr>
      <t>1) Big mature forest stand, where no clear-cut harvest were done. A nature-based forestry approch were used. Priority were given to oak and old pine. 2) Final harvest with trees marked with paper band as instruction to contractors. 3) Final harvest of mature forest stand, with retained edge zones towards water body and key biotope. 4) Thinning in Spruce forest stand.</t>
    </r>
  </si>
  <si>
    <r>
      <rPr>
        <sz val="10"/>
        <rFont val="Calibri"/>
        <family val="2"/>
        <scheme val="minor"/>
      </rPr>
      <t>Group member 6</t>
    </r>
    <r>
      <rPr>
        <sz val="10"/>
        <color rgb="FFFF0000"/>
        <rFont val="Calibri"/>
        <family val="2"/>
        <scheme val="minor"/>
      </rPr>
      <t>:</t>
    </r>
    <r>
      <rPr>
        <sz val="10"/>
        <rFont val="Calibri"/>
        <family val="2"/>
        <scheme val="minor"/>
      </rPr>
      <t xml:space="preserve"> Interviews, checklist and document review and field visits to: </t>
    </r>
    <r>
      <rPr>
        <sz val="10"/>
        <color rgb="FFFF0000"/>
        <rFont val="Calibri"/>
        <family val="2"/>
        <scheme val="minor"/>
      </rPr>
      <t xml:space="preserve">
</t>
    </r>
    <r>
      <rPr>
        <sz val="10"/>
        <rFont val="Calibri"/>
        <family val="2"/>
        <scheme val="minor"/>
      </rPr>
      <t>1) Thinning in Spruce forest stand, followed by natural regeneration. Close to city, priority given to safety on public trails. 2) Thinning in Pine forest stand, followed by natural regeneration. 3) Forest stand with active use of dead wood, guiding forest users (e.g. bicycle) in certin areas, making space for natural regeneration in other areas. Priority given to oak.</t>
    </r>
  </si>
  <si>
    <r>
      <rPr>
        <sz val="10"/>
        <rFont val="Calibri"/>
        <family val="2"/>
        <scheme val="minor"/>
      </rPr>
      <t>Group member 7: Interviews, checklist and document review and field visits to:</t>
    </r>
    <r>
      <rPr>
        <sz val="10"/>
        <color rgb="FFFF0000"/>
        <rFont val="Calibri"/>
        <family val="2"/>
        <scheme val="minor"/>
      </rPr>
      <t xml:space="preserve"> 
</t>
    </r>
    <r>
      <rPr>
        <sz val="10"/>
        <rFont val="Calibri"/>
        <family val="2"/>
        <scheme val="minor"/>
      </rPr>
      <t xml:space="preserve">1) Thinning with priority given til oak 2) Final harvest with natural regeneration, and planting a few seedlings to help regrowth. 3) Mature forest stand where the edge zone is restored and allowing larger volumes of water in terms of weather peaks. </t>
    </r>
  </si>
  <si>
    <t>Gruppmedlem 7: interview, checklista och besök.</t>
  </si>
  <si>
    <t>8.8</t>
  </si>
  <si>
    <t>8.9</t>
  </si>
  <si>
    <t>8.10</t>
  </si>
  <si>
    <t>8.11</t>
  </si>
  <si>
    <t>Hide</t>
  </si>
  <si>
    <t>Annex 1b PEFC FOREST MANAGEMENT STANDARD</t>
  </si>
  <si>
    <t>Adopted Standard version:</t>
  </si>
  <si>
    <t>Godkänt standard version:</t>
  </si>
  <si>
    <t>The Swedish PEFC Forest Standard PEFC SWE 002:5 
Relevant criteria of PEFC SWE 004:5</t>
  </si>
  <si>
    <t xml:space="preserve">Svensk PEFC Skogsstandard PEFC SWE 002:5 2024-2029
Relevante kriterier i PEFC SWE 004:5 </t>
  </si>
  <si>
    <t>Region/Country:</t>
  </si>
  <si>
    <t>Region/Land</t>
  </si>
  <si>
    <t>Adapted Standard date:</t>
  </si>
  <si>
    <t>Dato for godkänt Standard:</t>
  </si>
  <si>
    <t>16.01.2024</t>
  </si>
  <si>
    <t>Summary of changes since the previous audit:</t>
  </si>
  <si>
    <t>Sammanfatning av ändringer sedan sista revision</t>
  </si>
  <si>
    <t>New PEFC standard for Sweden</t>
  </si>
  <si>
    <t>Ny PEFC standard 2024 för Sverige</t>
  </si>
  <si>
    <t>The following criteria were assessed</t>
  </si>
  <si>
    <t>4, app. 1+2</t>
  </si>
  <si>
    <t>NB - this checklist should be used in conjunction with the verifiers and guidance in the national PEFC Standard</t>
  </si>
  <si>
    <t>MA/RA</t>
  </si>
  <si>
    <t>Met?</t>
  </si>
  <si>
    <t>CAR?</t>
  </si>
  <si>
    <t>A</t>
  </si>
  <si>
    <t>PEFC TRADEMARK REQUIREMENTS 
PEFC International Standard PEFC ST 2001:2020</t>
  </si>
  <si>
    <t>PEFC VARUMÄRKEBRUK
PEFC International Standard PEFC ST 2001:2020</t>
  </si>
  <si>
    <t>A1</t>
  </si>
  <si>
    <t xml:space="preserve">All on-product trademark designs seen during audit meet PEFC Trademark requirements 
</t>
  </si>
  <si>
    <t xml:space="preserve">Møder alle on-product varemærke designs PEFC varemærkekrav? 
</t>
  </si>
  <si>
    <t>Former checklist</t>
  </si>
  <si>
    <t>n/a no on-product trademark use to date.</t>
  </si>
  <si>
    <t>n/a</t>
  </si>
  <si>
    <t>No on-product trademark use to date.</t>
  </si>
  <si>
    <t>A2</t>
  </si>
  <si>
    <t xml:space="preserve">All promotional trademark designs seen during audit meet PEFC Trademark requirements.
</t>
  </si>
  <si>
    <t>Møder promotionel brug af varemærker PEFC varemærkekrav?</t>
  </si>
  <si>
    <t>The group is using the PEFC logo on the webpage, webpage is meeting the trademark requirements.</t>
  </si>
  <si>
    <t>Y</t>
  </si>
  <si>
    <t>PEFC logo on the webpage, webpage is meeting the trademark requirements.</t>
  </si>
  <si>
    <t>A3</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</si>
  <si>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</si>
  <si>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</si>
  <si>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The group manager has a signed PEFC trademark license agreement with PEFC Sweden</t>
  </si>
  <si>
    <t>Signed PEFC trademark license agreement with PEFC Sweden</t>
  </si>
  <si>
    <t>Criteria and Indicators</t>
  </si>
  <si>
    <t>Translation to national language</t>
  </si>
  <si>
    <t>Verifiers/evidence</t>
  </si>
  <si>
    <t>Field</t>
  </si>
  <si>
    <t>Int.</t>
  </si>
  <si>
    <t>Doc</t>
  </si>
  <si>
    <t>002:5</t>
  </si>
  <si>
    <t>PEFC SWE 002:5</t>
  </si>
  <si>
    <t>Forest Management Standard</t>
  </si>
  <si>
    <t>Skogsskötselstandard</t>
  </si>
  <si>
    <t>3.a</t>
  </si>
  <si>
    <r>
      <t xml:space="preserve">The forest management standard lays down the objectives, fundamental guidelines, and requirements for an economically sustainable and site-adapted forestry production. 
</t>
    </r>
    <r>
      <rPr>
        <b/>
        <i/>
        <sz val="10"/>
        <color theme="1"/>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scheme val="minor"/>
      </rPr>
      <t xml:space="preserve">
</t>
    </r>
  </si>
  <si>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</si>
  <si>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</si>
  <si>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r>
      <t xml:space="preserve">Forestry shall be practiced in a way that complies with applicable legislation and industry practice. Forestry shall be sustainable </t>
    </r>
    <r>
      <rPr>
        <sz val="10"/>
        <color rgb="FFFF0000"/>
        <rFont val="Calibri"/>
        <family val="2"/>
        <scheme val="minor"/>
      </rPr>
      <t>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r>
  </si>
  <si>
    <r>
      <t xml:space="preserve">Skogsbruket ska bedrivas så att gällande lagar och branschpraxis följs. Skogsbruket ska vara </t>
    </r>
    <r>
      <rPr>
        <sz val="10"/>
        <color rgb="FFFF0000"/>
        <rFont val="Calibri"/>
        <family val="2"/>
        <scheme val="minor"/>
      </rPr>
      <t xml:space="preserve">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r>
  </si>
  <si>
    <t>Grönt Paraply Group Manager and its members are aware of laws and regulations and has access to laws and regulations and has subscribed to the service Regelrätt Skogsbruk on www.regelratt.se, which provides updated information on laws and regulations. Interview of Group Manager and members.</t>
  </si>
  <si>
    <t>3.a.2</t>
  </si>
  <si>
    <r>
      <t xml:space="preserve">Forest management shall prevent undesired forest fires and unlawful activities like illegal logging and illegal land-use. 
</t>
    </r>
    <r>
      <rPr>
        <sz val="10"/>
        <color rgb="FFFF0000"/>
        <rFont val="Calibri"/>
        <family val="2"/>
        <scheme val="minor"/>
      </rPr>
      <t>Infrastructure such as construction and maintenance of forest roads shall be planned and constructed so that damages to forest ecosystems are minimised.</t>
    </r>
  </si>
  <si>
    <r>
      <t xml:space="preserve">Skogsförvaltningen ska förebygga oönskade bränder och otillåten verksamhet som illegal avverkning och illegal markanvändning. 
</t>
    </r>
    <r>
      <rPr>
        <sz val="10"/>
        <color rgb="FFFF0000"/>
        <rFont val="Calibri"/>
        <family val="2"/>
        <scheme val="minor"/>
      </rPr>
      <t>Infrastruktur som konstruktion och underhåll av skogsbilvägar ska planeras och genomföras så att skador på skogsekosystemet minimeras.</t>
    </r>
  </si>
  <si>
    <t xml:space="preserve">Group manager and members indicate that illegal and unauthorised activities are usually not a problem, althought if such activities would occur they would contact the police, such as in the case of an illegal settlements in the forest. The monitoring includes that the forest managers check as part of the planning and controlling of forest operations.  </t>
  </si>
  <si>
    <t>3.a.3</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</si>
  <si>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</si>
  <si>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</si>
  <si>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Review of management plans and instruction documnets, as well as interview with member forest managers confirm that the cycle consists of inventory, planning, implementation, monitoring and evaluation. There is appropriate levels of assessments of nature values, social impacts and economic results. Data from the Swedish authorities are taken into account. </t>
  </si>
  <si>
    <t>3.a.4</t>
  </si>
  <si>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</si>
  <si>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</si>
  <si>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The group is using two methodologies for nature value assessment and for classifying forest stands as NO/NS and designating areas holding nature values as key biotopes in a very precise and correct way in accordance with the indicators, as well as measures to maintain and protect them. Interview with forest managers and planners confirm knowledge and capacity to practise forestry and at the same time protect environmental values.
Woodland key habitats are known and set aside from commercial operations. Nature value assessment is conducted prior to harvest and as part of the planning is implemented. Data for all compartments based on nature value assessments is entered into the GIS management plan. When planning forest operations, the compartment is checked and if the nature value assessment is not up-to-date, a new nature value assessment is performed and the data added to the system.</t>
  </si>
  <si>
    <t>3.a.5</t>
  </si>
  <si>
    <t>If non-wood forest products, which are not included in the concept of public access, are regularly harvested and commercially used, the resource in question should be monitored and the harvesting levels must be sustainable.</t>
  </si>
  <si>
    <t xml:space="preserve">I de fall icke-träbaserade produkter som inte ingår i allemansrätten återkommande skördas för kommersiellt bruk bör resursen ifråga övervakas och skördenivåerna måste vara hållbara. </t>
  </si>
  <si>
    <t>No utilisation of non-wood forest products</t>
  </si>
  <si>
    <t>3.1</t>
  </si>
  <si>
    <t>Conversion of forest land</t>
  </si>
  <si>
    <t>Omvandling av skogsmark</t>
  </si>
  <si>
    <t>3.1.0</t>
  </si>
  <si>
    <t xml:space="preserve">The PEFC-system works for preservation of forest land and a long-term management of the entire range of forest values. </t>
  </si>
  <si>
    <t xml:space="preserve">PEFC-systemet verkar för bevarande av skogsmark och en långsiktig förvaltning av skogens alla värden. </t>
  </si>
  <si>
    <t>3.1.1</t>
  </si>
  <si>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9"/>
        <color rgb="FFFF0000"/>
        <rFont val="Calibri"/>
        <family val="2"/>
        <scheme val="minor"/>
      </rPr>
      <t xml:space="preserve">Note 1: Limited extent means no greater that 5% of the certified forest area (boreal). 
Note 2: The requirement may be fulfilled at group level  </t>
    </r>
    <r>
      <rPr>
        <sz val="10"/>
        <rFont val="Calibri"/>
        <family val="2"/>
        <scheme val="minor"/>
      </rPr>
      <t xml:space="preserve"> </t>
    </r>
  </si>
  <si>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</si>
  <si>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The private group members visited have had no conversions of forest land. The public group members, being municipalities, conversions are occuring due to infrastructure projects and municipality physical planning and developments in accordance with Swedish legislation. The group members report exploitation areas and areas under the physical plan for the municipalities before the areas are converted and the areas are then exercised from the certified area. Examples seen. The group manager has reported this to the auditor in the course of the year and the areas have been lifted out of the certified areas before any conversion has taken place.</t>
  </si>
  <si>
    <t>3.2</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</si>
  <si>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</si>
  <si>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</si>
  <si>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</si>
  <si>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</si>
  <si>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</si>
  <si>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</si>
  <si>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</si>
  <si>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An information pamphlet regarding soil damage, and document 402 Skötselinstruktion has been prepared as a template for all group members. The field checklist also includes a verification checkbox regarding this requirement. All group members visited showed high awareness of avoiding soil damage. No soil damage was reported in sampled documents, nor during field visits. 
</t>
  </si>
  <si>
    <t>3.3</t>
  </si>
  <si>
    <t>Forest management plan</t>
  </si>
  <si>
    <t>Skogsbruksplan</t>
  </si>
  <si>
    <t>3.3.0</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</si>
  <si>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</si>
  <si>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</si>
  <si>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3.3.1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</si>
  <si>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</si>
  <si>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</si>
  <si>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 xml:space="preserve">Grönt Paraply as group manager confirms that the group manager will not sign up any group members if these do not have a valid forest management plan. This is part of the group scheme requirements. All audited group member has a up-to-date GIS based forest management plan, adapted to certification in accordance with Appendix 1. </t>
  </si>
  <si>
    <t xml:space="preserve">Y </t>
  </si>
  <si>
    <t>3.3.2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</si>
  <si>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</si>
  <si>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</si>
  <si>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 xml:space="preserve">Grönt Paraply as group manager confirms that the group manager will not sign up any group members if these do not have a valid forest management plan. This is part of the group scheme requirements. All auditedd group member has a up-to-date GIS based forest management plan, adapted to certification in accordance with Appendix 1. </t>
  </si>
  <si>
    <t>3.4</t>
  </si>
  <si>
    <t>Forest Management</t>
  </si>
  <si>
    <t>Skogsskötsel</t>
  </si>
  <si>
    <t>3.4.1</t>
  </si>
  <si>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</si>
  <si>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</si>
  <si>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</si>
  <si>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</si>
  <si>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</si>
  <si>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The clear felling system is the most common forest management method used by the members. Only occassionally, alternative systems of sheltertrees, seedtrees and selective harvesting systems are applied. The forest operations are carried out by local contractors according to written agreements and work instructions. Confirmed during field visits and interview with the visited group members and contractors.</t>
  </si>
  <si>
    <t>3.4.2</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</si>
  <si>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</si>
  <si>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</si>
  <si>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</si>
  <si>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Plants and seed material shall be adequate for the site in question and have a documented origin.</t>
  </si>
  <si>
    <t>Plant‐ och frömaterial ska vara lämpliga för ståndorten och ha dokumenterad härkomst.</t>
  </si>
  <si>
    <t>According to Swedish regulations, after final harvest and regeneration felling, forest land is reforested. Group members visited purchases seedlings from Swedish nurseries and have documentation of proveniens and origin. Invoices from the nursery include information on proveniens. The seedlings have not been treated with pesticides.</t>
  </si>
  <si>
    <t>3.4.2.2</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</si>
  <si>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</si>
  <si>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Föryngringsåtgärd ska vara genomförd inom tre år efter föryngringsavverkning. Återväxtkontroll ska utföras senast tre år efter plantering och senast fem år efter sådd eller självföryngring.  </t>
  </si>
  <si>
    <t>According to Swedish regulations, after final harvest and regeneration felling, forest land is reforested. 
All members visited verified regeneration after three years and implement measures if adequate regeneration is not acheived. Sampled documents and interview of managers confirm.</t>
  </si>
  <si>
    <t>3.4.2.3</t>
  </si>
  <si>
    <t xml:space="preserve">Soil scarification shall be site-adapted. </t>
  </si>
  <si>
    <t>Markberedning ska vara ståndortsanpassad.</t>
  </si>
  <si>
    <t>All members assessed uses a variation of soil scarification adapted to the site. In areas with archaeological monuments, no site preparation is being used. Sampled documents and interview of managers confirm.</t>
  </si>
  <si>
    <t>3.4.2.4</t>
  </si>
  <si>
    <t>Reproductive material with extraneous genes (genetically modified reproductive material, GMO) may not be used.</t>
  </si>
  <si>
    <t>Föryngringsmaterial med artfrämmande arvsanlag (genmodifierat föryngringsmaterial, GMO) får inte användas.</t>
  </si>
  <si>
    <t>No GMO reproductive GMO material is used. Field inspection and interview of managers confirm.</t>
  </si>
  <si>
    <t>3.4.3</t>
  </si>
  <si>
    <t>Pre-commercial thinning and thinning shall be undertaken in order to produce forests with high production- and nature values in accordance with established objectives.</t>
  </si>
  <si>
    <t>Röjning och gallring
Röjning och gallring ska utföras så att vitala skogar med höga produktions‐ och naturvärden enligt fastställda mål skapas.</t>
  </si>
  <si>
    <t>3.4.3.1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</si>
  <si>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</si>
  <si>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 xml:space="preserve">Röjnings- och gallringsskogar (R1, R2, G1 och G2) ska företrädesvis skötas i enlighet med skogsbruksplan. Åtgärder bör genomföras +/- 5 år från föreslagen tidpunkt. Skäl till avsteg från skogsbruksplan ska kunna anges. </t>
  </si>
  <si>
    <t>Pre-commercial thinning and thinning is done according to the GIS based forest management plan with estimations of potential harvest levels and all implemented measures, forest operations and any deviations from the plan described on forest stand or compartment level. Sampled documents and interview of managers confirm.</t>
  </si>
  <si>
    <t>3.4.4</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</si>
  <si>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</si>
  <si>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</si>
  <si>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</si>
  <si>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</si>
  <si>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</si>
  <si>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 xml:space="preserve">The silvicultural system applied for the main part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This was confirmed during interview with contractors and field document inspection and review of written guidelines. In case of using seed trees, these are retained on site and becomes conservation trees. At all group members visited, at least 10 conservation trees/ha were left post-harvest, both in commercial thinnings as well as in regeneration fellings. Specified in the field checklist.  </t>
  </si>
  <si>
    <t>3.4.4.2</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</si>
  <si>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</si>
  <si>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</si>
  <si>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 xml:space="preserve">Managers at all sites visited were aware of this requirement and does not count seed trees as conservation trees, as other trees were identified for the purpose of conservation trees. Field check and interview with managers confirm. </t>
  </si>
  <si>
    <t>3.4.4.3</t>
  </si>
  <si>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9"/>
        <rFont val="Calibri"/>
        <family val="2"/>
        <scheme val="minor"/>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scheme val="minor"/>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</si>
  <si>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9"/>
        <rFont val="Calibri"/>
        <family val="2"/>
        <scheme val="minor"/>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scheme val="minor"/>
      </rPr>
      <t xml:space="preserve">
</t>
    </r>
  </si>
  <si>
    <t xml:space="preserve">Written instructions and guidelines specifies retaining and safequarding all trees with high biodiversity values. Group leader and group members interviewed confirm high focus on all trees with nature value. No felling of conservation trees were observed at the assessed group members, and managers confirm that they do not intend to remove these. </t>
  </si>
  <si>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</si>
  <si>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</si>
  <si>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</si>
  <si>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</si>
  <si>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r>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t>
    </r>
    <r>
      <rPr>
        <sz val="10"/>
        <color rgb="FFFF0000"/>
        <rFont val="Calibri"/>
        <family val="2"/>
        <scheme val="minor"/>
      </rPr>
      <t xml:space="preserve">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r>
  </si>
  <si>
    <r>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t>
    </r>
    <r>
      <rPr>
        <sz val="10"/>
        <color rgb="FFFF0000"/>
        <rFont val="Calibri"/>
        <family val="2"/>
        <scheme val="minor"/>
      </rPr>
      <t xml:space="preserve">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r>
  </si>
  <si>
    <t>All group members visited have clear data and records of proportion of deciduous trees and areas dominated by deciduous trees. Records and field inspection confirms that the group members strive towards increasing the area and proportion of deciduous trees. All group members visited have more than 5% area of the productive forest land dominated by deciduous trees.</t>
  </si>
  <si>
    <t>3.4.5.2</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</si>
  <si>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</si>
  <si>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</si>
  <si>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</si>
  <si>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</si>
  <si>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</si>
  <si>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</si>
  <si>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</si>
  <si>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</si>
  <si>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t>
  </si>
  <si>
    <t>3.4.6.2</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</si>
  <si>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</si>
  <si>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</si>
  <si>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 xml:space="preserve">All members visited have procedures for marcing and retaining small habitats, groups of nature value trees, dead wood, impediment/low-to-non-productive forest land and buffer zones untouched when carrying out forest operations exist.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</si>
  <si>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3.4.6.3</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</si>
  <si>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</si>
  <si>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</si>
  <si>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 xml:space="preserve">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</si>
  <si>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3.4.6.4</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</si>
  <si>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</si>
  <si>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</si>
  <si>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Managers at all group members visited were aware of this requirement. Provided that a sufficient amount of dead wood was retained at regeneration felling, additional amounts of dead wood need not be created when the seed trees are felled. Field check and interview with managers confirm. </t>
  </si>
  <si>
    <t>3.4.6.5</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</si>
  <si>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</si>
  <si>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</si>
  <si>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Managers at all sites assessed were aware of this requirement but no regeneration fellings in stands of oak and beech are planned. </t>
  </si>
  <si>
    <t>3.4.6.6</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</si>
  <si>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</si>
  <si>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</si>
  <si>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Managers at all sites assessed were aware of this requirement. Field and documentation review at all sites visited confirm compliance.   </t>
  </si>
  <si>
    <t>3.4.6.7</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</si>
  <si>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</si>
  <si>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</si>
  <si>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 xml:space="preserve">Managers at all sites assessed were aware of this requirement and will implememt as required.  </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</si>
  <si>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</si>
  <si>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</si>
  <si>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</si>
  <si>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</si>
  <si>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 xml:space="preserve">Guidelines indicated in the forest management plan regarding consideration for existing values shall be observed.
</t>
  </si>
  <si>
    <t>I skogsbruksplanen angivna riktlinjer för hänsyn till befintliga värden ska följas.</t>
  </si>
  <si>
    <t>The group members have identified which types are present in within the forest area. The identification is partly based on national method for woodland habitats, the designed Natura 2000 sites, protected areas (nature, water, soil, national social interests) etc. The group members together with the group leader has completed a list of present HCVFs, which is also used for reporting annual monitoring of the values. Key habitats are mapped and listed and all are set aside. Confirmed from review of visited group members records of key biotopes and other HCVs, field visits and interview of forest managers.</t>
  </si>
  <si>
    <t>3.4.8</t>
  </si>
  <si>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</si>
  <si>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</si>
  <si>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</si>
  <si>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in stand age and tree species shall be aimed at, at forest holding level. </t>
  </si>
  <si>
    <t xml:space="preserve">Variation i beståndsålder och trädslag ska eftersträvas på fastighetsnivå. </t>
  </si>
  <si>
    <t xml:space="preserve">The group members visited have measures are part of the forest management plan to aim for a variation in stand age and species distribution. Summary information from the forest management plans of the visited group members confirm this aim.  </t>
  </si>
  <si>
    <t>3.4.8.2</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</si>
  <si>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</si>
  <si>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t xml:space="preserve">Riskförebyggande åtgärder och aktivt skogsskyddsarbete ska utföras i enlighet med skogsvårdslagstiftningen. Information som bör användas för övervakning av skoghälsa kan t.ex. erhållas från Skogsstyrelsen och SLU.  </t>
  </si>
  <si>
    <t xml:space="preserve">All members visited conduct their activities in accordance with the forest legislation.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</si>
  <si>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</si>
  <si>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</si>
  <si>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</si>
  <si>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</si>
  <si>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Presence of exotic tree species shall be documented in the forest management plan.</t>
  </si>
  <si>
    <t>Förekomst av främmande trädarter ska dokumenteras i skogsbruksplanen.</t>
  </si>
  <si>
    <t>Only few of the group members visited have incidental trees of pinus contorta, which are included in a stand managed for production forest. These individual trees or small stands are clearly included in the forest management plans.</t>
  </si>
  <si>
    <t>3.4.9.2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</si>
  <si>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</si>
  <si>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</si>
  <si>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None of the assessed members have over 20% exotic tree species on their forest land. Interview with group manager and verification of Forest Management Plans confirm. </t>
  </si>
  <si>
    <t>3.4.9.3</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</si>
  <si>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</si>
  <si>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</si>
  <si>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Only few of the group members visited have incidental trees of pinus contorta, which are included in a stand managed for production forest. These individual trees or small stands are monitored and measures will be taken if any risk of negative impacts to the surroundings. Confirmed during field visits that they do not spread oncontrolled.</t>
  </si>
  <si>
    <t>3.4.9.4</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</si>
  <si>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</si>
  <si>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</si>
  <si>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3.4.9.5</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</si>
  <si>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</si>
  <si>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</si>
  <si>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 xml:space="preserve">This indicator is only applicable for one group member (not visited this year). There are procedures in place and a well working communication with the affected sami villages. Protocols inspected with Rams Sameby. Documentation inspected on the information made available to the Sami Villages as part of the consultation, which is fully in line with requirements (maps, planned operations, adjusted maps with agreements, protocol with signatures from both parties. </t>
  </si>
  <si>
    <t>3.4.10</t>
  </si>
  <si>
    <r>
      <t xml:space="preserve">Ditching
</t>
    </r>
    <r>
      <rPr>
        <b/>
        <sz val="10"/>
        <color rgb="FFFF0000"/>
        <rFont val="Calibri"/>
        <family val="2"/>
        <scheme val="minor"/>
      </rPr>
      <t xml:space="preserve">Ditching is a substantial intervention in the natural environment. To ensure forest regeneration and a good forest production, precautionary ditching as well as maintenance of existing ditches, may be necessary.  </t>
    </r>
  </si>
  <si>
    <r>
      <t xml:space="preserve">Dikning
</t>
    </r>
    <r>
      <rPr>
        <b/>
        <sz val="10"/>
        <color rgb="FFFF0000"/>
        <rFont val="Calibri"/>
        <family val="2"/>
        <scheme val="minor"/>
      </rPr>
      <t xml:space="preserve">Dikning är ett betydande ingrepp i naturmiljön. För att säkerställa skogsföryngring och en god skogsproduktion kan skyddsdikning respektive underhåll av befintliga diken vara nödvändigt.  </t>
    </r>
  </si>
  <si>
    <t>3.4.10.1</t>
  </si>
  <si>
    <t>Drainage must not be undertaken on forest land that has not been ditched before.</t>
  </si>
  <si>
    <t>Markavvattning får inte ske på tidigare odikad mark.</t>
  </si>
  <si>
    <t>New ditches are not established. Confirmed during field documentation review and interview with members. Consultation with Skogsstyrelsen is always conducted before cleaning/ maintenance of ditches is made.</t>
  </si>
  <si>
    <t>3.4.10.2</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</si>
  <si>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</si>
  <si>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</si>
  <si>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3.4.10.3</t>
  </si>
  <si>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</si>
  <si>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</si>
  <si>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</si>
  <si>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</si>
  <si>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</si>
  <si>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Consultation with Skogsstyrelsen is always conducted before cleaning/ maintenance of ditches is made. Confirmed during field visits.</t>
  </si>
  <si>
    <t>3.4.10.5</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</si>
  <si>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</si>
  <si>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</si>
  <si>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 xml:space="preserve">Same as above. Actually no new ditching is performed at any of the group members visited. </t>
  </si>
  <si>
    <t>3.4.11</t>
  </si>
  <si>
    <t xml:space="preserve">Pest control methods 
PEFC’s aim is a forestry free of chemical pest control products. </t>
  </si>
  <si>
    <t xml:space="preserve">Bekämpningsmetoder
PEFC:s målsättning är ett skogsbruk fritt från kemiska bekämpningsmedel.  </t>
  </si>
  <si>
    <t>3.4.11.1</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</si>
  <si>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</si>
  <si>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</si>
  <si>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Chemical products for pest control have not been used by any of the group members. The group manager requires the members to report annually in such case. Confirmed during interview and review of documentation.</t>
  </si>
  <si>
    <t>3.4.11.2</t>
  </si>
  <si>
    <r>
      <t xml:space="preserve">The use of plants treated with chemical pesticides or use of chemical pesticides in connection with planting is not permitted in the PEFC-certified forestry. 
</t>
    </r>
    <r>
      <rPr>
        <i/>
        <sz val="9"/>
        <color rgb="FFFF0000"/>
        <rFont val="Calibri"/>
        <family val="2"/>
        <scheme val="minor"/>
      </rPr>
      <t xml:space="preserve">Note: For example, the use of chlorinated hydrocarbons and pesticides classified as WHO Type 1A and 1B is prohibited. </t>
    </r>
  </si>
  <si>
    <r>
      <t xml:space="preserve">Användning av plantor behandlade med kemiska insekticider eller användning av kemiska insekticider i samband med plantering är inte tillåtet i det PEFC-certifierade skogsbruket. 
</t>
    </r>
    <r>
      <rPr>
        <i/>
        <sz val="9"/>
        <color rgb="FFFF0000"/>
        <rFont val="Calibri"/>
        <family val="2"/>
        <scheme val="minor"/>
      </rPr>
      <t xml:space="preserve">Not: T.ex. är användning av klorerade kolväten och pesticider av WHO Typ 1A och 1B är förbjuden.  </t>
    </r>
  </si>
  <si>
    <t>All group members use only plants not treated with chemicals. This is in accordance with the Swedish legislation. Confirmed during interview, site visits to newly planted areas and review of documents.</t>
  </si>
  <si>
    <t>3.5</t>
  </si>
  <si>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</si>
  <si>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r>
      <t xml:space="preserve">Vilt
Skogsägare ska verka för att </t>
    </r>
    <r>
      <rPr>
        <b/>
        <sz val="10"/>
        <color rgb="FFFF0000"/>
        <rFont val="Calibri"/>
        <family val="2"/>
        <scheme val="minor"/>
      </rPr>
      <t>klöv</t>
    </r>
    <r>
      <rPr>
        <b/>
        <sz val="10"/>
        <rFont val="Calibri"/>
        <family val="2"/>
        <scheme val="minor"/>
      </rPr>
      <t xml:space="preserve">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r>
  </si>
  <si>
    <t>3.5.1</t>
  </si>
  <si>
    <r>
      <rPr>
        <sz val="10"/>
        <color rgb="FFFF0000"/>
        <rFont val="Calibri"/>
        <family val="2"/>
        <scheme val="minor"/>
      </rP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sz val="10"/>
        <color theme="1"/>
        <rFont val="Calibri"/>
        <family val="2"/>
        <scheme val="minor"/>
      </rPr>
      <t xml:space="preserve">
</t>
    </r>
    <r>
      <rPr>
        <i/>
        <sz val="10"/>
        <rFont val="Calibri"/>
        <family val="2"/>
        <scheme val="minor"/>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</si>
  <si>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rPr>
        <sz val="10"/>
        <color rgb="FFFF0000"/>
        <rFont val="Calibri"/>
        <family val="2"/>
        <scheme val="minor"/>
      </rP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sz val="10"/>
        <rFont val="Calibri"/>
        <family val="2"/>
        <scheme val="minor"/>
      </rPr>
      <t xml:space="preserve">
</t>
    </r>
    <r>
      <rPr>
        <i/>
        <sz val="10"/>
        <rFont val="Calibri"/>
        <family val="2"/>
        <scheme val="minor"/>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</si>
  <si>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t>This is regulated by Swedish legislation.  Hunting of wildlife to obtain a good balance between the wildlife population and the forest resources occurs on all assessed group members forest land. The moose inventories are followed up and measures are taken to bring about change where necessary through collaboration with other players in moose management areas.</t>
  </si>
  <si>
    <t>3.6</t>
  </si>
  <si>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</si>
  <si>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</si>
  <si>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</si>
  <si>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</si>
  <si>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</si>
  <si>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Where forest fuel is extracted, this is documented in the work instructions and carried out in a manner that ensures the long-term productivity of the forest land.  Inspection of compartments where extraction for biofuel has taken place. For all members assessed, forest fuel is removed only on sites where the the long-term productivity of the forest land is preserved, and the forest fuel is not removed until the needles have fallen off as these provides nutrients to the soil. Sampled documents and interview of managers confirm.</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</si>
  <si>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</si>
  <si>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</si>
  <si>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</si>
  <si>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No members audited spread ash or uses other types of fertilizers. Confirmed during interview with group members and the group manager.</t>
  </si>
  <si>
    <t>3.7</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</si>
  <si>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</si>
  <si>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</si>
  <si>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</si>
  <si>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</si>
  <si>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The current group members has this in place and documented: more than 5% exempted from commercial and any forest activities. The forest management plans inspected and the classes NO is exempted fully from operations, while the classes NS have biodiversity as main objective and the operations are only to improve the biological values of the areas. Records of NS and NO inspected, plus site visits to various compartments of NO and NS confirms</t>
  </si>
  <si>
    <t>3.7.2</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</si>
  <si>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</si>
  <si>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</si>
  <si>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All visited group members have 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for all visited group members, plus site visits to various compartments of NO and NS confirms.                                                                                                                                                                            </t>
  </si>
  <si>
    <t>3.7.3</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</si>
  <si>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</si>
  <si>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</si>
  <si>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For all visited group members: In the productive forest area, key biotopes have been mapped including description, protection level and management measures for each identified area. The key biotopes and the other forest areas set aside as protected are marked on maps. The key biotopes include wet to boggy forest habitats, lakes, streams, old growth forest habitats, broadleaved forest habitats and red list species.</t>
  </si>
  <si>
    <t>3.7.4</t>
  </si>
  <si>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</si>
  <si>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</si>
  <si>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 xml:space="preserve">The group members have identified which types are present in within the forest area. The identification is partly based on national method for key habitats/biotopes, the designed Natura 2000 sites, protected areas (nature, water, soil, national social interests) etc. The group members has completed a list of present HCVFs, which is also used for reporting annual monitoring of the values. Key habitats are mapped and listed and all are set aside. </t>
  </si>
  <si>
    <t>3.7.5</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</si>
  <si>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</si>
  <si>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Annan trädbevuxen mark med minst 10 % krontäckning och där bete eller slåtter bedrivs i tillräcklig omfattning för att ge goda livsbetingelser åt hävdberoende flora/fauna, får avsättas enligt målklass NS. </t>
  </si>
  <si>
    <t>3.7.6</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</si>
  <si>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</si>
  <si>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</si>
  <si>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 xml:space="preserve">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plus site visits to various compartments of NO and NS confirms.   </t>
  </si>
  <si>
    <t>3.7.7</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</si>
  <si>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</si>
  <si>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</si>
  <si>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 xml:space="preserve">More than 5% exempted from commercial and any forest activities. The forest managers interviewed have no plans of altering the classifications of these areas. </t>
  </si>
  <si>
    <t>3.7.8</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</si>
  <si>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</si>
  <si>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</si>
  <si>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 xml:space="preserve">All the group members have more than 5% exempted from commercial and any forest activities, plus 5% managed with nature protection as the main objective. The forest managers interviewed have no plans of altering the classifications of these areas.               </t>
  </si>
  <si>
    <t>3.8</t>
  </si>
  <si>
    <t xml:space="preserve">Consideration of reindeer husbandry
</t>
  </si>
  <si>
    <t>Rennäringen</t>
  </si>
  <si>
    <t>3.8.1</t>
  </si>
  <si>
    <t>Consultation within the year-round pasture land for reindeer husbandry shall be practiced in accordance with the forestry legislation.</t>
  </si>
  <si>
    <t>Samråd inom rennäringens åretruntmarker ska göras i enlighet med skogsvårdslagstiftningen.</t>
  </si>
  <si>
    <t xml:space="preserve">This indicator is only applicable for one group member (not visited this year). There are procedures in place and a well working communication with the affected sami villages. </t>
  </si>
  <si>
    <t>3.8.2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</si>
  <si>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</si>
  <si>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</si>
  <si>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3.9</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</si>
  <si>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</si>
  <si>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</si>
  <si>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3.9.1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</si>
  <si>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</si>
  <si>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</si>
  <si>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The two group members with more than 5000 ha of productive forest have specific nature plans or ecological landscape plans for their certified areas. The nature plans, programmes and ecological landscape plans includes: a) the landscape division, with justification for the division, b) prioritization of set aside areas, c) objectives for conservation management measures and the restoration of biologically valuable forests, d) area of exotic tree species (extremely small). The Ecological Landscape Plannings are documented and regularly updated.</t>
  </si>
  <si>
    <t>3.9.2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</si>
  <si>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</si>
  <si>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</si>
  <si>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 xml:space="preserve">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
  </si>
  <si>
    <t>3.10</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</si>
  <si>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</si>
  <si>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</si>
  <si>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3.10.1</t>
  </si>
  <si>
    <t>Measures shall be planned with respect to season and soil stability so that damages to soil and water are avoided.</t>
  </si>
  <si>
    <t>Åtgärder ska planeras med hänsyn till årstid och markens bärighet så att skador på mark och vatten undviks.</t>
  </si>
  <si>
    <t>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soil damage is very low and contractors are very good in avoiding damage and to use twigs and branches on skidding tracks to avoid damage.</t>
  </si>
  <si>
    <t>3.10.2</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</si>
  <si>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</si>
  <si>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</si>
  <si>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</si>
  <si>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3.10.3</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</si>
  <si>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</si>
  <si>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</si>
  <si>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</si>
  <si>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3.10.4</t>
  </si>
  <si>
    <t xml:space="preserve">In connection to refurbishment of roads, road drains shall be fixed so that they do not constitute a hinder for migration.  </t>
  </si>
  <si>
    <t>I samband med upprustning av vägar ska vägtrummor åtgärdas så att de inte utgör vandringshinder.</t>
  </si>
  <si>
    <t>The group manager has prepared a thorough guidance document 402 Skötselinstruktion, which is available to all group members. The work instruction format also includes a verification checkbox regarding this requirement. Work instructions always prepared during the planning of forest operations and provided to the contractors.</t>
  </si>
  <si>
    <t>3.10.5</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</si>
  <si>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</si>
  <si>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</si>
  <si>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3.10.6</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</si>
  <si>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</si>
  <si>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</si>
  <si>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3.10.7</t>
  </si>
  <si>
    <t xml:space="preserve">On land where there is risk of erosion, intermittent soil scarification methods shall be used. </t>
  </si>
  <si>
    <t>På marker med risk för erosion ska intermittenta markberedningsmetoder användas.</t>
  </si>
  <si>
    <t>3.10.8</t>
  </si>
  <si>
    <t>(not included in the English version of the standard.)</t>
  </si>
  <si>
    <t>Vid avverkning i branta områden ska risk för ras och skred beaktas och utvärderas i relation till möjliga kostnader för riskminimering.</t>
  </si>
  <si>
    <t>3.11</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</si>
  <si>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</si>
  <si>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</si>
  <si>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3.11.1</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</si>
  <si>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</si>
  <si>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</si>
  <si>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</si>
  <si>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3.11.2</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</si>
  <si>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</si>
  <si>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</si>
  <si>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</si>
  <si>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3.11.3</t>
  </si>
  <si>
    <t xml:space="preserve">Rutting at edge- and buffer zones shall be avoided.
</t>
  </si>
  <si>
    <t>Spårbildning vid kant- och skyddszoner ska undvikas.</t>
  </si>
  <si>
    <t>Procedures for avoiding rutting at edge and buffer zones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</si>
  <si>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3.12</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</si>
  <si>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</si>
  <si>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</si>
  <si>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3.12.1</t>
  </si>
  <si>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scheme val="minor"/>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</si>
  <si>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</si>
  <si>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Only two group members are larger dan 5000 ha. However, both are city forests/municipalities where all forests are close to inhabitated areas and therefore exempted from the requirement of burning.</t>
  </si>
  <si>
    <t>3.12.2</t>
  </si>
  <si>
    <t xml:space="preserve">Naturally burnt forest may be counted. 
</t>
  </si>
  <si>
    <t>Naturligt brunnen skog får medräknas.</t>
  </si>
  <si>
    <t>3.12.3</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</si>
  <si>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</si>
  <si>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</si>
  <si>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3.12.4</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</si>
  <si>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</si>
  <si>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</si>
  <si>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3.12.5</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</si>
  <si>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</si>
  <si>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</si>
  <si>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3.12.6</t>
  </si>
  <si>
    <t>When burning is undertaken in areas classified as NS, the area actually burnt may be multiplied with a factor 3.</t>
  </si>
  <si>
    <t>Vid bränning i områden med målklass NS får den faktiskt brända arealen multipliceras med en uppräkningsfaktor 3.</t>
  </si>
  <si>
    <t>3.12.7</t>
  </si>
  <si>
    <t xml:space="preserve">Decision on setting-aside of burnt or fire-struck stand that is not previously set-aside may be taken after the fire. </t>
  </si>
  <si>
    <t>Beslut om avsättning av bränt eller brandhärjat bestånd som inte redan är avsatt kan fattas efter brand.</t>
  </si>
  <si>
    <t>3.12.8</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</si>
  <si>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</si>
  <si>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</si>
  <si>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3.13</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</si>
  <si>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</si>
  <si>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</si>
  <si>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3.13.1</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</si>
  <si>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</si>
  <si>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</si>
  <si>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 and is defined in document 402 Skötselinstruktion. The forest managers has direct link to national webportal and all cultural heritage marked on maps and visually protected in the field. Clear instruction given to contractors. Seen during field documentation review. </t>
  </si>
  <si>
    <t>3.13.2</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</si>
  <si>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</si>
  <si>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</si>
  <si>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Same as above. Instruction for updating of information is in place and clearly used when planning site operations.</t>
  </si>
  <si>
    <t>3.13.3</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</si>
  <si>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</si>
  <si>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</si>
  <si>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Interview with managers and contractors confirm understanding and that this is also done in practice-</t>
  </si>
  <si>
    <t>3.13.4</t>
  </si>
  <si>
    <t>Other trees that are growing on and adjacent to ancient- and cultural remains and their visible structures, shall normally be removed.</t>
  </si>
  <si>
    <t>Övriga träd som växer direkt i och invid forn- och kulturlämningar och deras synliga strukturer ska som regel tas bort.</t>
  </si>
  <si>
    <t xml:space="preserve">Sites with cultural heritage visited during the audit were kept free of trees. </t>
  </si>
  <si>
    <t>3.13.5</t>
  </si>
  <si>
    <r>
      <t xml:space="preserve">Cultural stumps shall be created in order to indicate the occurrence of ancient- and cultural remains, unless this appears clearly in any other way. 
</t>
    </r>
    <r>
      <rPr>
        <sz val="10"/>
        <color rgb="FFFF0000"/>
        <rFont val="Calibri"/>
        <family val="2"/>
        <scheme val="minor"/>
      </rPr>
      <t xml:space="preserve">When it is not possible or may cause danger or does not add any signal value to create cultural heritage stumps, the remain may be marked out in another way that is clear, e.g., with grade stakes.  </t>
    </r>
  </si>
  <si>
    <r>
      <t xml:space="preserve">Kulturstubbar ska skapas för att markera forn- och kulturlämningar om inte detta framgår tydligt på annat sätt.
</t>
    </r>
    <r>
      <rPr>
        <sz val="10"/>
        <color rgb="FFFF0000"/>
        <rFont val="Calibri"/>
        <family val="2"/>
        <scheme val="minor"/>
      </rPr>
      <t xml:space="preserve">När det inte är möjligt eller utgör ett faromoment eller inte tillför ett signalvärde att tillskapa kulturstubbar kan lämningen markeras på annat tydligt sätt, exv. med stakkäppar. </t>
    </r>
  </si>
  <si>
    <t>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contractors. Cultural stumps are created in order to indicate the occurrence of ancient- and cultural remains. Confirmed during field visits, review of work instructions, planning procedures and guidelines and interview with forest managers.</t>
  </si>
  <si>
    <r>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t>
    </r>
    <r>
      <rPr>
        <b/>
        <sz val="10"/>
        <color rgb="FFFF0000"/>
        <rFont val="Calibri"/>
        <family val="2"/>
        <scheme val="minor"/>
      </rPr>
      <t xml:space="preserve">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r>
  </si>
  <si>
    <r>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t>
    </r>
    <r>
      <rPr>
        <b/>
        <sz val="10"/>
        <color rgb="FFFF0000"/>
        <rFont val="Calibri"/>
        <family val="2"/>
        <scheme val="minor"/>
      </rPr>
      <t xml:space="preserve">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r>
  </si>
  <si>
    <t>4.1</t>
  </si>
  <si>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</si>
  <si>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</si>
  <si>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4.1.1</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</si>
  <si>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</si>
  <si>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</si>
  <si>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 xml:space="preserve">Documentation and interview confirm: 
 - All sites visited have written procedures. 
 - Consultation takes place with affected groups, all group members maintains a register of potentially affected stakeholders which receives the information directly. Demonstrated during the audit.
 - All group members has high focus on recreational values. In Sweden the regulation on everybody's right to walk, hike, bike etc. and to pick berries and mushrooms are taken serious.
Field visits confirm: 
 -  all forests are open for all visitors: trails and tracks maintained. 
 - site operations include pre-assessment work instructions on keeping trails free and clean.   </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</si>
  <si>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</si>
  <si>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</si>
  <si>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</si>
  <si>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t xml:space="preserve">Confirmed during interview: 
 - visited group members always communicate forest operations beforehand, including with sign posts where contact information is included. Examples seen during field visits. The municipalities also post this on their webpages.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</si>
  <si>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</si>
  <si>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</si>
  <si>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</si>
  <si>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Field visits confirm: 
 -  all forests are open for all visitors: trails and tracks maintained. 
 - site operations include pre-assessment work instructions on keeping trails free and clean</t>
  </si>
  <si>
    <t>4.2</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</si>
  <si>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color theme="1"/>
        <rFont val="Calibri"/>
        <family val="2"/>
        <scheme val="minor"/>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</si>
  <si>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scheme val="minor"/>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</si>
  <si>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t>4.2.1</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</si>
  <si>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</si>
  <si>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</si>
  <si>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Interview with forest managers at all visited group members: 
 - Records kept of tendering foret operations, which are published openly and thereby open for local contractors. Examples demonstrated at site 1 and 2, where local contractors won the tenders.</t>
  </si>
  <si>
    <t>4.2.2</t>
  </si>
  <si>
    <t xml:space="preserve">How the adjustment in line with 4.2.1 is made shall be described by a routine. </t>
  </si>
  <si>
    <t>Hur övervägandet av anpassningen i 4.2.1 ovangenomförs ska beskrivas i en rutin.</t>
  </si>
  <si>
    <t>documentation confirm: 
 - 306 Rutin för kompetence och utbildning
 - 404 Ramavtal mellan certifierad skogsåagare och skogsentrprenör.</t>
  </si>
  <si>
    <t>4.3</t>
  </si>
  <si>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r>
      <rPr>
        <b/>
        <sz val="10"/>
        <color theme="1"/>
        <rFont val="Calibri"/>
        <family val="2"/>
        <scheme val="minor"/>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</si>
  <si>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</si>
  <si>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t>4.3.1</t>
  </si>
  <si>
    <t xml:space="preserve">Consideration for the interests of reindeer herding shall be shown in accordance with the Forestry Act, § 13b, 14, 18b, 20 and 31. </t>
  </si>
  <si>
    <t>Hänsyn ska tas till rennäringen enligt skogsvårdslagens § 13b, 14, 18b, 20 och 31.</t>
  </si>
  <si>
    <t xml:space="preserve">This indicator is only applicable for one site in the group. 
Documentation confirm:
 - Written procedures in place and a well working communication with the affected sami villages. 
 - Protocols with Rams Sameby. 
 - Documentation on the information made available to the Sami Villages: Maps, planned operations, adjusted maps with agreements, protocol with signatures from both parties. </t>
  </si>
  <si>
    <t>4.3.2</t>
  </si>
  <si>
    <r>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r>
    <r>
      <rPr>
        <sz val="10"/>
        <color rgb="FFFF0000"/>
        <rFont val="Calibri"/>
        <family val="2"/>
        <scheme val="minor"/>
      </rPr>
      <t>annex C</t>
    </r>
    <r>
      <rPr>
        <sz val="10"/>
        <color theme="1"/>
        <rFont val="Calibri"/>
        <family val="2"/>
        <scheme val="minor"/>
      </rPr>
      <t xml:space="preserve">. </t>
    </r>
  </si>
  <si>
    <r>
      <t xml:space="preserve">Vad beträffar samråd ska föreskrifter och allmänna råd enligt skogsvårdslagens § 20 och 31 tillämpas, om inte annat överenskommits utanför renskötselns åretruntmarker. Se vidare Svenska PEFC:s ”Policy för balans mellan Skogsbruk och Rennäring”, PEFC SWE 001, </t>
    </r>
    <r>
      <rPr>
        <sz val="10"/>
        <color rgb="FFFF0000"/>
        <rFont val="Calibri"/>
        <family val="2"/>
        <scheme val="minor"/>
      </rPr>
      <t>Bilaga C</t>
    </r>
    <r>
      <rPr>
        <sz val="10"/>
        <rFont val="Calibri"/>
        <family val="2"/>
        <scheme val="minor"/>
      </rPr>
      <t>.</t>
    </r>
  </si>
  <si>
    <t xml:space="preserve">This indicator is only applicable for one site in the group. 
Interview: The group manager and the group member is aware and has these regulations on file. 
Documentation confirm:
 - Documentation on the information made available to the Sami Villages: Maps, planned operations, adjusted maps with agreements, protocol with signatures from both parties. </t>
  </si>
  <si>
    <t>4.4</t>
  </si>
  <si>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</si>
  <si>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</si>
  <si>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t>4.4.1</t>
  </si>
  <si>
    <r>
      <t xml:space="preserve">Commercial contracts shall be signed in written form between client and contractor. The commercial contract shall specify: 
</t>
    </r>
    <r>
      <rPr>
        <sz val="10"/>
        <color rgb="FFFF0000"/>
        <rFont val="Calibri"/>
        <family val="2"/>
        <scheme val="minor"/>
      </rPr>
      <t xml:space="preserve">• Scope 
• Implementation 
• Delivery of the site-specific work instruction to the contractor 
• Term of contract (contract period, notice period, and prolongation) 
• Compensation levels 
• Responsibilities (responsibility period, duty of notification) 
• Cancellation and premature termination. </t>
    </r>
    <r>
      <rPr>
        <sz val="10"/>
        <color theme="1"/>
        <rFont val="Calibri"/>
        <family val="2"/>
        <scheme val="minor"/>
      </rPr>
      <t xml:space="preserve">
</t>
    </r>
    <r>
      <rPr>
        <sz val="10"/>
        <color rgb="FFFF0000"/>
        <rFont val="Calibri"/>
        <family val="2"/>
        <scheme val="minor"/>
      </rPr>
      <t xml:space="preserve">
Client that is hiring sub-contractor shall sign a commercial contract with the sub-contractor in line with the specification requirements above. </t>
    </r>
  </si>
  <si>
    <r>
      <t xml:space="preserve">Affärsavtal ska tecknas skriftligt mellan beställare och uppdragstagare. Av affärsavtalet ska framgå: 
</t>
    </r>
    <r>
      <rPr>
        <sz val="10"/>
        <color rgb="FFFF0000"/>
        <rFont val="Calibri"/>
        <family val="2"/>
        <scheme val="minor"/>
      </rPr>
      <t xml:space="preserve">•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r>
  </si>
  <si>
    <t>Interview and documentation at the visited group members: 
 - requirements included in the general agreement. The contracts are signed and the scope is clear.
 - 404 Ramavtal mellan certifierade skogsägare och skogsentreprenör, including the prescrbied information.</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</si>
  <si>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</si>
  <si>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</si>
  <si>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</si>
  <si>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documentation confirm at the visited group members: 
 - The forest areas are registered in public register of land owners. VAT numbers clear for each group member
 - Annual financial reports show payment of fees and taxes according to Swedish tax legislation.</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</si>
  <si>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</si>
  <si>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</si>
  <si>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</si>
  <si>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Same as above. 
 - Closing accounts and financial reports seen at the visited group members and the group manager.</t>
  </si>
  <si>
    <t>4.5</t>
  </si>
  <si>
    <r>
      <t xml:space="preserve">Employer responsibilities
</t>
    </r>
    <r>
      <rPr>
        <b/>
        <i/>
        <sz val="10"/>
        <color theme="1"/>
        <rFont val="Calibri"/>
        <family val="2"/>
        <scheme val="minor"/>
      </rPr>
      <t xml:space="preserve">PEFC strives for vital companies within the forest sector. </t>
    </r>
    <r>
      <rPr>
        <b/>
        <sz val="10"/>
        <color theme="1"/>
        <rFont val="Calibri"/>
        <family val="2"/>
        <scheme val="minor"/>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</si>
  <si>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scheme val="minor"/>
      </rPr>
      <t>PEFC strävar efter livskraftiga företag i skogsnäringen. Medarbetare på alla nivåer är organisationens främsta tillgång.</t>
    </r>
    <r>
      <rPr>
        <b/>
        <sz val="10"/>
        <rFont val="Calibri"/>
        <family val="2"/>
        <scheme val="minor"/>
      </rPr>
      <t xml:space="preserve">
Engagemang och medvetenhet om företagets affärsidé medför att personalens förmåga kan användas för organisationens bästa.</t>
    </r>
  </si>
  <si>
    <t>4.5.1</t>
  </si>
  <si>
    <t>Companies with employees shall formulate objectives and make sure that the staff is familiar with those.</t>
  </si>
  <si>
    <t>Företag med anställda ska formulera mål och se till att personalen är förtrogen med dessa.</t>
  </si>
  <si>
    <t xml:space="preserve">Interview confirm: 
 - For all sites assessed, the forest managers and ecologists are the only employees in the forest department - both at the municipalities and the private forests. 
 - No forest workers directly employed. Contractors are used. 
Documentation confirm: 
 - 404 ramavtal with the contractors and the forest manager. </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</si>
  <si>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</si>
  <si>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</si>
  <si>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</si>
  <si>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 xml:space="preserve">Interview confirm: 
 - the managers are having employment contract in accordance with legislation. Collective agreements are in place at all levels at the group members.  </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</si>
  <si>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</si>
  <si>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</si>
  <si>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</si>
  <si>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 xml:space="preserve">For all sites assessed, the managers are the only employees. No forest workers directly employed. Member forst managers receive training and education. Collective agreements are in place at all levels with written contracts of employment.  </t>
  </si>
  <si>
    <t>4.5.4</t>
  </si>
  <si>
    <r>
      <t xml:space="preserve">Contactor whose business is geographically dispersed shall, in the cases the commission implies that temporary accommodation is offered/ assigned, ensure that the staff enjoy for the season good living conditions during the contract period. 
</t>
    </r>
    <r>
      <rPr>
        <sz val="10"/>
        <color rgb="FFFF0000"/>
        <rFont val="Calibri"/>
        <family val="2"/>
        <scheme val="minor"/>
      </rPr>
      <t xml:space="preserve">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r>
  </si>
  <si>
    <r>
      <t xml:space="preserve">Entreprenör med geografiskt spridd verksamhet där uppdraget medför att tillfälligt boende erbjuds/anvisas, ska säkerställa att de anställda har för årstiden goda levnadsvillkor under uppdragstiden. 
</t>
    </r>
    <r>
      <rPr>
        <sz val="10"/>
        <color rgb="FFFF0000"/>
        <rFont val="Calibri"/>
        <family val="2"/>
        <scheme val="minor"/>
      </rPr>
      <t xml:space="preserve">Eventuella överenskommelser utöver kollektivavtal, för inställelse, hemresa och resor vid ledigheter ska vara skriftliga. </t>
    </r>
    <r>
      <rPr>
        <sz val="10"/>
        <rFont val="Calibri"/>
        <family val="2"/>
        <scheme val="minor"/>
      </rPr>
      <t xml:space="preserve">Om den anställde betalar för boende och resor via löneavdrag ska dessa vara rimliga och redovisas i anställningsavtal och lönebesked.  </t>
    </r>
  </si>
  <si>
    <t xml:space="preserve">Confirmed during interview:
 - All contractors hired are local machine drivers and there is no need to temporary accommodation.
Documentation confirm: 
 - agreement with contractors shows clear addresses close to the forests. </t>
  </si>
  <si>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</si>
  <si>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</si>
  <si>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</si>
  <si>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 xml:space="preserve">Confirmed during interview:
 - forest managers confirm that all contractors hired are local machine drivers and there is no need to temporary accommodation.
 - Interview with contractors at site 3, 4 and 6 confirm they live close by.
Documentation confirm: 
 - agreement with contractors shows clear addresses close to the forests. </t>
  </si>
  <si>
    <t>4.6</t>
  </si>
  <si>
    <t>Insurances
PEFC is of the opinion that people working in the forestry sector shall have basic insurance cover.</t>
  </si>
  <si>
    <t xml:space="preserve">Försäkringar
PEFC anser att de som är verksamma i skogsbruket ska omfattas av ett grundläggande försäkringsskydd. </t>
  </si>
  <si>
    <t>4.6.1</t>
  </si>
  <si>
    <r>
      <t xml:space="preserve">Any person undertaking forestry work, as employee or business owner, shall have insurance cover including:
• Liability insurance 
• Occupational injury 
• Medical/life insurance 
• Occupational pension 
• Premium exemption 
</t>
    </r>
    <r>
      <rPr>
        <i/>
        <sz val="9"/>
        <rFont val="Calibri"/>
        <family val="2"/>
        <scheme val="minor"/>
      </rPr>
      <t xml:space="preserve">Guidance is provided by Fora’s collective insurances. Guidance is provided by Fora’s collective insurances. Other insurance solutions may be relevant for business owners. 
</t>
    </r>
  </si>
  <si>
    <r>
      <t xml:space="preserve">Den som utför skogligt arbete, som anställd eller företagare, ska ha försäkringsskydd som omfattar: 
o Ansvarsförsäkring
o Arbetsskada 
o Sjukdom /livförsäkring 
o Tjänstepension 
o Premiebefrielse.
</t>
    </r>
    <r>
      <rPr>
        <i/>
        <sz val="10"/>
        <rFont val="Calibri"/>
        <family val="2"/>
        <scheme val="minor"/>
      </rPr>
      <t xml:space="preserve">Vägledning ges av Foras avtalsförsäkringar. Andra försäkringslösningar kan vara aktuella för företagare. </t>
    </r>
  </si>
  <si>
    <t>Interview and documentation confirm: 
 - Members assessed have written agreement with contractors, which includes the requirement of basic insurance cover, and all contractors are PEFC Certified.
 - 404 ramavtal mellan skogsägare och skogsentreprenörer, section on insurance.</t>
  </si>
  <si>
    <t>4.6.2</t>
  </si>
  <si>
    <t xml:space="preserve">Companies without employees shall have insurance cover including liability insurance and occupational injury. </t>
  </si>
  <si>
    <t xml:space="preserve">Företagare utan anställda ska ha försäkringsskydd som omfattar ansvarsförsäkring och arbetsskada.  </t>
  </si>
  <si>
    <t xml:space="preserve">Interview confirm: 
 - Members assessed have own insurances on liability and occupational injury. Checked at visited group members. </t>
  </si>
  <si>
    <t>4.6.3</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</si>
  <si>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</si>
  <si>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</si>
  <si>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 xml:space="preserve">Interview and documentation confirm: 
 - Members assessed have which includes the requirement of Swedish tax card or proof of SINK-tax for the employees, and all contractors are PEFC Certified.
 - 404 ramavtal mellan skogsägare och skogsentreprenörer, section on insurance. </t>
  </si>
  <si>
    <t>4.6.4</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</si>
  <si>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</si>
  <si>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</si>
  <si>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 xml:space="preserve">No members assessed had hired companies from abroad. </t>
  </si>
  <si>
    <t>4.6.5</t>
  </si>
  <si>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color theme="1"/>
        <rFont val="Calibri"/>
        <family val="2"/>
        <scheme val="minor"/>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</si>
  <si>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scheme val="minor"/>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</si>
  <si>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t>4.7</t>
  </si>
  <si>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</si>
  <si>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</si>
  <si>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</si>
  <si>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</si>
  <si>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</si>
  <si>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Documentation confirm: 
 - 102 Organisation och personal, 
 - 204 Medlemsavtal.
 - at the group members: Division of responsibilities and work descriptions clear for the forest manager and ecologists. Agreement with contracted contractors for all forest operations include clear responsibilities and duties.</t>
  </si>
  <si>
    <t>4.7.2</t>
  </si>
  <si>
    <r>
      <t xml:space="preserve">The company shall conduct and document at least two formal workplace meetings a year. </t>
    </r>
    <r>
      <rPr>
        <sz val="10"/>
        <color rgb="FFFF0000"/>
        <rFont val="Calibri"/>
        <family val="2"/>
        <scheme val="minor"/>
      </rPr>
      <t xml:space="preserve">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r>
  </si>
  <si>
    <r>
      <t xml:space="preserve">Företaget ska genomföra och dokumentera minst två arbetsplatsträffar per år. </t>
    </r>
    <r>
      <rPr>
        <sz val="10"/>
        <color rgb="FFFF0000"/>
        <rFont val="Calibri"/>
        <family val="2"/>
        <scheme val="minor"/>
      </rPr>
      <t xml:space="preserve">Undantag kan göras för företag med tre anställda eller färre, där kravet är en arbetsplatsträff. När företaget har endast en anställd kan medarbetarsamtal ingå. 
Riskbedömning och arbetsmiljöfrågor ska ingå i minst en arbetsplatsträff per år. </t>
    </r>
  </si>
  <si>
    <t xml:space="preserve">Interview confirm: 
 - The forest managers are the only employees of the assessed group members, and they do meet regularly with their supervisors as well as with the contractors. 
 - Requirement on risk assessment and work environment issues included in 404 ramavtal with contractors. 
</t>
  </si>
  <si>
    <t>4.7.3</t>
  </si>
  <si>
    <t>Personal development dialogues including the need of skills development shall be held at least once a year.</t>
  </si>
  <si>
    <t xml:space="preserve">Medarbetarsamtal, som inkluderar behov av kompetensutveckling, ska genomföras minst en gång per år. Arbetsgivaren ska kunna redovisa hur detta görs genom lämplig dokumentation.  </t>
  </si>
  <si>
    <t xml:space="preserve">The forest managers are the only employees of the assessed group members, and they do meet regularly with their supervisors as well as with the contractors. </t>
  </si>
  <si>
    <t>4.8</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</si>
  <si>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</si>
  <si>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</si>
  <si>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4.8.1</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</si>
  <si>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</si>
  <si>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</si>
  <si>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Interview and documentation confirm at the visited group members: 
 - SAM in place: demonstrated on intranet.
 - 404 contract with contractors includes requirement.</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</si>
  <si>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</si>
  <si>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</si>
  <si>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</si>
  <si>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 xml:space="preserve">Documentation confirm: 
 - 404 Ramavtal with contractors includes requirement to ensure this requirement. Examples at the visited group members demonstrated.  </t>
  </si>
  <si>
    <t>4.8.3</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</si>
  <si>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</si>
  <si>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</si>
  <si>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</si>
  <si>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</si>
  <si>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</si>
  <si>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</si>
  <si>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</si>
  <si>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</si>
  <si>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</si>
  <si>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</si>
  <si>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</si>
  <si>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 xml:space="preserve">Interview confirm: 
 - The assessed group members confirms during interview that contractors are checked for ensuring safe working environment. 
 - The forest managers are the only employees of the assessed group members uses contractors for all forestry activities. 
 - For all contractors the requirements are included in the contracts. </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</si>
  <si>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</si>
  <si>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</si>
  <si>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</si>
  <si>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Interview confirm: 
 - All audited group members are not uses any chemicals.</t>
  </si>
  <si>
    <t>4.9</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</si>
  <si>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</si>
  <si>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</si>
  <si>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t>4.9.1</t>
  </si>
  <si>
    <r>
      <t xml:space="preserve">Employer and employee shall collaborate to achieve equality in working life and the employer shall be able to demonstrate how this is done. </t>
    </r>
    <r>
      <rPr>
        <strike/>
        <sz val="10"/>
        <color theme="1"/>
        <rFont val="Calibri"/>
        <family val="2"/>
        <scheme val="minor"/>
      </rPr>
      <t>For organizations with more than 25 employees this is made by means of a plan for equality at the workplace.</t>
    </r>
  </si>
  <si>
    <t xml:space="preserve">Arbetsgivare och arbetstagare ska samverka för att jämställdhet och jämlikhet i arbetslivet ska uppnås och arbetsgivaren ska kunna redovisa hur detta görs. </t>
  </si>
  <si>
    <t>Interview and documentation confirm at the visited group members: 
 - Equilty policies in place: demonstrated on intranet.
 - 404 contract with contractors includes requirement.</t>
  </si>
  <si>
    <t>4.10</t>
  </si>
  <si>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9"/>
        <rFont val="Calibri"/>
        <family val="2"/>
        <scheme val="minor"/>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</si>
  <si>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9"/>
        <rFont val="Calibri"/>
        <family val="2"/>
        <scheme val="minor"/>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9"/>
        <rFont val="Calibri"/>
        <family val="2"/>
        <scheme val="minor"/>
      </rPr>
      <t xml:space="preserve">
</t>
    </r>
    <r>
      <rPr>
        <i/>
        <sz val="9"/>
        <rFont val="Calibri"/>
        <family val="2"/>
        <scheme val="minor"/>
      </rPr>
      <t xml:space="preserve">Kompetens kan erhållas via kurser enligt SYN eller motsvarande. Kurser kan innefatta såväl teoretiska moment (t.ex.  webb-kurser) och/eller fältmoment och standardens kompetenskrav kan tillgodoses genom en eller flera delmoment/kurser.  </t>
    </r>
  </si>
  <si>
    <t>4.10.1</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</si>
  <si>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</si>
  <si>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</si>
  <si>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Interview and documentation confirm at the visited group members: 
 - 404 contract with contractors includes requirements on the SYN cources depending on operation performed. 
 - Records available from national forest school for PEFC certified contractors that SYN training is recorded. 
Field visits with interview of contractors
 - Demonstrated during interview with contractors.
 - Records of contractors PEFC certificate and SYN competences for the various beneath staff groupings.</t>
  </si>
  <si>
    <t>4.10.2</t>
  </si>
  <si>
    <t>Staff that are planning, supervising, or performing precautionary ditching or cleaning of ditches shall have qualifications in accordance with SYN or equivalent.</t>
  </si>
  <si>
    <t>Personal som planerar, leder och utför skyddsdikning eller skogsdikning ska ha kompetens i enlighet med SYN eller motsvarande.</t>
  </si>
  <si>
    <t>Same as above</t>
  </si>
  <si>
    <t>4.10.3</t>
  </si>
  <si>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</si>
  <si>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</si>
  <si>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4.10.4</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</si>
  <si>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</si>
  <si>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</si>
  <si>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t>4.10.5</t>
  </si>
  <si>
    <t xml:space="preserve">Forest management planners shall have qualifications equivalent to higher education in forest management planning, in forest-related conservation value assessment in accordance with SYN or equivalent, and according to requirements established by the plan producer. </t>
  </si>
  <si>
    <t>Skogsbruksplanläggare skall ha kompetens i skogsindelning motsvarande skoglig högskoleutbildning, i naturvärdesbedömning i enligthet med SYN eller motsvarande og enligt de krav planproducenten fastställer.</t>
  </si>
  <si>
    <t>4.10.6</t>
  </si>
  <si>
    <t xml:space="preserve">Staff operating a forestry harvester or skidder shall have qualifications in efficient driving techniques, including: 
• minimization of fuel consumption, and 
• minimization of soil damages. </t>
  </si>
  <si>
    <t xml:space="preserve">Personal som kör skördare eller skotare ska ha kompetens i effektiva körsätt innefattande: 
• minimering av bränsleåtgång 
• minimering av körskador. </t>
  </si>
  <si>
    <t xml:space="preserve">Same as above.
Field visits with interview of contractors
 - Records of contractors PEFC certificate and SYN competences for the various beneath staff groupings.
 - Interview with contractors confirm clear competences. </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</si>
  <si>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</si>
  <si>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</si>
  <si>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</si>
  <si>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 xml:space="preserve">No such situations identified. </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</si>
  <si>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</si>
  <si>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</si>
  <si>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</si>
  <si>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 xml:space="preserve">Interview of all visited group members: 
 - No use of seasonal workers apart from planters. </t>
  </si>
  <si>
    <t>4.10.9</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</si>
  <si>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</si>
  <si>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</si>
  <si>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 xml:space="preserve">Only one site uses the local forestry school as contractor. In order to meet requirement, the forestry school has PEFC certification as contractor. Proof seen during the audit. </t>
  </si>
  <si>
    <t>4.10.10</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</si>
  <si>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</si>
  <si>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</si>
  <si>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4.11</t>
  </si>
  <si>
    <r>
      <t xml:space="preserve">Skills development
Systematic skills development shall be included as an important component of the certified company’s staff policy.
</t>
    </r>
    <r>
      <rPr>
        <b/>
        <sz val="10"/>
        <color rgb="FFFF0000"/>
        <rFont val="Calibri"/>
        <family val="2"/>
        <scheme val="minor"/>
      </rPr>
      <t xml:space="preserve">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r>
  </si>
  <si>
    <r>
      <t xml:space="preserve">Kompetensutveckling
Systematisk kompetensutveckling ska ingå som en viktig del i det certifierade företagets personalpolitik. 
</t>
    </r>
    <r>
      <rPr>
        <b/>
        <sz val="10"/>
        <color rgb="FFFF0000"/>
        <rFont val="Calibri"/>
        <family val="2"/>
        <scheme val="minor"/>
      </rPr>
      <t xml:space="preserve">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r>
  </si>
  <si>
    <t>4.11.1</t>
  </si>
  <si>
    <t>Training needs for all staff shall be identified through dialogue with the employees.</t>
  </si>
  <si>
    <t>All personals utbildningsbehov ska identifieras genom dialog med de anställda.</t>
  </si>
  <si>
    <t>Interview and documentation confirm at the visited group members: 
 - 404 contract with contractors includes requirements to ensure the beneath competences depending on operation performed. 
 - Records available from national forest school for PEFC certified contractors. 
Field visits with interview of contractors
 - Demonstrated during interview with contractors.
 - Records of contractors PEFC certificate.</t>
  </si>
  <si>
    <t>4.11.2</t>
  </si>
  <si>
    <t xml:space="preserve">Competence in nature- and cultural environment conservation shall be refreshed at least every fifth year in accordance with SYN or equivalent. </t>
  </si>
  <si>
    <t xml:space="preserve">Kompetens i natur- och kulturmiljövård ska uppdateras minst var femte år i enlighet med SYN eller motsvarande.  </t>
  </si>
  <si>
    <t>4.11.3</t>
  </si>
  <si>
    <t xml:space="preserve">Competence in precautionary ditching/cleaning of ditches shall be refreshed at least every fifth year in accordance with SYN or equivalent. </t>
  </si>
  <si>
    <t xml:space="preserve">Kompetens i skyddsdikning/dikesrensning ska uppdateras minst var femte år i enlighet med SYN eller motsvarande. </t>
  </si>
  <si>
    <t>4.11.4</t>
  </si>
  <si>
    <t xml:space="preserve">Competence in soil scarification/soil management shall be refreshed at least every fifth year in accordance with SYN or equivalent.  </t>
  </si>
  <si>
    <t xml:space="preserve">Kompetens i markberedning/markbehandling ska uppdateras minst var femte år i enlighet med SYN eller motsvarande. </t>
  </si>
  <si>
    <t>4.11.5</t>
  </si>
  <si>
    <t xml:space="preserve">Competence in forest management planning shall be refreshed at least every fifth year in accordance with SYN or equivalent.  
 </t>
  </si>
  <si>
    <t xml:space="preserve">Kompetens i skogsbruksplanläggning ska uppdateras minst vart femte år i enlighet med SYN eller motsvarande. </t>
  </si>
  <si>
    <t>4.11.6</t>
  </si>
  <si>
    <t xml:space="preserve">Competence in conservation value assessment shall be refreshed at least every fifth year in accordance with SYN or equivalent. </t>
  </si>
  <si>
    <t xml:space="preserve">Kompetens i naturvärdesbedömning ska uppdateras minst var femte år i enlighet med SYN eller motsvarande. </t>
  </si>
  <si>
    <t>4.11.7</t>
  </si>
  <si>
    <t>Completed and planned courses shall be documented.</t>
  </si>
  <si>
    <t>Genomförda utbildningar ska dokumenteras.</t>
  </si>
  <si>
    <t>4.12</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</si>
  <si>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</si>
  <si>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</si>
  <si>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4.12.1</t>
  </si>
  <si>
    <t>Performers of forestry operations shall have a good understanding of applicable PEFC-requirements.</t>
  </si>
  <si>
    <t>Utförare av skogsbruksåtgärder ska ha god kännedom om tillämpliga PEFC-krav.</t>
  </si>
  <si>
    <t xml:space="preserve">Interview and documentation confirm at the visited group members: 
 - 404 contract with contractors includes requirement.
 - records of contractors demonstrate that all contractors are PEFC certified. </t>
  </si>
  <si>
    <t>4.12.2</t>
  </si>
  <si>
    <t xml:space="preserve">Self-employed forest owners shall, for saw chain lubrication, meet the requirement 4.7.3 in PEFC SWE 003 Forestry Contractor Standard. Exemption can be made for powered hand tools that are only used a few days a year. </t>
  </si>
  <si>
    <t xml:space="preserve">Självverksamma skogsägare ska för sågkedjesmörjning uppfylla 4.7.3 i PEFC SWE 003 Entreprenörsstandard. Undantag kan ges för motormanuella redskap som används endast ett fåtal dagar per år. </t>
  </si>
  <si>
    <t xml:space="preserve">Interview and documentation confirm at the visited group members: 
 - no self-employed forest owners performing forestry in the forests. Contractors are always used. </t>
  </si>
  <si>
    <t>App. 1</t>
  </si>
  <si>
    <r>
      <rPr>
        <b/>
        <i/>
        <sz val="10"/>
        <rFont val="Calibri"/>
        <family val="2"/>
        <scheme val="minor"/>
      </rPr>
      <t xml:space="preserve">PEFC-adapted forest management plan
</t>
    </r>
    <r>
      <rPr>
        <i/>
        <sz val="9"/>
        <rFont val="Calibri"/>
        <family val="2"/>
        <scheme val="minor"/>
      </rPr>
      <t xml:space="preserve">NOTE: For currently certified forest owners with valid plans, these requirements are applied when the plan is to be renewed.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</si>
  <si>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scheme val="minor"/>
      </rPr>
      <t xml:space="preserve">PEFC-anpassad skogbruksplan
</t>
    </r>
    <r>
      <rPr>
        <i/>
        <sz val="9"/>
        <rFont val="Calibri"/>
        <family val="2"/>
        <scheme val="minor"/>
      </rPr>
      <t xml:space="preserve">NOT: För befintliga certifierade skogsägare med giltiga planer tillämpas dessa krav då planen ska förnyas.
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</si>
  <si>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t>1.a</t>
  </si>
  <si>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cultural heritage sites,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current and future stands dominated by deciduous trees, or: 
In those cases where conditions are lacking for 5% of stands dominated by 
deciduous trees, current existence of deciduous trees and objective for increased 
volume of deciduous timber shall be described. 
12. summary of forestry objectives
13. Growth and proposed harvesting level. 
</t>
  </si>
  <si>
    <r>
      <rPr>
        <b/>
        <sz val="10"/>
        <rFont val="Calibri"/>
        <family val="2"/>
        <scheme val="minor"/>
      </rPr>
      <t>Krav på allmänna uppgifter i skogsbruksplanen:</t>
    </r>
    <r>
      <rPr>
        <sz val="10"/>
        <rFont val="Calibri"/>
        <family val="2"/>
        <scheme val="minor"/>
      </rPr>
      <t xml:space="preserve">
1. planproducent 
2. skogsägarens målsättning för skogsbruket
3. uppgifter om vilka fastigheter som ingår i planen
4. tidpunkt för inventeringstillfället
5. fastighetskommentarer med uppgifter om fornlämningar och övriga kulturhistoriska lämningar, registrerade nyckelbiotoper, områden med formellt skydd (biotopskydd, naturvårdsavtal, naturreservat, Natura 2000-områden) och vattenskyddsområden
6. karta med a) fastighets- och ägoslagsgränser, och b) målklasser
7. arealfördelning på ägoslagsklasser
8. Trädbevuxna impediment kan särredovisas 
9. åldersfördelning
10. trädslagsfördelning
11. sammanställning av andelen produktiv skogsmarksareal som utgörs av: a) frisk och fuktig mark, och b) befintliga och framtida lövdominerade bestånd, eller: I de fall betingelser för 5 % lövdominerade bestånd saknas ska befintlig lövförekomst och målsättning för ökad virkesvolym löv beskrivas. 
12. sammanställning av målklasser
13. Tillväxt och föreslagen avverkningsnivå</t>
    </r>
  </si>
  <si>
    <t xml:space="preserve">Grönt Paraply has a policy with the management objectives and all members have a GIS based forest management plan including all aspects as listed in this standard.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Documentation seen during the audit. </t>
  </si>
  <si>
    <t xml:space="preserve">Documentation confirm: 
 - all group members have forest management plan and the group manager keeps these in folders, one for each group member. 
Demonstrated at the group members visited: 
 - GIS based forest management plans: 
 -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t>
  </si>
  <si>
    <t>1.b</t>
  </si>
  <si>
    <r>
      <rPr>
        <b/>
        <sz val="10"/>
        <rFont val="Calibri"/>
        <family val="2"/>
        <scheme val="minor"/>
      </rPr>
      <t xml:space="preserve">Stand-specific information in the forest management plan:  </t>
    </r>
    <r>
      <rPr>
        <sz val="10"/>
        <rFont val="Calibri"/>
        <family val="2"/>
        <scheme val="minor"/>
      </rPr>
      <t xml:space="preserve">
The stand-specific information shall be adapted to the prerequisites of the chosen management method. In the case of alternative management methods, other parameters may be relevant. 
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</si>
  <si>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r>
      <rPr>
        <b/>
        <sz val="10"/>
        <rFont val="Calibri"/>
        <family val="2"/>
        <scheme val="minor"/>
      </rPr>
      <t xml:space="preserve">Beståndsvisa uppgifter i skogsbruksplanen </t>
    </r>
    <r>
      <rPr>
        <sz val="10"/>
        <rFont val="Calibri"/>
        <family val="2"/>
        <scheme val="minor"/>
      </rPr>
      <t xml:space="preserve">
Beståndsuppgifterna ska anpassas efter den valda brukningsmetodens förutsättningar. Vid alternativa brukningsmetoder kan andra parametrar vara relevanta.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</si>
  <si>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t xml:space="preserve">Documentation confirm: 
 - All visited members have a GIS based forest management plan including all aspects as listed in this standard. 
 -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 Site 2-7 visited: For stands classified as NS or NO, clear conservation measures are described, including classification of NO as key biotopes.
 - Site 1 visited: huge area of the forest is classified as NO/NS, but without sub-division between these two classes. The purpose whether set aside as untouched or managed with biodiversity as the main objective thereby becomes a bit unclear. See observation 2025.2. </t>
  </si>
  <si>
    <t>Obs 2025.2</t>
  </si>
  <si>
    <t>App. 2</t>
  </si>
  <si>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</si>
  <si>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</si>
  <si>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</si>
  <si>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</si>
  <si>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</si>
  <si>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See observation 2024.4. </t>
  </si>
  <si>
    <t>Obs 2024.3</t>
  </si>
  <si>
    <t>N</t>
  </si>
  <si>
    <t>Minor 2024.3</t>
  </si>
  <si>
    <t>004:5</t>
  </si>
  <si>
    <t>PEFC SWE 004:5</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</si>
  <si>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</si>
  <si>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</si>
  <si>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N/A. This is a group scheme. See A6 checklist.</t>
  </si>
  <si>
    <t xml:space="preserve">Basic requirements at direct certification 
Directly certified organizations shall: </t>
  </si>
  <si>
    <t xml:space="preserve">Grundkrav vid direktcertifiering 
Direktcertifierade organisationer ska: </t>
  </si>
  <si>
    <t>Conclude an agreement with an accredited certification body on certification and on continuing to maintain the certificate.</t>
  </si>
  <si>
    <t>Sluta avtal med ackrediterad certifieringsorganisation om certifiering och om att fortsätta upprätthålla certifieringen.</t>
  </si>
  <si>
    <t>3.1.2</t>
  </si>
  <si>
    <t xml:space="preserve">Comply with Swedish legislation relevant to forestry. Have access to relevant legislation, e.g., through “Regelrätt skogsbruk”. </t>
  </si>
  <si>
    <t xml:space="preserve">Följa svensk lagstiftning med betydelse för skogsbruket. Ha tillgång till relevant lagstiftning genom t.ex. ”Regelrätt skogsbruk”. </t>
  </si>
  <si>
    <t>3.1.3</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</si>
  <si>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</si>
  <si>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</si>
  <si>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</si>
  <si>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</si>
  <si>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</si>
  <si>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</si>
  <si>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Annually implement and document the management review. The management review shall review and ensure the system’s continued suitability, adequacy, and effectiveness.   </t>
  </si>
  <si>
    <t xml:space="preserve">Årligen genomföra och dokumentera ledningens genomgång. Ledningens genomgång ska granska och säkerställa systemets fortsatta lämplighet, tillräcklighet och verkan. </t>
  </si>
  <si>
    <t>3.1.6</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</si>
  <si>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</si>
  <si>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</si>
  <si>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</si>
  <si>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Certified organizations shall make public what PEFC-certificates that have been issued to the organization, as well as which certification body that has issued the certificates. </t>
  </si>
  <si>
    <t xml:space="preserve">Certifierade organisationer ska offentligt redovisa vilka PEFC-certifikat som utfärdats för organisationen samt vilken certifieringsorganisation som utfärdat certifikaten. </t>
  </si>
  <si>
    <t>3.1.8</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</si>
  <si>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</si>
  <si>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Certifierade organisationer ska, då man har uppgifter som tyder på större avvikelser från standarden hos annan part, meddela denna. En rutin för denna hantering ska finnas. </t>
  </si>
  <si>
    <t xml:space="preserve">Direct certification of forestry
Forestry certification is confirmed by means of a certificate issued by an accredited certification body after independent third party audit. The forest owner/wood procurement organization is responsible for: 
</t>
  </si>
  <si>
    <t xml:space="preserve">Direktcertifiering av skogsbruk
Skogsbrukscertifiering bekräftas med ett certifikat som utfärdas av en ackrediterad certifieringsorganisation efter oberoende tredjepartsrevision. Skogsägaren/avverkningsorganisationen ansvarar för att: </t>
  </si>
  <si>
    <t>3.2.1.1</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</si>
  <si>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</si>
  <si>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</si>
  <si>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3.2.1.2</t>
  </si>
  <si>
    <t xml:space="preserve">For own forestry organization, apply the Swedish PEFC requirements for management systems in accordance with appendix 2 and to comply with applicable parts of the Swedish PEFC forest standard.  </t>
  </si>
  <si>
    <t xml:space="preserve">För egen skogsbruksverksamhet tillämpa Svenska PEFC:s krav på ledningssystem i enlighet med Bilaga 2 och uppfylla tillämpliga krav i PEFC SWE 002 Skogsbruksstandard. </t>
  </si>
  <si>
    <t>3.2.1.3</t>
  </si>
  <si>
    <t xml:space="preserve">For own forestry organization, meet applicable requirements for contractor certification.  </t>
  </si>
  <si>
    <t xml:space="preserve">För egen skogsbruksorganisation uppfylla tillämpliga krav i PEFC SWE 003 
Entreprenörsstandard. </t>
  </si>
  <si>
    <t>3.2.1.4</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</si>
  <si>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</si>
  <si>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</si>
  <si>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3.2.1.5</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</si>
  <si>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</si>
  <si>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</si>
  <si>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3.2.1.6</t>
  </si>
  <si>
    <t xml:space="preserve">Verify that engaged contractors have or are covered by PEFC-contractor certificate </t>
  </si>
  <si>
    <t xml:space="preserve">Kontrollera att entreprenörer som anlitas innehar, eller omfattas av, giltigt PEFC-
entreprenörscertifikat. </t>
  </si>
  <si>
    <t>All visited group members only use PEFC certified contractors for all machine work performed in the forest. Interview and documentation seen. However for one group member, a contractor is being used which does not hold valid PEFC certificate. See minor 2024.2</t>
  </si>
  <si>
    <t xml:space="preserve">All visited group members have verified that engaged contractors are covered by PEFC-contractor certificate. Interview and records confirm.
 - The group manager has given clear instructions at the annual membership meetings. 
 - Recorded in annual report published on the webpage: Årsuppföljning. 
 - 404 Ramavtal. </t>
  </si>
  <si>
    <t>3.2.1.7</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</si>
  <si>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</si>
  <si>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</si>
  <si>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</si>
  <si>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</si>
  <si>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</si>
  <si>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3.2.1.9</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</si>
  <si>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</si>
  <si>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</si>
  <si>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3.2.1.10</t>
  </si>
  <si>
    <t xml:space="preserve">The organization shall identify what interested stakeholders that are relevant to the forest management and determine the interested stakeholders’ relevant expectations on the forest management.  </t>
  </si>
  <si>
    <t xml:space="preserve">Organisationen ska identifiera vilka intressenter som är relevanta för verksamheten samt bedöma intressenternas relevanta förväntningar på verksamheten.  </t>
  </si>
  <si>
    <t>3.2.2</t>
  </si>
  <si>
    <t xml:space="preserve">Direct certification of forest owners 
A forestry certificate is issued to the forest owner. </t>
  </si>
  <si>
    <t xml:space="preserve">Direktcertifiering för skogsägare 
Skogsbrukscertifikat utfärdas till skogsägaren. </t>
  </si>
  <si>
    <t>3.2.2.1</t>
  </si>
  <si>
    <r>
      <t xml:space="preserve">The company’s/forest owner’s total forest holding under the same ownership, as well as any forest management, shall form the basis for certification.   
</t>
    </r>
    <r>
      <rPr>
        <i/>
        <sz val="9"/>
        <rFont val="Calibri"/>
        <family val="2"/>
        <scheme val="minor"/>
      </rPr>
      <t>Note: An area which is subject to imperative conversion may be taken out of the certified area.</t>
    </r>
  </si>
  <si>
    <t xml:space="preserve">Företagets/skogsägarens totala skogsinnehav med enhetligt ägande samt eventuell skogsbruksverksamhet ska utgöra grund för certifiering.  </t>
  </si>
  <si>
    <t>3.2.2.2</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</si>
  <si>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</si>
  <si>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 xml:space="preserve">En certifieringsanpassad skogsbruksplan ska finnas senast inom två år efter certifieringen. Planen ska utformas och uppdateras i förhållande till verksamhetens storlek, omfattning och intensitet (Bilaga 1, PEFC SWE 002 Skogsbruksstandard). </t>
  </si>
  <si>
    <t>3.2.2.3</t>
  </si>
  <si>
    <t xml:space="preserve">The forest owner shall formulate general objectives and forest management principles for its forest management which is published on the certificate holder’s web site. This commitment may be combined with 3.1.3.  </t>
  </si>
  <si>
    <t>3.2.3</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</si>
  <si>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</si>
  <si>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</si>
  <si>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</si>
  <si>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</si>
  <si>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</si>
  <si>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</si>
  <si>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</si>
  <si>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</si>
  <si>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</si>
  <si>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</si>
  <si>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</si>
  <si>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For own contracted forest management, apply PEFC Sweden’s requirements on management system in accordance with Appendix 2. </t>
  </si>
  <si>
    <t xml:space="preserve">För egen entreprenadverksamhet tillämpa Svenska PEFC:s krav på ledningssystem i 
enlighet med Bilaga 2.   </t>
  </si>
  <si>
    <r>
      <t xml:space="preserve">Requirements on management systems of certified organizations 
</t>
    </r>
    <r>
      <rPr>
        <i/>
        <sz val="10"/>
        <rFont val="Calibri"/>
        <family val="2"/>
        <scheme val="minor"/>
      </rPr>
      <t>Definitions for the Swedish PEFC-standard in PEFC SWE 001 PEFC’s Certification System for Sustainable Forest Management in Sweden, Appendix B. 
See Appendix 2 for requirements on management systems</t>
    </r>
  </si>
  <si>
    <r>
      <t xml:space="preserve">Krav för certifierade organisationers ledningssystem:
Ledningssystemkrav direkt
</t>
    </r>
    <r>
      <rPr>
        <i/>
        <sz val="10"/>
        <rFont val="Calibri"/>
        <family val="2"/>
        <scheme val="minor"/>
      </rPr>
      <t xml:space="preserve">Definitioner för den svenska PEFC-standarden i Svenska PEFC:s certifieringssystem för hållbart skogsbruk (PEFC SWE 001) bilaga B. </t>
    </r>
  </si>
  <si>
    <t>See Appendix 2.</t>
  </si>
  <si>
    <r>
      <t xml:space="preserve">Organisationens förutsättningar: Omfattning 
Tillämplighet och avgränsningar av organisationens ledningssystem ska 
fastställas och dokumenteras.  
</t>
    </r>
    <r>
      <rPr>
        <i/>
        <sz val="10"/>
        <color rgb="FFFF0000"/>
        <rFont val="Calibri"/>
        <family val="2"/>
        <scheme val="minor"/>
      </rPr>
      <t xml:space="preserve">
Krav för direktcertifiering i PEFC SWE 004 kapitel 3 och definitioner i PEFC SWE 001 
bilaga 1.</t>
    </r>
  </si>
  <si>
    <r>
      <t xml:space="preserve">Ledarskap: 
Organisationen ska definiera roller och ansvar som har betydelse för verksamhetens efterlevnad av kraven i PEFC-standarden. 
</t>
    </r>
    <r>
      <rPr>
        <i/>
        <sz val="10"/>
        <color rgb="FFFF0000"/>
        <rFont val="Calibri"/>
        <family val="2"/>
        <scheme val="minor"/>
      </rPr>
      <t xml:space="preserve">Krav för direktcertifiering i PEFC SWE 004 kapitel 3. </t>
    </r>
  </si>
  <si>
    <t xml:space="preserve">Planering: Risker och möjligheter: 
Organisationen ska, i relation till åtgärdernas frekvens och omfattning, beakta risker och möjligheter för PEFC-standardens uppfyllnad.  </t>
  </si>
  <si>
    <t xml:space="preserve">Planering: Legalitet, Hälsa och säkerhet 
Krav avseende legalitet, hälsa och säkerhet finns i kapitel 4 i PEFC SWE 002. </t>
  </si>
  <si>
    <t xml:space="preserve">Stöd: Resurser:
Organisationen ska fastställa och tillhandahålla de resurser som krävs för att införa, underhålla och ständigt förbättra den certifierade verksamheten. </t>
  </si>
  <si>
    <t xml:space="preserve">Stöd: Extern kommunikation 
Organisationen ska ha rutiner för:
• information om certifieringsstatus, 
• varumärkesanvändning, 
• offentlig sammanfattning av utfärdade revisionsrapporter, 
• hantering av synpunkter/klagomål och 
• relevanta mottagare av den externa kommunikationen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</si>
  <si>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</si>
  <si>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Stöd: Tvister 
</t>
    </r>
    <r>
      <rPr>
        <i/>
        <sz val="10"/>
        <color rgb="FFFF0000"/>
        <rFont val="Calibri"/>
        <family val="2"/>
        <scheme val="minor"/>
      </rPr>
      <t xml:space="preserve">Hantering av tvister och klagomål i kapitel 13 PEFC SWE 001.  </t>
    </r>
  </si>
  <si>
    <r>
      <t xml:space="preserve">Stöd: Kompetens 
Organisationen ska säkerställa att personalen som arbetar med ledningssystemet har nödvändig kompetens och insikt i PEFC-systemet och skogssektorn.  
</t>
    </r>
    <r>
      <rPr>
        <i/>
        <sz val="10"/>
        <color rgb="FFFF0000"/>
        <rFont val="Calibri"/>
        <family val="2"/>
        <scheme val="minor"/>
      </rPr>
      <t xml:space="preserve">Krav på kompetens för skogsbruksåtgärder i PEFC SWE 002.  </t>
    </r>
  </si>
  <si>
    <t>Verksamhet: 
PEFC-certifierat skogsbruk Organisationen ska tillämpa de krav för 
skogsbruket som finns i PEFC SWE 002 Skogsbruksstandard och i PEFC SWE 003 
Entreprenörsstandard.</t>
  </si>
  <si>
    <r>
      <t xml:space="preserve">Utvärdering av prestanda: Intern revision:
Organisationen ska årligen genomföra en intern revision av skogsbruksverksamheten och tillhörande ledningssystem för att mäta och utvärdera efterlevnaden av PEFC-standarden, ledningssystemets lämplighet, tillräcklighet och verkan. Organisationen ska definiera processen för internrevisionen och, där det förekommer, tillhörande stickprov. Resultat från den interna revisionen ska analyseras och utvärderas för att ge underlag till styrning av verksamheten. 
</t>
    </r>
    <r>
      <rPr>
        <i/>
        <sz val="10"/>
        <color rgb="FFFF0000"/>
        <rFont val="Calibri"/>
        <family val="2"/>
        <scheme val="minor"/>
      </rPr>
      <t xml:space="preserve">Grundkrav för direktcertifiering i PEFC SWE 004 kapitel 3.1.  </t>
    </r>
  </si>
  <si>
    <t xml:space="preserve">Utvärdering av prestanda:  
Planering av den interna revisionen ska omfatta metoder, ansvar, planeringskrav och rapportering. Resultat från tidigare revisioner och processernas betydelse ska beaktas. Revisionskriterier och omfattning av revisionen ska definieras. I detta ingår att definiera hur den interna revisionen planeras, genomförs och utvärderas liksom relevant dokumentation av den genomförda revisionen.  </t>
  </si>
  <si>
    <t xml:space="preserve">Utvärdering av prestanda: Ledningens genomgång 
Ledningens genomgång ska utföras årligen och syftar till att granska och trygga paraplyorganisationens/organisationens arbete med att revidera och kontinuerligt förbättra verksamheten och tillhörande ledningssystem. Vid ledningens genomgång ska följande frågor ingå: 
• Uppföljning av föregående års ledningens genomgång 
• Förändringar av betydelse för verksamheten och tillhörande ledningssystem 
• Resultat från intern och extern revision samt tillhörande analys 
• Resultat av övervakningen 
• Hantering av avvikelser inom verksamheten 
• Korrigerande åtgärder för att verksamheten ska bedrivas i enlighet med krav i PEFC-standarden. 
Vid ledningens genomgång ska ledningen säkerställa systemets fortsatta lämplighet, tillräcklighet och verkan samt att nödvändiga ändringar genomförs. Ledningens genomgång ska dokumenteras. </t>
  </si>
  <si>
    <t xml:space="preserve">Förbättringar: Avvikelser och korrigerande åtgärder 
När en avvikelse inträffar ska organisationen:  
a) reagera på avvikelsen och i tillämplig utsträckning:  
i. vidta åtgärder för att hantera och korrigera den;  
ii, hantera konsekvenserna  
b) utvärdera behovet av åtgärder för att eliminera orsakerna till avvikelsen så att den inte inträffar på nytt eller på annat håll, genom att  
i. granska avvikelsen 
ii. fastställa orsaken till avvikelsen 
iii. undersöka om liknande avvikelser finns eller skulle kunna inträffa  
c) vidta nödvändiga åtgärder 
d) granska vilken verkan genomförda korrigerande åtgärder har haft 
e) göra ändringar i ledningssystemet om det är nödvändigt.  Korrigerande åtgärder ska vara lämpliga i förhållande till betydelsen av effekterna av de påträffade avvikelserna. 
Organisationen ska bevara dokumenterad information som visar:   
a) arten av avvikelser och åtgärder som vidtagits i efterhand 
b) resultaten av korrigerande åtgärder  </t>
  </si>
  <si>
    <t xml:space="preserve">Förbättringar: Ständig förbättring: 
Organisationen ska för att förbättra det hållbara skogsbruket ständigt förbättra lämpligheten, tillräckligheten och verkan av sitt ledningssystem.  </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</si>
  <si>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</si>
  <si>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</si>
  <si>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 xml:space="preserve">The Swedish PEFC Forest Standard PEFC SWE 002:5 </t>
  </si>
  <si>
    <t xml:space="preserve">Svensk PEFC Skogsstandard PEFC SWE 002:5 </t>
  </si>
  <si>
    <t>Miljö och produktion</t>
  </si>
  <si>
    <t>●</t>
  </si>
  <si>
    <t xml:space="preserve">Social standard </t>
  </si>
  <si>
    <t>Sociala krav</t>
  </si>
  <si>
    <t>App. 1: PEFC-adapted forest management plan</t>
  </si>
  <si>
    <t>Bilaga 1. PEFC-anpassad skogbruksplan</t>
  </si>
  <si>
    <t xml:space="preserve">App. 2: </t>
  </si>
  <si>
    <t>Bilaga 2. Anvisningar för traktdirektiv</t>
  </si>
  <si>
    <t>003:5</t>
  </si>
  <si>
    <t xml:space="preserve">PEFC SWE 003:5 </t>
  </si>
  <si>
    <t>Certification of contractors</t>
  </si>
  <si>
    <t>Entreprenörscertifiering</t>
  </si>
  <si>
    <t>PEFC requirements for contractors</t>
  </si>
  <si>
    <t>PEFC:s krav för entreprenörer</t>
  </si>
  <si>
    <t xml:space="preserve">PEFC SWE 004:5 </t>
  </si>
  <si>
    <t>Direct certification</t>
  </si>
  <si>
    <t>Direktcertifiering</t>
  </si>
  <si>
    <t>Group certification</t>
  </si>
  <si>
    <t>Gruppcertifiering</t>
  </si>
  <si>
    <t xml:space="preserve">NCs </t>
  </si>
  <si>
    <t>Bilaga 1: Avvikelser, korrigerande åtgärder och uppsägningar avseende gruppanslutna</t>
  </si>
  <si>
    <t>Management system, single-site</t>
  </si>
  <si>
    <t>Bilaga 2: Krav för certifierade organisationers ledningssystem: Ledningssystemkrav direkt</t>
  </si>
  <si>
    <t>Management system, groups</t>
  </si>
  <si>
    <t>Bilaga 2: Krav för certifierade organisationers ledningssystem: Ledningssystemkrav grupp</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</si>
  <si>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</si>
  <si>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</si>
  <si>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</si>
  <si>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</si>
  <si>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</si>
  <si>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</si>
  <si>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</si>
  <si>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</si>
  <si>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</si>
  <si>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</si>
  <si>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</si>
  <si>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No stakeholder comments related to the PEFC FM group certification.</t>
  </si>
  <si>
    <t>ANNEX 3 Species list</t>
  </si>
  <si>
    <r>
      <t xml:space="preserve">List of main </t>
    </r>
    <r>
      <rPr>
        <sz val="11"/>
        <color indexed="10"/>
        <rFont val="Calibri"/>
        <family val="2"/>
        <scheme val="minor"/>
      </rPr>
      <t>commercial</t>
    </r>
    <r>
      <rPr>
        <sz val="11"/>
        <rFont val="Calibri"/>
        <family val="2"/>
        <scheme val="minor"/>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</si>
  <si>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</si>
  <si>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</si>
  <si>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</si>
  <si>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</si>
  <si>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</si>
  <si>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</si>
  <si>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</si>
  <si>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</si>
  <si>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</si>
  <si>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</si>
  <si>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</si>
  <si>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</si>
  <si>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</si>
  <si>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</si>
  <si>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</si>
  <si>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</si>
  <si>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</si>
  <si>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</si>
  <si>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</si>
  <si>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</si>
  <si>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</si>
  <si>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</si>
  <si>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</si>
  <si>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</si>
  <si>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</si>
  <si>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</si>
  <si>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</si>
  <si>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</si>
  <si>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</si>
  <si>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</si>
  <si>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</si>
  <si>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</si>
  <si>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</si>
  <si>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</si>
  <si>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</si>
  <si>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</si>
  <si>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</si>
  <si>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</si>
  <si>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</si>
  <si>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</si>
  <si>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</si>
  <si>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</si>
  <si>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</si>
  <si>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</si>
  <si>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</si>
  <si>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</si>
  <si>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</si>
  <si>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</si>
  <si>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</si>
  <si>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</si>
  <si>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</si>
  <si>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</si>
  <si>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</si>
  <si>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</si>
  <si>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</si>
  <si>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</si>
  <si>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</si>
  <si>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</si>
  <si>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</si>
  <si>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</si>
  <si>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</si>
  <si>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</si>
  <si>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</si>
  <si>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</si>
  <si>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</si>
  <si>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</si>
  <si>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</si>
  <si>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Populus tremula</t>
  </si>
  <si>
    <t xml:space="preserve">Annex 6b PEFC FOREST MANAGEMENT GROUPS CHECKLIST </t>
  </si>
  <si>
    <t>Adapted Standard version:</t>
  </si>
  <si>
    <t>Godkänt Standard version:</t>
  </si>
  <si>
    <t xml:space="preserve">Swedish requirements for certification in group PEFC SWE 004:5 </t>
  </si>
  <si>
    <t xml:space="preserve">Svenska PEFC:s krav för certifiering i grupp PEFC SWE 004:5 </t>
  </si>
  <si>
    <t>Ny PEFC standard 2024</t>
  </si>
  <si>
    <t>Requirement</t>
  </si>
  <si>
    <t xml:space="preserve">Group certification
Half of the Swedish forest land is owned by private individuals (family forestry). Characteristic to family forestry is that the size of forest holdings is generally small, which means that they have limited possibilities to take on 
the increased administration and increased costs which is associated with direct certification. The same is valid for smaller wood procurement organizations and contractors. To make it possible for forest owners, 
contractors, and wood procurement organizations to become certified, group certification through umbrella organizations has been elaborated within the framework of the Swedish system for PEFC-certification.  </t>
  </si>
  <si>
    <t xml:space="preserve">Gruppcertifiering  
Hälften av den svenska skogsmarken ägs av enskilda privatpersoner (familjeskogsbruk). Utmärkande faktorer för familjeskogsbruket är att det stora flertalet fastigheter är relativt små och har begränsade möjligheter att ta på sig den ökade administration och de ökade kostnader som är förknippade med en direktcertifiering. Detsamma gäller för mindre avverkningsorganisationer och 
entreprenörer. För att möjliggöra för skogsägare, entreprenörer och avverkningsorganisationer att certifiera sig, har gruppcertifiering genom paraplyorganisationer tillskapats inom ramen för det svenska systemet för PEFC-certifiering.  </t>
  </si>
  <si>
    <t>See former years checklist</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</si>
  <si>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The umbrella organization conducts annually an internal audit of the umbrella administration and the participants in accordance with the requirements of this standard. A certified umbrella organization which holds a group certificate for forest owners, contractors, and/or wood procurement organizations, shall comply with the following requirements: </t>
  </si>
  <si>
    <t xml:space="preserve">Grundkrav för paraplyorganisation:
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 
Paraplyorganisationen utför årligen intern revision av paraplyadministrationen och av gruppmedlemmarna enligt kraven i denna standard. En certifierad paraplyorganisation som innehar gruppcertifikat för skogsägare, entreprenörer och/eller avverkningsorganisationer ska uppfylla följande krav: </t>
  </si>
  <si>
    <t>4.2.1.1; 4.2.1.2; 4.2.1.3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</si>
  <si>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</si>
  <si>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</si>
  <si>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Registred organisation with registration no. 556560-5507. Grönt Paraply i Sverige AB is a shareholder company owned by Ludvig &amp; Co Holding AB. The document no. 101 provides information on the board of directors and executing management. The business area is specified (Tjänster avseende certificering och införande av miljöledningssystem inom skogsnäringen)</t>
  </si>
  <si>
    <t>Reg no. 556560-5507, a shareholder company owned by Ludvig &amp; Co Holding AB. 
 - 101: information on the board of directors and executing management. Business area is specified (Tjänster avseende certificering och införande av miljöledningssystem inom skogsnäringen)</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</si>
  <si>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</si>
  <si>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</si>
  <si>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</si>
  <si>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 xml:space="preserve">Soil Association Certification Ltd. is CB accredited by UKAS and SWEDAC for PEFC FM and COC certification in Sweden. Grönt Paraply i Sverige AB . </t>
  </si>
  <si>
    <t xml:space="preserve">Agreement with Soil Association Certification Ltd. </t>
  </si>
  <si>
    <t>4.2.1.5</t>
  </si>
  <si>
    <r>
      <rPr>
        <strike/>
        <sz val="10"/>
        <color rgb="FFC00000"/>
        <rFont val="Calibri"/>
        <family val="2"/>
        <scheme val="minor"/>
      </rPr>
      <t>Certification and management system in accordance with SS-EN ISO 14001.</t>
    </r>
    <r>
      <rPr>
        <strike/>
        <sz val="10"/>
        <color theme="1"/>
        <rFont val="Calibri"/>
        <family val="2"/>
        <scheme val="minor"/>
      </rPr>
      <t xml:space="preserve">
</t>
    </r>
    <r>
      <rPr>
        <sz val="10"/>
        <color theme="1"/>
        <rFont val="Calibri"/>
        <family val="2"/>
        <scheme val="minor"/>
      </rPr>
      <t xml:space="preserve">Provide assistance and co-operation to the certification body, the accreditation body, PEFC International and PEFC Sweden for relevant data, documentation and other necessary information as well as access to any relevant facilities in relation to implementation of the PEFC Standard. </t>
    </r>
  </si>
  <si>
    <t xml:space="preserve">Assistera certifieringsorganisationen, ackrediteringsorganisationen och i förekommande fall Svenska PEFC eller internationella PEFC och ge tillgång till relevant dokumentation och information samt ge tillträde till, för PEFC-standardens tillämpning, relevanta inrättningar. </t>
  </si>
  <si>
    <t>The group acknowlegdes this requirement. Since the last audit, the group manager has provided response to two different stakeholders. This is also specified in the doc. No. 113 for external communication and use of trademarks.</t>
  </si>
  <si>
    <t>Interview: 
The group acknowlegdes this requirement. Since the last audit, the group manager has provided response to two different stakeholders. 
Documentation confirm: 
113 for external communication and use of trademarks.</t>
  </si>
  <si>
    <t>4.2.1.6</t>
  </si>
  <si>
    <t xml:space="preserve">Comply with Swedish legislation of relevance to forestry. Have access to relevant legislation, e.g., through “Regelrätt skogsbruk”. </t>
  </si>
  <si>
    <t>Följa svensk lagstiftning med betydelse för skogsbruket. Ha tillgång till relevant lagstiftning genom t.ex. ”Regelrätt skogsbruk”.</t>
  </si>
  <si>
    <t>In addition to the FSC and PEFC FM group certification, Grönt Paraply i Sverige has valid ISO14001 certificate and the management system is in accordance with this. ISO certificate seen, printed version at home office, also found on the webpage of Grönt Paraply i Sverige, https://grontparaply.se/om.html.</t>
  </si>
  <si>
    <t>Confirmed: The group - both group manager and group member have access to the national system with all relevant legislation on www.regelratt.se. The group manager received newsletters when there are changes and keeps himself and own system up-to-date accordingly. Demonstrated during the audit.</t>
  </si>
  <si>
    <t>4.2.1.7</t>
  </si>
  <si>
    <t xml:space="preserve">Management system in accordance with Appendix 2, including necessary routines for handling and improvement of the group. </t>
  </si>
  <si>
    <t>Ledningssystem enligt Bilaga 2 innefattande nödvändiga rutiner för hantering och förbättring av gruppen.</t>
  </si>
  <si>
    <t>The management system is in full line with the requirements in app. 2, including all listed routines for handling the group</t>
  </si>
  <si>
    <t>The management system is in full line with the requirements in app. 2 (In addition to the FSC and PEFC FM group certification, Grönt Paraply i Sverige has ISO14001 certificate, found on the webpage of Grönt Paraply i Sverige, https://grontparaply.se/om.html.</t>
  </si>
  <si>
    <t>4.2.1.8</t>
  </si>
  <si>
    <t xml:space="preserve">Commitment to comply with applicable parts of the PEFC-standard, to comply with 4.2.1.6, as well as that the umbrella organization and its members continuously work for a sustainable forest management. The umbrella organization shall publish this commitment on their web page. </t>
  </si>
  <si>
    <t>Åtagande att följa tillämpliga delar i PEFC-standarden, att följa 4.2.1.6, samt att paraplyorganisationen och dess medlemmar kontinuerligt verkar för ett hållbart skogsbruk. Paraplyorganisationen ska på förfrågan tillhandahålla detta åtagande.</t>
  </si>
  <si>
    <t>Confirmed via check of management handbook, section: 103 verksamhetsmål, and on the webpage.</t>
  </si>
  <si>
    <t>4.2.1.9</t>
  </si>
  <si>
    <t xml:space="preserve">Umbrella organizations shall, upon request, provide information on whether a named group-affiliated forest owner, wood procurement organization or contractor possesses proof of certification or not. Entire records of group-certified forest owners are however not provided. </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</si>
  <si>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</si>
  <si>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Interview: 
The group manager is aware and will provide information.
Documentation reviewed: 
Requirement included in 113. Kommunikation och logoanvändning, p. 1: Extern förfrågan om certifieringsstatus</t>
  </si>
  <si>
    <t>4.2.1.10</t>
  </si>
  <si>
    <t xml:space="preserve">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 </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</si>
  <si>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</si>
  <si>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 xml:space="preserve">Documentation reviewed: 
Requirement included in 113. Kommunikation och logoanvändning, p. 2: Offentlig information på hemsida, and on the webpage. </t>
  </si>
  <si>
    <t>4.2.1.11</t>
  </si>
  <si>
    <t xml:space="preserve">Certified organizations shall make public what PEFC-certificates that have been issued to the organization as well as which certification body that has issued the certificates. </t>
  </si>
  <si>
    <t>Certifierade organisationer ska redovisa offentligt vilka PEFC-certifikat som utfärdats för organisationen samt vilken certifieringsorganisation som utfärdat certifikaten.</t>
  </si>
  <si>
    <t>4.2.1.12</t>
  </si>
  <si>
    <t xml:space="preserve">In cases where certified organisations have information which indicates major nonconformities with the standard on the part of another party, they shall inform the other party. A routine for the handling of such cases shall be in place. </t>
  </si>
  <si>
    <t>Certifierade organisationer ska, då man har uppgifter som tyder på större avvikelser från standarden hos annan part, meddela denna. En rutin för denna hantering ska finnas.</t>
  </si>
  <si>
    <t>The group manager has included the requirement in new section in:
- membership agreement: pkt 3 i medlemsavtal,
- procedure for internal audits: 305 rapp från interne rev.
- register of members, sheet NCs: 106 medlemsförteckningen, flik avvikelse. 
The group manager has informed about this at the annual membership meetings. Confirmed during interview.</t>
  </si>
  <si>
    <t>4.2.1.13</t>
  </si>
  <si>
    <t xml:space="preserve">The umbrella organization shall have a routine for the handling of participants’ feedback on application of the PEFC-standard, and the routine shall include how the umbrella organization informs participants of this possibility. </t>
  </si>
  <si>
    <t>Paraplyorganisationen ska ha en rutin för att hantera anslutna gruppmedlemmars synpunkter på PEFC-standardens tillämpning och i rutinen ska ingå hur paraplyorganisationen informerar anslutna medlemmar om denna möjlighet.</t>
  </si>
  <si>
    <t>Documentation reviewed: 
Requirement included in 113. Kommunikation och logoanvändning, p. 2: Interna synpunkten från medlemmar.</t>
  </si>
  <si>
    <t>4.2.1.14</t>
  </si>
  <si>
    <t>The umbrella organization shall identify what interested stakeholders that are relevant to the forest management and determine the interested stakeholders’ relevant needs and expectations on the forest management.</t>
  </si>
  <si>
    <t>Paraplyorganisationen ska identifiera vilka intressenter som är relevanta för verksamheten samt bedöma intressenternas relevanta behov och förväntningar på verksamheten.</t>
  </si>
  <si>
    <t>Documentation reviewed: 
Requirement included in 113. Kommunikation och logoanvändning, p. 4: Intressenter relevanta för verksamheten.</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</si>
  <si>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</si>
  <si>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</si>
  <si>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</si>
  <si>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</si>
  <si>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 xml:space="preserve">Handlägga ansökningar från skogsägare/avverkningsorganisation om skogsbrukscertifiering enligt Svenska PEFC. Ansökningarna ska granskas, godkännas och anslutning bekräftas genom signerat avtal mellan paraplyorganisationen och skogsägaren/avverkningsorganisation. Avtalet ska innehålla ett tydligt åtagande från den anslutne skogsägaren/avverkningsorganisationen att följa tillämpliga krav i PEFC-standarden och alla rutiner och instruktioner från paraplyorganisationen inklusive förebyggande och korrigerande åtgärder. Samtliga delägare eller behörig representant med fullmakt eller annat verifikat ska signera avtalet. </t>
  </si>
  <si>
    <t>The group organisation has clear routine for handling and accepting new group members, in doc. No. 202, updated version 20/09/2021. This includes that when a forest owner makes contact with Grönt Paraply i Sverige, they receive an info-pack and the group manager performs an audit of the potential group member. Only if no majors, they sign a group membership agreement. The board of directors must approve the acceptance of new group member before the agreement is signed.</t>
  </si>
  <si>
    <t>Documentation confirm:
 - 202 rutin för anslutning av ny medlem.
 - 204 Medlemsavtal. Checked for the new group members since last adit. 
 - Info pack - 201 Skogscertifiering genom Grönt Paraply</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</si>
  <si>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</si>
  <si>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</si>
  <si>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Innan avtal tecknas kontrollera att skogsägaren eller behörig representant för skogsägaren/avverkningsorganisationen har god kännedom om avtalets innehåll och att verksamheten uppfyller tillämpliga krav enligt PEFC-standarden. Rutiner för denna kontroll ska utformas av paraplyorganisationen.</t>
  </si>
  <si>
    <t xml:space="preserve">The group manager has this as a section in 302. Rapport årsuppföljning, and has recorded all contractors/managers of the group members, which may be contracted services from wood procurements organisations. This is also written into the group member contractor. </t>
  </si>
  <si>
    <t>Documentation confirm:
 - 202 rutin för anslutning av ny medlem.
 - Info pack - 201 Skogscertifiering genom Grönt Paraply.
Interview confirm: 
The group manager always have meetings with potential group members prior to making agreement</t>
  </si>
  <si>
    <t>4.3.1.3</t>
  </si>
  <si>
    <t>Issuing proof of forest certification, with a period of validity of at least one year, to affiliated forest owners/wood procurement organizations.</t>
  </si>
  <si>
    <t>Utfärda bevis, med en giltighetstid av minst ett år, om skogsbrukscertifiering till anslutna skogsägare/ avverkningsorganisationer.</t>
  </si>
  <si>
    <t>Proof of certification as issued in doc. 205 Medlemsbevis, which is issued after signing doc 204 Medlemsavtal. The group manager maintains records and proof of forest certification issued to group members in a folder under the steering system. Verified for group members.</t>
  </si>
  <si>
    <t xml:space="preserve">Documentation confirm: 
 - 205 Medlemsbevis.
Checked for the new group members. </t>
  </si>
  <si>
    <t>4.3.1.4</t>
  </si>
  <si>
    <t>Refer forest owners/wood procurement organizations to information and training in order to ensure Swedish PEFC forest certification.</t>
  </si>
  <si>
    <t xml:space="preserve">Löpande informera skogsägaren/avverkningsorganisationen och/eller behörig representant om: 
• tillämpliga krav och lämpliga utbildningar, för att dessa ska kunna upprätthålla sin skogsbrukscertifiering,  
• paraplyorganisationen och dess medlemmars åtagande att följa PEFC-standarden och arbeta med ständiga förbättringar samt vikten av att alla bidrar till gruppens standardefterlevnad.  </t>
  </si>
  <si>
    <t>Document no. 306 for routines for competence development, forest management instruction document and document 201, information and preparation, as well as the webpage insures information and training is provided to the group members. Training log file maintained by the group manager, for when and who from the group members have been trained/received information.</t>
  </si>
  <si>
    <t>Documentation confirm:  
 - 306 routines for competence development, forest management instruction document, 
 - 201, information and preparation, 
 - webpage insures information. 
 - Training log file maintained by the group manage</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</si>
  <si>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</si>
  <si>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</si>
  <si>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 xml:space="preserve">Paraplyorganisation ska årligen genomföra en intern revision av ledningssystemet för att mäta och utvärdera efterlevnaden av PEFC-standarden och lämpligheten, tillräckligheten och effektiviteten av ledningssystemet. Revisionen ska omfatta både paraplyorganisationen och dess medlemmar. Revisionens upplägg för gruppcertifiering av skogsägare respektive avverkningsorganisationer framgår under paragraferna 4.3.2 och 4.3.3. </t>
  </si>
  <si>
    <t>The group manager has performed annual internal audits of selected group members. The group manager maintains a rotation system where group members are selected for internal audit on a rotating basis. The internal audit procedures and system is described in doc 301 Rutin för uppföljning and doc 304 Rutin för internrevision and the report is written on template document 305 Rapport från internrevision med avvikelselista. Internal reports for 2023 verified and reviewed.</t>
  </si>
  <si>
    <t>Interview confirm:
 - Internal auditor interviewed.
Documentation confirm: 
 - 301 Rutin för uppföljning 
 - 304 Rutin för internrevision
 - 305 Rapport från internrevision med avvikelselista. Internal reports for 202e received and reviewed.</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</si>
  <si>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</si>
  <si>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</si>
  <si>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 xml:space="preserve">För att säkerställa opartiska och oberoende revisioner ska paraplyorganisationen ha rutiner för att säkerställa att utsedda internrevisorer:   
• är väl förtrogna med Svenska PEFC:s certifieringssystem för hållbart skogsbruk 
• är oberoende av den verksamhet som revideras 
• är insatta i villkoren för skogsägares/ avverkningsorganisationers verksamhet 
• är kompetenta i miljö‐, sociala och skogliga frågor 
• har lämplig grundkompetens t.ex. via en av MIS (Miljörevisorer i Sverige) godkänd utbildning. </t>
  </si>
  <si>
    <t>The group manager has appointed two internal auditors which meets these requirements. This is specified and recorded in doc 102 Organisation och personal, and doc 104 Granskningskommitté. Same competence requirements listed as stated in this criteria.</t>
  </si>
  <si>
    <t>The group manager has appointed one internal auditor which meets these requirements. 
Specified and recorded in doc:
 - 102 Organisation och personal, 
 - 104 Granskningskommitté. 
Same competence requirements listed as stated in this criteria.</t>
  </si>
  <si>
    <t>4.3.1.7</t>
  </si>
  <si>
    <t xml:space="preserve">The umbrella organization shall analyze and document the result of the internal audit and ensure that necessary measures are taken. Analysis and measures shall encompass the entire group.
</t>
  </si>
  <si>
    <t>Paraplyorganisationen ska analysera resultat från intern och extern revision, inklusive orsaker till avvikelser och utifrån det formulera erforderliga korrigerande åtgärder. Analysen ska fastställa om avvikelsen kan uppstå någon annanstans och åtgärder ska avse hela gruppen och dokumenteras. Paraplyorganisationen ska utvärdera åtgärdernas effektivitet.</t>
  </si>
  <si>
    <t>The group manager has prepared the annual report for the group with results of the group members reporting to the group manager and the internal audits performed, documented in doc 302 Rapport årsuppföljning - ledningens genomgång - 2023 uppföljning. The annual summary report is published on the webpage http://grontparaply.se/om.html.</t>
  </si>
  <si>
    <t>Documentation confirm: 
 - 302 Rapport årsuppföljning 
 - ledningens genomgång - 2024 uppföljning. 
The annual summary report is published on the webpage http://grontparaply.se/om.html.</t>
  </si>
  <si>
    <t>4.3.1.8</t>
  </si>
  <si>
    <t>The report shall include any corrective measures. The report shall be evaluated and approved by the management.</t>
  </si>
  <si>
    <t>Årlig genomgång av paraplyorganisationens ledningssystem med ledningen för att säkerställa systemets fortsatta lämplighet, tillräcklighet och verkan. Ledningens genomgång ska granska och godkänna paraplyorganisationens arbete i enlighet med 4.3.1.7. Ledningens genomgång ska dokumenteras.</t>
  </si>
  <si>
    <t xml:space="preserve">The annual report includes the identified corrective measures, documented in doc 302 Rapport årsuppföljning - ledningens genomgång - 2023 uppföljning, approved by the management. </t>
  </si>
  <si>
    <t xml:space="preserve">Documentation confirm: 
- The annual report includes the identified corrective measures, 
 - 302 Rapport årsuppföljning 
 - ledningens genomgång - 2024 uppföljning, approved by the steering committee. </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</si>
  <si>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</si>
  <si>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</si>
  <si>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Utfärda avvikelser till gruppcertifierade skogsägare/ avverkningsorganisationer som inte uppfyller kraven i PEFC-standarden och informera och ge råd för att avhjälpa bristerna (Se Bilaga 1)</t>
  </si>
  <si>
    <t>Any non-compliances identified by the group manager is documented in doc 106 Medlemsförteckning. The group manager has performed annual internal audits of selected group members. The internal audit procedures and system is described in doc 301 Rutin för uppföljning and doc 304 Rutin för internrevision and the report is written on template document 305 Rapport från internrevision med avvikelselista. Internal reports  verified and reviewed.</t>
  </si>
  <si>
    <t>Documentation confirm: 
 - Any non-compliances identified documented in 106 Medlemsförteckning. 
 - 301 Rutin för uppföljning
 -  304 Rutin för internrevision 
The report with identified NCs is written by using template: 
 - 305 Rapport från internrevision med avvikelselista. Internal reports reviewed.</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</si>
  <si>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</si>
  <si>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</si>
  <si>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Vid hantering av avvikelser kan paraplyorganisationen, baserat på observationer som berör annan certifierad part, lämna externa synpunkter till denna. Detta för att förebygga avvikelser och för att stärka PEFC som certifieringssystem.</t>
  </si>
  <si>
    <t>The group manager has requested the individual group members, and none of the PEFC group members are members of other umbrella organisations.</t>
  </si>
  <si>
    <t>4.3.1.11</t>
  </si>
  <si>
    <t xml:space="preserve">In the case of major nonconformities, and if the forest owner/wood procurement organization is affiliated to more than one umbrella organization, observed nonconformity shall without delay be communicated to such other party. </t>
  </si>
  <si>
    <t>Vid större avvikelser och om skogsägaren/avverkningsorganisationen är ansluten till mer än en paraplyorganisation ska konstaterad avvikelse utan dröjsmål meddelas sådan annan part.</t>
  </si>
  <si>
    <t>Obs 2024.1</t>
  </si>
  <si>
    <t>4.3.1.12</t>
  </si>
  <si>
    <t xml:space="preserve">Handling nonconformities identified in other umbrella organization for forest owners/wood procurement organizations that are affiliated to more than one umbrella organization. </t>
  </si>
  <si>
    <t>Hantera avvikelser som identifierats i annan paraplyorganisation för skogsägare/avverkningsorganisation anslutna till mer än en paraplyorganisation.</t>
  </si>
  <si>
    <t>Same as above. See observation 2024.1</t>
  </si>
  <si>
    <t>4.3.1.13</t>
  </si>
  <si>
    <t>The umbrella organization shall publish a summary of the results from the internal audit on its web-site.</t>
  </si>
  <si>
    <t>Paraplyorganisationen ska redovisa en sammanfattning av resultatet från den interna revisionen på sin webbplats.</t>
  </si>
  <si>
    <t>Summary of the internal audits and records of the annual reports found on the webpage http://grontparaply.se/medlemmarna.html,  including the results and lists of any non-compliances identified.</t>
  </si>
  <si>
    <t>Document 302 Rapport årsuppfföljning, version 2025-05-02: Summary of internal audits and records of the annual reports found on the webpage http://grontparaply.se/medlemmarna.html,  including the results and lists of any non-compliances identified.</t>
  </si>
  <si>
    <t>Special requirements at group certification of forest owners
The umbrella organization shall at group certification of forest owners, in addition to the requirements in 4.3.1.1 – 4.3.1.12, also comply with the following:</t>
  </si>
  <si>
    <t>Särskilda krav vid gruppcertifiering av skogsägare
Paraplyorganisationen ska vid gruppcertifiering av skogsägare utöver kraven i 4.3.1.1 - 4.3.1.12 även uppfylla följande:</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</si>
  <si>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</si>
  <si>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</si>
  <si>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</si>
  <si>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The group organisation offers this through  Ludvig &amp; Co. Examples of services reviewed on the webpage of Ludvig &amp; Co AB, https://ludvig.se/.</t>
  </si>
  <si>
    <t>Documentation and interview confirm: offers this through  Ludvig &amp; Co. 
Services reviewed on the webpage of Ludvig &amp; Co AB, https://ludvig.se/.</t>
  </si>
  <si>
    <t>4.3.2.2</t>
  </si>
  <si>
    <t xml:space="preserve">Inform affiliated forest owners about their responsibility to make sure that hired forestry contractors and/or wood procurement organizations are holders of contractor certificates and forestry certificates respectively. </t>
  </si>
  <si>
    <t>Informera anslutna skogsägare om deras ansvar för att kontrollera att anlitade entreprenörer och/eller avverkningsorganisationer innehar giltigt entreprenörscertifikat/bevis respektive skogsbrukscertifikat/ bevis.</t>
  </si>
  <si>
    <t xml:space="preserve">This information is clearly specified in doc 204 Medlemsavtal, doc 402 Skötselinstruktion and doc 403 Traktdirektiv och uppföljning. In the annual summary report, the group manager has asked each group member, who has reported back the names and PEFC certificate code of the contractors used. </t>
  </si>
  <si>
    <t xml:space="preserve">Documentation confirm: 
 - 204 Medlemsavtal, 
 - 402 Skötselinstruktion
 - 403 Traktdirektiv och uppföljning. 
In annual summary report, reports from group member with the names and PEFC certificate code of the contractors used. </t>
  </si>
  <si>
    <t>4.3.2.3</t>
  </si>
  <si>
    <t xml:space="preserve">Register and keep up to date relevant information on every affiliated forest owner, specified by: 
o Property designations/s
o Name and address to forest owner/representative of the forest holding/s
o Date of entering into the agreement
o Area of forest land
o Compliance with the requirements of the forest standard, preventive and/or corrective actions taken.
</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</si>
  <si>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</si>
  <si>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The group manager maintains and has updated group member register with all information in doc 106 Medlemsförteckning, which also includes the PEFC FM checklist and status for each group member.</t>
  </si>
  <si>
    <t>Interview with group manager and documentation confirm:
 - updated group member register with all information: 106 Medlemsförteckning, including PEFC FM checklist and status for each group member.</t>
  </si>
  <si>
    <t>4.3.2.4</t>
  </si>
  <si>
    <t xml:space="preserve">Control that every forest holding under the same ownership of an affiliated forest owner, and associated forest management, are covered by certification according to the PEFC-standard.   </t>
  </si>
  <si>
    <t>Kontrollera att en ansluten skogsägares samtliga fastigheter med enhetligt ägande och tillhörande skogsbruksverksamhet omfattas av certifiering enligt PEFC-standarden.</t>
  </si>
  <si>
    <t xml:space="preserve">This is part of accepting new group members, and conducting internal audits. </t>
  </si>
  <si>
    <t>Documentation confirm:
 - 202 rutin för anslutning av ny medlem.
Interview confirm: 
The group manager always control this.</t>
  </si>
  <si>
    <t>4.3.2.5</t>
  </si>
  <si>
    <t>Reporting, on a regular basis, statistics to the Swedish PEFC in accordance with specific instructions.</t>
  </si>
  <si>
    <t>Löpande inrapportera statistik till Svenska PEFC enligt särskild anvisning.</t>
  </si>
  <si>
    <t xml:space="preserve">The group manager has communicated with the PEFC Sweden and has received a template to complete with basic statistics (Statistikinsamling Svenska PEFC, 2023-12-31). </t>
  </si>
  <si>
    <t xml:space="preserve">Documentation confirm: 
 - PEFC Sweden sends template 
 - Group manager completes with basic statistics (Statistikinsamling Svenska PEFC, 2024-12-31). </t>
  </si>
  <si>
    <t>4.3.2.6</t>
  </si>
  <si>
    <r>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risk-based sampling categories apply: 
</t>
    </r>
    <r>
      <rPr>
        <sz val="10"/>
        <color rgb="FFFF0000"/>
        <rFont val="Calibri"/>
        <family val="2"/>
        <scheme val="minor"/>
      </rPr>
      <t xml:space="preserve">• Participants with ≥ 50 000 ha of productive forest land shall be subject to internal audit every year. 
• Participants with ≥ 5000 ha, &lt; 50 000 ha of productive forest land shall be subject to internal audit at least once every fifth year. 
• Among participants with &lt; 5000 ha of productive forest land, at least 25% of the total sample shall be randomly chosen. 
The total sample shall at least include numbers according to Table 1 and Figure 1 below. 
</t>
    </r>
  </si>
  <si>
    <r>
      <t xml:space="preserve">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följande riskbaserade stickprovskategorier:
</t>
    </r>
    <r>
      <rPr>
        <sz val="10"/>
        <color rgb="FFFF0000"/>
        <rFont val="Calibri"/>
        <family val="2"/>
        <scheme val="minor"/>
      </rPr>
      <t>•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Det totala stickprovet ska minst omfatta antal enligt Tabell 1 och Figur 1 nedan.</t>
    </r>
  </si>
  <si>
    <t xml:space="preserve">The requirement is described in doc 301 Rutin för uppföljning and doc 304 Rutin för internrevision, which includes a description of sampling requirements. The method for sampling is in comliance with the requirements. These procedures have been updated before the audit to reflect changed sampling requirements. Internal audits were during last year a risk based approach of i.e. open non-compliances or observations, size, and when the group member was sampled earlier. </t>
  </si>
  <si>
    <t>Documentation confirm: 
 - 301 Rutin för uppföljning
 - 304 Rutin för internrevision, which includes sampling requirements. The method is conform. 
Interview: 
 - Internal audits based on risk based approach of i.e. open non-compliances or observations, size, and when the group member was sampled earlier. 
One group member had last year received stakeholder comments and the group manager had issued NCs to the group member. The group manager commented that maybe this group member should have been visited again during the last internal audit. See observation 2025.1</t>
  </si>
  <si>
    <t>Obs 2025.1</t>
  </si>
  <si>
    <t>4.3.3</t>
  </si>
  <si>
    <t xml:space="preserve">Special requirements at group certification of wood procurement organizations. The umbrella organization shall at group certification of wood procurement organizations, in addition to the requirements in 4.3.1.1 -4.3.1.12, also comply with the following: 
</t>
  </si>
  <si>
    <t>Särskilda krav vid gruppcertifiering av avverkningsorganisationer
Paraplyorganisationen ska vid gruppcertifiering av avverkningsorganisationer utöver kraven i 4.3.1.1-4.3.1.12 även uppfylla följande:</t>
  </si>
  <si>
    <t>4.3.3.1</t>
  </si>
  <si>
    <t xml:space="preserve">Offer group-certified wood procurement organizations training in undertaking assessments of nature conservation values. </t>
  </si>
  <si>
    <t>Erbjuda gruppcertifierade avverkningsorganisationer utbildning i att utföra naturvärdesbedömning.</t>
  </si>
  <si>
    <t xml:space="preserve">Not relevant. No wood procurement organisations under the certification. </t>
  </si>
  <si>
    <t>4.3.3.2</t>
  </si>
  <si>
    <t xml:space="preserve">Offer, and/or refer affiliated wood procurement organizations to, management systems in order to ensure forest certification according to PEFC. </t>
  </si>
  <si>
    <t>Erbjuda och/eller anvisa anslutna avverkningsorganisationer ledningssystem för att säkerställa skogsbrukscertifiering enligt PEFC.</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</si>
  <si>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</si>
  <si>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</si>
  <si>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</si>
  <si>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</si>
  <si>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</si>
  <si>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</si>
  <si>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</si>
  <si>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The umbrella organization shall show affiliated wood procurement organizations on its website. </t>
  </si>
  <si>
    <t xml:space="preserve">Paraplyorganisationen ska redovisa anslutna avverkningsorganisationer på sin webbplats. </t>
  </si>
  <si>
    <t>4.3.3.6</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</si>
  <si>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</si>
  <si>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</si>
  <si>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</si>
  <si>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Anslutna skogsägares och avverkningsorganisationers ansvar vid gruppcertifiering
Den anslutne skogsägaren eller avverkningsorganisationen har genom avtalet ansvar för att:</t>
  </si>
  <si>
    <t>4.4.1.1</t>
  </si>
  <si>
    <r>
      <rPr>
        <sz val="10"/>
        <color rgb="FFFF0000"/>
        <rFont val="Calibri"/>
        <family val="2"/>
        <scheme val="minor"/>
      </rPr>
      <t>Complying with</t>
    </r>
    <r>
      <rPr>
        <sz val="10"/>
        <color theme="1"/>
        <rFont val="Calibri"/>
        <family val="2"/>
        <scheme val="minor"/>
      </rPr>
      <t xml:space="preserve"> Swedish legislation of relevance to the forestry sector.</t>
    </r>
  </si>
  <si>
    <t>Följa svensk lagstiftning med betydelse för skogsbruket.</t>
  </si>
  <si>
    <t>The group scheme has access to the national web portal with all relevant Swedish legislation. The web portal is called "regelrätt Skogsbruk". This is also included in the agreement document with the group members, section 2.7.</t>
  </si>
  <si>
    <t>Confirmed: The group - both group manager and group member have access to the national system with all relevant legislation on www.regelratt.se. 
Demonstrated by group members visited during the audit.</t>
  </si>
  <si>
    <t>4.4.1.2</t>
  </si>
  <si>
    <r>
      <t>Complying with applicable parts of PEFC SWE 002 Forestry Standard a</t>
    </r>
    <r>
      <rPr>
        <sz val="10"/>
        <color rgb="FFFF0000"/>
        <rFont val="Calibri"/>
        <family val="2"/>
        <scheme val="minor"/>
      </rPr>
      <t xml:space="preserve">nd PEFC SWE 003 Forestry Contractor Standard and apply routines assigned by the umbrella organization.  </t>
    </r>
  </si>
  <si>
    <r>
      <t xml:space="preserve">Uppfylla tillämpliga delar av PEFC SWE 002 Skogsbruksstandard </t>
    </r>
    <r>
      <rPr>
        <sz val="10"/>
        <color rgb="FFFF0000"/>
        <rFont val="Calibri"/>
        <family val="2"/>
        <scheme val="minor"/>
      </rPr>
      <t xml:space="preserve">och PEFC SWE 003 Entreprenörsstandard och tillämpa rutiner som anvisats av paraplyorganisationen.  </t>
    </r>
  </si>
  <si>
    <t xml:space="preserve">This requirement is defined in doc 204 Medlemsavtal, section 2.3. Reviewed for all visited group members. </t>
  </si>
  <si>
    <t xml:space="preserve">Documentation confirm: 
 - 204 Medlemsavtal, section 2.3. Reviewed for all visited group members. </t>
  </si>
  <si>
    <t>4.4.1.3</t>
  </si>
  <si>
    <t xml:space="preserve">At application, inform about any memberships in, and/or exclusions from other PEFC-group certificates. </t>
  </si>
  <si>
    <t xml:space="preserve">Vid ansökan informera om eventuella medlemskap i och/eller uteslutningar ur andra PEFC-gruppcertifikat. </t>
  </si>
  <si>
    <t>4.4.1.4</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</si>
  <si>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</si>
  <si>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</si>
  <si>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All group members have valid forest management plans, which is a requirement by the group manager before a group member can join the group. This is included in the info-pack and as a check point in the internal audit report.</t>
  </si>
  <si>
    <t xml:space="preserve">Interview confirm: 
No group members accepted if these do not have a valid forest management plan. 
Documentation confirm: 
 - 308 Medlemsinformation och förberedelse inför revision
 - 402 Skötselsinstruktion
 - traktdirektiv och uppföljningsblankett
All assessed group member has a up-to-date GIS based forest management plan, used for planning and management of the forest holding. </t>
  </si>
  <si>
    <t>4.4.1.5</t>
  </si>
  <si>
    <t>Only hire wood procurement organizations which hold a valid forestry certificate.</t>
  </si>
  <si>
    <t xml:space="preserve">Endast anlita avverkningsorganisationer som innehar, eller omfattas av, giltigt PEFC-skogsbrukscertifikat.  </t>
  </si>
  <si>
    <t xml:space="preserve">This is required in the procedures manual handbook for the group members with description and is also specified in the membership agreement, doc 204 Medlemsavtal section 2.10. </t>
  </si>
  <si>
    <t xml:space="preserve">Documentation confirm this specification: 
 - 204 Medlemsavtal section 2.10. </t>
  </si>
  <si>
    <t>4.4.1.6</t>
  </si>
  <si>
    <t xml:space="preserve">Only hire contractors which hold a valid contractor certificate </t>
  </si>
  <si>
    <t xml:space="preserve">Endast anlita entreprenörer som innehar, eller omfattas av, giltigt PEFC-
entreprenörscertifikat. </t>
  </si>
  <si>
    <t xml:space="preserve">This is required in the procedures manual handbook for the group members with description and is also specified in the membership agreement, doc 204 Medlemsavtal section 2.10. But see Minor 2024.2 with reference to same requirement in the FM standard. </t>
  </si>
  <si>
    <t xml:space="preserve">Documentation confirm this specification: 
 - 204 Medlemsavtal section 2.10. 
 - All visited group members have verified that engaged contractors are covered by PEFC-contractor certificate. Interview and records confirm.
 - The group manager has given clear instructions at the annual membership meetings. 
 - Recorded in annual report published on the webpage: Årsuppföljning. 
 - 404 Ramavtal. </t>
  </si>
  <si>
    <t>4.4.1.7</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</si>
  <si>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
  </si>
  <si>
    <t xml:space="preserve">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</si>
  <si>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This is relevant for the group members, which are municipalities. These have already made use of this possibility. Interview with group members and review of documentation confirm agreements are in place with schools and youth organisations.</t>
  </si>
  <si>
    <t>Interview and records confirm:  
- Only relevant for the group members, which are municipalities. These have already made use of this possibility. 
- Interview with group members and review of documentation confirm agreements are in place with schools and youth organisations.</t>
  </si>
  <si>
    <t>4.4.1.8</t>
  </si>
  <si>
    <t>Providing all information to hired wood procurement organization or forestry contractor or other contractors for work on forest land, for the Swedish PEFC requirements to be met, by means of establishing an operational site directive</t>
  </si>
  <si>
    <t>Till anlitad avverkningsorganisation, entreprenör eller övrig uppdragstagare för arbeten på skogsmark ge all information för PEFC-kravens uppfyllande genom att upprätta traktdirektiv (i enlighet med Bilaga 2 i PEFC SWE 002 Skogsbruksstandard).</t>
  </si>
  <si>
    <t xml:space="preserve">The group members provide always work instructions to the contractors. Document 403 traktdirectiv (and maybe also own or the contractors' uppföljningsblankett) or through an internal work order with similar information. </t>
  </si>
  <si>
    <t xml:space="preserve">Documentation confirm and interview with visited group members: 
 - The group members provide always work instructions to the contractors. 
 - 403 traktdirectiv och uppföljningsblankett or through an internal work order with similar information. </t>
  </si>
  <si>
    <t>4.4.1.9</t>
  </si>
  <si>
    <t>For own forestry organization, meet applicable requirements for contractor certification. Exceptions are made for family businesses which have no employees in forestry activities.</t>
  </si>
  <si>
    <t>För egen skogsbruksverksamhet uppfylla tillämpliga delar av PEFC SWE 003 Entreprenörsstandard. Undantag gäller för familjeföretag utan anställda I skogsbruksverksamhet.</t>
  </si>
  <si>
    <t>Neither the group manager nor group members have own forestry organistion but hires in contractors or are small family forestry. However the meaning of this requirement is not clear to neither the auditee nor the auditor. The PEFC Sweden has been asked to clarify this requirement.</t>
  </si>
  <si>
    <t xml:space="preserve">Interview confirm N/A:
Neither the group manager nor group members have own forestry organistion but hires in contractors or are small family forestry. </t>
  </si>
  <si>
    <t>4.4.1.10</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</si>
  <si>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</si>
  <si>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</si>
  <si>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This is not relevant for any of the group members</t>
  </si>
  <si>
    <t>4.4.1.11</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</si>
  <si>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</si>
  <si>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Acceptera att paraplyorganisationen och certifieringsorganisationen utför kontroller av att kraven i PEFC-standarden följs. Paraplyorganisationen, certifieringsorganisationen och i förekommande fall Svenska PEFC eller internationella PEFC ska ges tillgång till relevant dokumentation och information samt få tillträde till relevanta inrättningar.</t>
  </si>
  <si>
    <t xml:space="preserve">This requirement is included in the 204 membership agreement. Seen for the visited group members and held for all group members. </t>
  </si>
  <si>
    <t xml:space="preserve">Documentation confirm: 
 - 204 membership agreement. Seen for the visited group members and held for all group members. </t>
  </si>
  <si>
    <t>4.4.1.12</t>
  </si>
  <si>
    <t>Handling non-compliances and take corrective and preventive measures in accordance with instructions from the umbrella organization (see appendix 1)</t>
  </si>
  <si>
    <t>Hantera avvikelser och vidta korrigerande och förebyggande åtgärder i enlighet med anvisningar från paraplyorganisationen. (Se Bilaga 1.)</t>
  </si>
  <si>
    <t>4.4.1.13</t>
  </si>
  <si>
    <t xml:space="preserve">Inform the umbrella organisation about any major nonconformities with the PEFC-standard that have been issued by other umbrella organization. </t>
  </si>
  <si>
    <t>Informera paraplyorganisationen om eventuella större avvikelser mot PEFC-standarden som utfärdats av annan paraplyorganisation.</t>
  </si>
  <si>
    <t>4.4.1.14</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</si>
  <si>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</si>
  <si>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Vid en extern förfrågan om certifieringen ska uppgifter om naturvårdsavsättningar/utförda naturvårdsåtgärder inom fastigheten eller efterfrågat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</si>
  <si>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 xml:space="preserve">Neither the group manager nor group members have received this request, but it is included on general information in reletion with the PEFC standard in the 204 membership agreement, section 2.6. This is also included in the updated version of the document 113 on external communication and use of trademarks. </t>
  </si>
  <si>
    <t xml:space="preserve">Interview:
Neither the group manager nor group members have received this request.  
Documentation confirm: 
 - 204 membership agreement, section 2.6. 
 -  113 on external communication and use of trademarks. </t>
  </si>
  <si>
    <t>4.4.1.15</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</si>
  <si>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</si>
  <si>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 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</si>
  <si>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Only two PEFC group members have more than 5000 ha. All requirements are met and detailed in the forest management plan and supporting documentation. These two group members have been asked by WWF and Birdlife to provide all documentation related to ecological landscape planning since last audit.</t>
  </si>
  <si>
    <t>Only two PEFC group members have more than 5000 ha. All requirements are met and detailed in the forest management plan and supporting documentation.</t>
  </si>
  <si>
    <t xml:space="preserve">Responsibilities of affiliated forest owners
For group-certified forest owners, in addition to the requirements in 4.4.1, the following apply:
</t>
  </si>
  <si>
    <t>Anslutna skogsägares ansvar
För gruppcertifierade skogsägare tillkommer till kraven i 4.4.1.1-4.4.1.15 nedanstående krav:</t>
  </si>
  <si>
    <t>4.4.2.1</t>
  </si>
  <si>
    <t xml:space="preserve">All forest holdings of a forest owner with uniform ownership shall form the basis for certification. </t>
  </si>
  <si>
    <t>En skogsägares totala skogsinnehav med enhetligt ägande utgör grund för certifieringen.</t>
  </si>
  <si>
    <t>This is included as a requirement in the 204 membership agreement document.</t>
  </si>
  <si>
    <t xml:space="preserve">Documentation confirm: 
 - 204 membership agreement document.
 - checked for signed versions of agreements. </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</si>
  <si>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</si>
  <si>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</si>
  <si>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</si>
  <si>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 xml:space="preserve">Grönt Paraply will not sign up any group members if these do not have a valid forest management plan. This is part of the group scheme requirements. All assessed group member has a up-to-date GIS based forest management plan, used for planning and management of the forest holding. </t>
  </si>
  <si>
    <t xml:space="preserve">Interview confirm: 
No group members accepted if these do not have a valid forest management plan. 
Documentation confirm: 
 - 308 Medlemsinformation och förberedelse inför revision
All assessed group member has a up-to-date GIS based forest management plan, used for planning and management of the forest holding. </t>
  </si>
  <si>
    <t>4.4.2.3</t>
  </si>
  <si>
    <t>For holdings smaller than 20 ha productive forest land, an overview map of protected areas, key-habitats and sites with conservation values, and ancient- and cultural remains registered by concerned authority, shall be demonstrated.</t>
  </si>
  <si>
    <t>För fastighetsinnehav under 20 ha produktiv skogsmark ska kartöversikt med områdesskydd, nyckelbiotoper och objekt med naturvärden och forn- och kulturlämningar registrerade av berörd myndighet redovisas.</t>
  </si>
  <si>
    <t>No group members with less than 20 ha and all group members have a forest management plan.</t>
  </si>
  <si>
    <t>Documentation confirm:
No group members with less than 20 ha and all group members have a forest management plan.
 - folder with management plan for each group member held by group manager.</t>
  </si>
  <si>
    <t>4.4.2.4</t>
  </si>
  <si>
    <t>Inform the umbrella organization in case of any changes in area or ownership of the management unit.</t>
  </si>
  <si>
    <t>Informera paraplyorganisationen vid areal- eller ägarförändringar på brukningsenheten.</t>
  </si>
  <si>
    <t>Through document 204 Membership agreement under point 2.3, the forest owners/group members undertake to fulfill all the requirements prescribed by the forest standard. 402 Maintenance instructions were routinely updated when changing certified land or ownership changes in order to help the members and clarify the requirements. All members are informed about the routine regarding land and owner changes</t>
  </si>
  <si>
    <t>Documentation confirm: 
 - 204 Membership agreement under point 2.3.
 -  402 Maintenance instructions - updated when changing certified land or ownership changes in order to help the members and clarify the requirements. 
Interview confirm:
 - All members are informed about the routine regarding land and owner changes</t>
  </si>
  <si>
    <t>4.4.2.5</t>
  </si>
  <si>
    <t>Make a special agreement about the Swedish PEFC requirements at the selling of standing timber or at felling commissions.</t>
  </si>
  <si>
    <t>Särskilt avtala om de svenska PEFC-kraven vid virkesförsäljning på rot eller avverkningsuppdrag.</t>
  </si>
  <si>
    <t>For the group members visited, the group members could document that it is clear in the special agreement between the group member and the purchaser that the Swedish PEFC requirements must be met when selling of standing timber of felling commissions. Group manager did check this at the internal audits conducted of the members.</t>
  </si>
  <si>
    <t>Documentation confirm: 
 - visited group members could document that there is an agreement between the group member and the purchaser on the Swedish PEFC requirements must be met when selling of standing timber of felling commissions. 
 - Group manager did check this at the internal audits conducted of the members.</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</si>
  <si>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</si>
  <si>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</si>
  <si>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</si>
  <si>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</si>
  <si>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</si>
  <si>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</si>
  <si>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Inform the umbrella organization about changes in the forest management that are of relevance to the certification.</t>
  </si>
  <si>
    <t xml:space="preserve">Informera paraplyorganisationen om förändringar i verksamheten som har betydelse för certifieringen. </t>
  </si>
  <si>
    <t>4.4.3.3</t>
  </si>
  <si>
    <t>Group-certified wood procurement organization shall in addition to the requirements in 4.4.1.1-4.4.1.15 meet the requirements on management system as specified by the umbrella organization.</t>
  </si>
  <si>
    <t>Gruppcertifierade avverkningsorganisationer ska förutom kraven i 4.4.1.1-4.4.1.15 uppfylla krav om ledningssystem specificerat av paraplyorganisationen.</t>
  </si>
  <si>
    <t>4.4.3.4</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</si>
  <si>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documented routine for the emissions calculation. The routine shall include the calculation model, as well as any templates and assumptions. </t>
  </si>
  <si>
    <t>4.4.3.5</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</si>
  <si>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</si>
  <si>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</si>
  <si>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</si>
  <si>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</si>
  <si>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Handling applications for forestry contractor certification in accordance with PEFC.</t>
  </si>
  <si>
    <t>Handlägga ansökningar om entreprenörscertifiering enligt Svenska PEFC.</t>
  </si>
  <si>
    <t xml:space="preserve">Not relevant. No contractors under the certification. </t>
  </si>
  <si>
    <t>4.5.1.2</t>
  </si>
  <si>
    <t>Making sure, prior to signing a contract and through personal contact, that the contractor is well informed about the contents of the contract and what it takes to meet the requirements of the Swedish PEFC standard.</t>
  </si>
  <si>
    <t>Innan avtal tecknas, genom personlig kontakt kontrollera att entreprenörsföretaget har god kännedom om avtalets innehåll och vad det innebär att följa svensk PEFC-standard.</t>
  </si>
  <si>
    <t>4.5.1.3</t>
  </si>
  <si>
    <t>Sign agreement on group certification. With at least one years validity.</t>
  </si>
  <si>
    <t>Teckna avtal om gruppcertifiering. Avtalet ska ha en giltighetstid om minst ett år.</t>
  </si>
  <si>
    <t>4.5.1.4</t>
  </si>
  <si>
    <t>Informing contractors on adequate training in order to meet the requirements for contractor certification.</t>
  </si>
  <si>
    <t xml:space="preserve">Löpande informera entreprenören om tillämpliga krav och lämpliga utbildningar, för att denna ska kunna upprätthålla sin entreprenörscertifiering. </t>
  </si>
  <si>
    <t>4.5.1.5</t>
  </si>
  <si>
    <t xml:space="preserve">Offering and/or directing affiliated contractors to routines in support of fulfilment of PEFC-requirements. </t>
  </si>
  <si>
    <t>Erbjuda och/eller anvisa anslutna entreprenörer rutiner till stöd för PEFC-kraven uppfyllande.</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</si>
  <si>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</si>
  <si>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</si>
  <si>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</si>
  <si>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</si>
  <si>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</si>
  <si>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</si>
  <si>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</si>
  <si>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 xml:space="preserve">Registering and keeping up to date information on affiliated contractors that form part of the group for contractor certification, specified by: 
o Name of company
o Organization number
o Contact person
o Address
o Date of entering into the agreement
o Information on what main category the contractor belongs to
</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</si>
  <si>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</si>
  <si>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</si>
  <si>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 xml:space="preserve">The umbrella organization shall show affiliated contractors, and information on what main category they belong to, on its website. Entire lists of group-certified contractors need not be handed out. </t>
  </si>
  <si>
    <t xml:space="preserve">Paraplyorganisationen ska redovisa anslutna entreprenörer och information om vilken huvudsaklig kategori entreprenören tillhör på sin webbplats. Hela förteckningar över gruppcertifierade entreprenörer behöver inte lämnas ut. </t>
  </si>
  <si>
    <t>4.5.1.10</t>
  </si>
  <si>
    <t>Requesting answers from the contractors’ annual self-assessment and following up of the results.</t>
  </si>
  <si>
    <t>Begära in svar på entreprenörernas årliga egenkontroll och följa upp resultaten.</t>
  </si>
  <si>
    <t>4.5.1.11</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</si>
  <si>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</si>
  <si>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</si>
  <si>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4.5.1.12</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</si>
  <si>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</si>
  <si>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</si>
  <si>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4.5.1.13</t>
  </si>
  <si>
    <r>
      <t>The umbrella organization shall analyse the outcome from internal and external audit, and based on that, formulate necessary corrective actions. The analysis and actions shall include the entire group and be documented. T</t>
    </r>
    <r>
      <rPr>
        <sz val="10"/>
        <color rgb="FFFF0000"/>
        <rFont val="Calibri"/>
        <family val="2"/>
        <scheme val="minor"/>
      </rPr>
      <t xml:space="preserve">he umbrella organization shall review the effectiveness of the actions. </t>
    </r>
  </si>
  <si>
    <r>
      <t xml:space="preserve">Paraplyorganisationen ska analysera och dokumentera resultatet från den interna revisionen och säkerställa att erforderliga åtgärder genomförs. Analys och åtgärder ska avse hela gruppen. </t>
    </r>
    <r>
      <rPr>
        <sz val="10"/>
        <color rgb="FFFF0000"/>
        <rFont val="Calibri"/>
        <family val="2"/>
        <scheme val="minor"/>
      </rPr>
      <t xml:space="preserve">Paraplyorganisationen ska utvärdera åtgärdernas effektivitet. </t>
    </r>
  </si>
  <si>
    <t>4.5.1.14</t>
  </si>
  <si>
    <t xml:space="preserve">Annual review of the umbrella organization’s management system with the management to ensure the system’s continued suitability, adequacy, and effectiveness. The management review shall reviewand approve the work of the umbrella organization in accordance with 4.5.1.13. The management 
review shall be documented. </t>
  </si>
  <si>
    <t xml:space="preserve">Årlig genomgång av paraplyorganisationens ledningssystem med ledningen för att säkerställa systemets fortsatta lämplighet, tillräcklighet och verkan. Ledningens genomgång ska granska och godkänna paraplyorganisationens arbete i enlighet med 4.5.1.13. Ledningens genomgång ska dokumenteras.  </t>
  </si>
  <si>
    <t>4.5.1.15</t>
  </si>
  <si>
    <r>
      <t xml:space="preserve">Issuing non-compliances to contractors that are not meeting the requirements of the contractor standard, and inform and advise in order to remedy the shortcomings. (See appendix 1).
</t>
    </r>
    <r>
      <rPr>
        <sz val="10"/>
        <color rgb="FFFF0000"/>
        <rFont val="Calibri"/>
        <family val="2"/>
        <scheme val="minor"/>
      </rPr>
      <t xml:space="preserve">When handling nonconformities, the umbrella organization may, based on observations that affect other certified party, provide external feedback to that party. This is to prevent nonconformities within the umbrella organization and to strengthen PEFC as certification system. </t>
    </r>
  </si>
  <si>
    <r>
      <t xml:space="preserve">Utfärda avvikelser till entreprenörer som inte uppfyller kraven i entreprenörsstandarden och informera och ge råd för att avhjälpa bristerna. (Se bilaga 1).
</t>
    </r>
    <r>
      <rPr>
        <sz val="10"/>
        <color rgb="FFFF0000"/>
        <rFont val="Calibri"/>
        <family val="2"/>
        <scheme val="minor"/>
      </rPr>
      <t xml:space="preserve">Vid hantering av avvikelser kan paraplyorganisationen, baserat på observationer som berör annan certifierad part, lämna externa synpunkter till denna. Detta för att förebygga avvikelser inom paraplyorganisationen och för att stärka PEFC som certifieringssystem. </t>
    </r>
  </si>
  <si>
    <t>4.5.1.16</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</si>
  <si>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</si>
  <si>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</si>
  <si>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</si>
  <si>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</si>
  <si>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 xml:space="preserve">Meeting the requirements of PEFC SWE 003 Forestry Contractor Standard, as well as applicable parts of chapter 4 Social requirements in PEFC SWE 002 Forestry Standard. </t>
  </si>
  <si>
    <t xml:space="preserve">Uppfylla kraven i PEFC SWE 003 Entreprenörsstandard och tillämpliga delar av kapitel 4 Sociala krav i PEFC SWE 002 Skogsbruksstandard. </t>
  </si>
  <si>
    <t>4.6.1.2</t>
  </si>
  <si>
    <t xml:space="preserve">At work on forest land of certified forest owners, applicable parts of PEFC SWE 002 Forestry Standard shall be complied with. </t>
  </si>
  <si>
    <t xml:space="preserve">Vid arbeten på skogsmark hos certifierade skogsägare ska tillämpliga delar av PEFC SWE 002 Skogsbruksstandard följas. </t>
  </si>
  <si>
    <t>4.6.1.3</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</si>
  <si>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</si>
  <si>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</si>
  <si>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</si>
  <si>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 xml:space="preserve">Avvikelser och korrigerande åtgärder avseende gruppanslutna
Nedanstående anvisningar beskriver hur avvikelser, korrigerande åtgärder och uppsägningar ska hanteras för gruppcertifierade skogsägare, avverkningsorganisationer och entreprenörer. 
Avvikelsehantering är en viktig del i förbättringsarbetet hos gruppanslutna medlemmar. Paraplyorganisationen fastställer att avvikelse från standarden föreligger. </t>
  </si>
  <si>
    <r>
      <rPr>
        <b/>
        <sz val="10"/>
        <color theme="1"/>
        <rFont val="Calibri"/>
        <family val="2"/>
        <scheme val="minor"/>
      </rPr>
      <t>Instructions</t>
    </r>
    <r>
      <rPr>
        <sz val="10"/>
        <color theme="1"/>
        <rFont val="Calibri"/>
        <family val="2"/>
        <scheme val="minor"/>
      </rPr>
      <t xml:space="preserve">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t>
    </r>
  </si>
  <si>
    <r>
      <rPr>
        <b/>
        <sz val="10"/>
        <color theme="1"/>
        <rFont val="Calibri"/>
        <family val="2"/>
        <scheme val="minor"/>
      </rPr>
      <t>Anvisningar:</t>
    </r>
    <r>
      <rPr>
        <sz val="10"/>
        <color theme="1"/>
        <rFont val="Calibri"/>
        <family val="2"/>
        <scheme val="minor"/>
      </rPr>
      <t xml:space="preserve">
</t>
    </r>
    <r>
      <rPr>
        <b/>
        <sz val="10"/>
        <color theme="1"/>
        <rFont val="Calibri"/>
        <family val="2"/>
        <scheme val="minor"/>
      </rPr>
      <t xml:space="preserve">• Observation: </t>
    </r>
    <r>
      <rPr>
        <sz val="10"/>
        <color theme="1"/>
        <rFont val="Calibri"/>
        <family val="2"/>
        <scheme val="minor"/>
      </rPr>
      <t xml:space="preserve">Anmärkning som om den inte åtgärdas kan leda till en avvikelse.
</t>
    </r>
    <r>
      <rPr>
        <b/>
        <sz val="10"/>
        <color theme="1"/>
        <rFont val="Calibri"/>
        <family val="2"/>
        <scheme val="minor"/>
      </rPr>
      <t xml:space="preserve">• Mindre avvikelse: </t>
    </r>
    <r>
      <rPr>
        <sz val="10"/>
        <color theme="1"/>
        <rFont val="Calibri"/>
        <family val="2"/>
        <scheme val="minor"/>
      </rPr>
      <t xml:space="preserve">Avvikelse från gällande standardkrav/ 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t>
    </r>
    <r>
      <rPr>
        <b/>
        <sz val="10"/>
        <color theme="1"/>
        <rFont val="Calibri"/>
        <family val="2"/>
        <scheme val="minor"/>
      </rPr>
      <t xml:space="preserve">• Större avvikelse: </t>
    </r>
    <r>
      <rPr>
        <sz val="10"/>
        <color theme="1"/>
        <rFont val="Calibri"/>
        <family val="2"/>
        <scheme val="minor"/>
      </rPr>
      <t xml:space="preserve">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 xml:space="preserve">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 </t>
    </r>
    <r>
      <rPr>
        <sz val="10"/>
        <color theme="1"/>
        <rFont val="Calibri"/>
        <family val="2"/>
        <scheme val="minor"/>
      </rPr>
      <t xml:space="preserve">
</t>
    </r>
  </si>
  <si>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</si>
  <si>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</si>
  <si>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</si>
  <si>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 xml:space="preserve">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(kapitel 13, PEFC SWE 001 PEFC:s certifieringssystem för hållbart skogsbruk i Sverige). 
För uppsägning grundad på större avvikelse där verifikat för korrigerad avvikelse inte kan uppvisas, får en uppsagd skogsägare inte anslutas till någon paraplyorganisation för gruppcertifiering enligt PEFC inom 12 månader efter uppsägning.  
Paraplyorganisationen ska fastställa rutiner för avvikelser, uppsägningar och återanslutningar. Rutiner för återanslutning ska inkludera åtgärder för att uppfylla kraven i 4.3.1.1 – 4.3.1.3.   </t>
  </si>
  <si>
    <r>
      <t xml:space="preserve">Krav för certifierade organisationers ledningssystem:
Ledningssystemkrav direkt
</t>
    </r>
    <r>
      <rPr>
        <i/>
        <sz val="10"/>
        <color rgb="FFFF0000"/>
        <rFont val="Calibri"/>
        <family val="2"/>
        <scheme val="minor"/>
      </rPr>
      <t xml:space="preserve">Definitioner för den svenska PEFC-standarden i Svenska PEFC:s certifieringssystem för hållbart skogsbruk (PEFC SWE 001) bilaga B. </t>
    </r>
  </si>
  <si>
    <r>
      <t xml:space="preserve">Organisationens förutsättningar: Omfattning 
Tillämplighet och avgränsningar av paraplyorganisationens/organisationens ledningssystem ska fastställas och dokumenteras. 
</t>
    </r>
    <r>
      <rPr>
        <i/>
        <sz val="10"/>
        <color rgb="FFFF0000"/>
        <rFont val="Calibri"/>
        <family val="2"/>
        <scheme val="minor"/>
      </rPr>
      <t xml:space="preserve">Gruppcertifieringen och dess förutsättningar beskrivs i PEFC SWE 004 
kapitel 4 och definitioner i PEFC SWE 001 bilaga 1. </t>
    </r>
  </si>
  <si>
    <r>
      <t xml:space="preserve">Ledarskap: 
Paraplyorganisationen ska utforma sin verksamhet och förse gruppens 
medlemmar med information och rutiner för att trygga standardens efterlevnad. Om avvikelser uppstår ansvarar paraplyorganisationen för att avvikelsehantering sker. Mätning och utvärdering av standardens efterlevnad sker genom att paraplyorganisationen årligen utför intern revision av paraplyorganisationen och dess anslutna medlemmar.  
</t>
    </r>
    <r>
      <rPr>
        <i/>
        <sz val="10"/>
        <color rgb="FFFF0000"/>
        <rFont val="Calibri"/>
        <family val="2"/>
        <scheme val="minor"/>
      </rPr>
      <t xml:space="preserve">Paraplyorganisationen ska styra sin verksamhet i enlighet med PEFC SWE 004 (kapitel 4.2, 4.3 och 4.5). 
Anslutna gruppmedlemmars ansvar i  PEFC SWE 004 (kapitel 4.4, 4.6 samt för entreprenörer även i PEFC SWE 003). </t>
    </r>
  </si>
  <si>
    <t xml:space="preserve">Planering: 
Alla planerade ändringar i paraplyorganisationens ledningssystem ska dokumenteras och tillämpas.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</si>
  <si>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</si>
  <si>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Verksamhet: PEFC-certifierat skogsbruk: 
Paraplyorganisationen ska definiera vilka processer och kriterier som är nödvändiga för att verksamheten ska bedrivas i enlighet med kraven i PEFC-standarden. Organisationen ska ansvara för att dessa processer planeras och införs i verksamheten. Organisationen 
ska kontrollera att processerna följs och att beslutade förändringar införlivas. Kontrollen ska anpassas för att kunna följa upp definierade processer och efterlevnad av kraven i PEFC-standarden. Processer och genomförd kontroll ska dokumenteras.  
</t>
    </r>
    <r>
      <rPr>
        <i/>
        <sz val="10"/>
        <color rgb="FFFF0000"/>
        <rFont val="Calibri"/>
        <family val="2"/>
        <scheme val="minor"/>
      </rPr>
      <t xml:space="preserve">Krav för skogsbruk och entreprenadverksamhet i PEFC SWE 002 och PEFC SWE 003.  </t>
    </r>
  </si>
  <si>
    <t xml:space="preserve">Utvärdering av prestanda: Övervakning: 
Paraplyorganisationen ska tillämpa ett övervakningsprogram som utvärderar efterlevnaden av PEFC-standarden. 
Organisationen ska fastställa:   
• vad som ska övervakas och mätas,  
• lämpliga metoder för övervakning, mätning, analys och utvärdering för att säkerställa tillförlitliga resultat  
• när övervakning och mätning ska utföras 
• när resultaten från övervakning och mätning ska analyseras och utvärderas. 
• vilken dokumenterad information av resultaten som ska bevaras </t>
  </si>
  <si>
    <r>
      <t xml:space="preserve">Utvärdering av prestanda: Intern revision:
Paraplyorganisationen ska årligen genomföra en intern revision av paraplyorganisationen och dess medlemmar för att mäta och utvärdera efterlevnaden av PEFC-standarden. Paraplyorganisationen ska definiera processen för internrevisionen.   
</t>
    </r>
    <r>
      <rPr>
        <i/>
        <sz val="10"/>
        <color rgb="FFFF0000"/>
        <rFont val="Calibri"/>
        <family val="2"/>
        <scheme val="minor"/>
      </rPr>
      <t xml:space="preserve">Mätning/övervakning och intern revision, ledningens genomgång beskrivs i PEFC SWE 004, kapitel 4. </t>
    </r>
  </si>
  <si>
    <t xml:space="preserve">Förbättringar:  Förbättringar beskrivs i PEFC SWE 004, kapitel 4.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</si>
  <si>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</si>
  <si>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</si>
  <si>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</si>
  <si>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</si>
  <si>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</si>
  <si>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</si>
  <si>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</si>
  <si>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</si>
  <si>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</si>
  <si>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</si>
  <si>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</si>
  <si>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</si>
  <si>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</si>
  <si>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</si>
  <si>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</si>
  <si>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</si>
  <si>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&amp; FMU details</t>
  </si>
  <si>
    <t xml:space="preserve">GROUP CERTIFICATES </t>
  </si>
  <si>
    <t>FMU DETAILS - GROUPS AND MULTIPLE FMU</t>
  </si>
  <si>
    <t>EXCISIONS and EXCLUSIONS
Acccording to FSC-POL-20-003 or other reasons</t>
  </si>
  <si>
    <t>HCV present?</t>
  </si>
  <si>
    <t>Year visited by SA</t>
  </si>
  <si>
    <t>AAF Category</t>
  </si>
  <si>
    <t>Private</t>
  </si>
  <si>
    <t>6.01 Group member Name</t>
  </si>
  <si>
    <r>
      <t xml:space="preserve">6.02 Public contact
</t>
    </r>
    <r>
      <rPr>
        <b/>
        <i/>
        <sz val="9"/>
        <color indexed="10"/>
        <rFont val="Arial"/>
        <family val="2"/>
      </rPr>
      <t>N.B: Sweden has national legal restrictions which do not allow publishing this list with names and addresses etc: Swedish legislation: Personuppgiftslag SFS 1998:204. It is not allowed to publish names, addresses etc. According to Swedish legislation</t>
    </r>
  </si>
  <si>
    <t>Resource Manager
(Optional)</t>
  </si>
  <si>
    <t>Number of FMUs</t>
  </si>
  <si>
    <t xml:space="preserve">Nearest city </t>
  </si>
  <si>
    <t>Entry Date</t>
  </si>
  <si>
    <t xml:space="preserve">Exit date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</si>
  <si>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</si>
  <si>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</si>
  <si>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</si>
  <si>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</si>
  <si>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FSC group member</t>
  </si>
  <si>
    <t>PEFC group member</t>
  </si>
  <si>
    <t>Validated Ecosystem Services Claims</t>
  </si>
  <si>
    <t>HCV present</t>
  </si>
  <si>
    <t>Area excised or excluded from the scope of Certification (ha)</t>
  </si>
  <si>
    <t>Justification for excision or exclusion</t>
  </si>
  <si>
    <t>State</t>
  </si>
  <si>
    <t>Säters Kommun</t>
  </si>
  <si>
    <t>Säter</t>
  </si>
  <si>
    <t>Yes</t>
  </si>
  <si>
    <t>2005, 2010, 2017; 2022; 2024</t>
  </si>
  <si>
    <t>Community</t>
  </si>
  <si>
    <t>Söderhamns Kommun</t>
  </si>
  <si>
    <t>Söderhamn</t>
  </si>
  <si>
    <t>2009; 2013; 2018; 2023</t>
  </si>
  <si>
    <t>HCV 6</t>
  </si>
  <si>
    <t>MA- 2018</t>
  </si>
  <si>
    <t>Bollnäs Kommun</t>
  </si>
  <si>
    <t>Bollnäs</t>
  </si>
  <si>
    <t>2010; 2016, 2021</t>
  </si>
  <si>
    <t>Lidingö Stad</t>
  </si>
  <si>
    <t>Lidingö</t>
  </si>
  <si>
    <t>2009; 2012, 2017; 2024</t>
  </si>
  <si>
    <t>Jönköpings Kommun</t>
  </si>
  <si>
    <t>Jönköping</t>
  </si>
  <si>
    <t>2007, 2010, 2011; 2012; 2018; 2022; 2025</t>
  </si>
  <si>
    <t>Strängnäs Kommun</t>
  </si>
  <si>
    <t>Strängnäs</t>
  </si>
  <si>
    <t>2019; 2023; 2024</t>
  </si>
  <si>
    <t>Avesta Kommun</t>
  </si>
  <si>
    <t>Avesta</t>
  </si>
  <si>
    <t>2005, 2010, 2013; 2022</t>
  </si>
  <si>
    <t>Värnamo Kommun</t>
  </si>
  <si>
    <t>Värnamo</t>
  </si>
  <si>
    <t>2010; 2016; 2020; 2025</t>
  </si>
  <si>
    <t>Gävle Kommun</t>
  </si>
  <si>
    <t>Gävle</t>
  </si>
  <si>
    <t>2013; 2018; 2022</t>
  </si>
  <si>
    <t>MP Bolagen i Vetlanda AB</t>
  </si>
  <si>
    <t>Vetlanda</t>
  </si>
  <si>
    <t>2011, 2017, 2021; 2025</t>
  </si>
  <si>
    <t>Borlänge Kommun</t>
  </si>
  <si>
    <t xml:space="preserve">Borlänge </t>
  </si>
  <si>
    <t>2014; 2019; 2023</t>
  </si>
  <si>
    <t>Skövde Kommun</t>
  </si>
  <si>
    <t>Skövde</t>
  </si>
  <si>
    <t>2015; 2020; 2025</t>
  </si>
  <si>
    <t>Åkerbo Häradsallmänning</t>
  </si>
  <si>
    <t>Köping</t>
  </si>
  <si>
    <t xml:space="preserve">Frank Johansson </t>
  </si>
  <si>
    <t>Agynnaryd</t>
  </si>
  <si>
    <t xml:space="preserve">Tumhult Aronsgård </t>
  </si>
  <si>
    <t>Grums Kommun</t>
  </si>
  <si>
    <t>Grums</t>
  </si>
  <si>
    <t xml:space="preserve">Dag Ekman </t>
  </si>
  <si>
    <t>Sturefors</t>
  </si>
  <si>
    <t>Kringstorp gård</t>
  </si>
  <si>
    <t>2015; 2024</t>
  </si>
  <si>
    <t>Karlstad kommun</t>
  </si>
  <si>
    <t>Karlstad</t>
  </si>
  <si>
    <t>2015; 2019; 2022</t>
  </si>
  <si>
    <t>Falu kommun</t>
  </si>
  <si>
    <t>Falun</t>
  </si>
  <si>
    <t>2015; 2020</t>
  </si>
  <si>
    <t>Skeberga Gård AB</t>
  </si>
  <si>
    <t>Enköping</t>
  </si>
  <si>
    <t>Grönsöö Säteri AB</t>
  </si>
  <si>
    <t>Målhammar Gård AB</t>
  </si>
  <si>
    <t>Västerås</t>
  </si>
  <si>
    <t>Nässjö kommun</t>
  </si>
  <si>
    <t>Nässjö</t>
  </si>
  <si>
    <t>2016; 2020; 2025</t>
  </si>
  <si>
    <t>Nyköping kommun</t>
  </si>
  <si>
    <t>Nyköping</t>
  </si>
  <si>
    <t>2017, 2021; 2024</t>
  </si>
  <si>
    <t>Juskog AB</t>
  </si>
  <si>
    <t>Töcksfors</t>
  </si>
  <si>
    <t>2017, 2021</t>
  </si>
  <si>
    <t>Arboga kommun</t>
  </si>
  <si>
    <t>Arboga</t>
  </si>
  <si>
    <t>Lars-Åke Letskog</t>
  </si>
  <si>
    <t xml:space="preserve">Askersund
</t>
  </si>
  <si>
    <t>Läggesta 2:5 m.fl.</t>
  </si>
  <si>
    <t>Peter Letskog</t>
  </si>
  <si>
    <t>Skyllberg</t>
  </si>
  <si>
    <t>Falla 1:5 m.fl.</t>
  </si>
  <si>
    <t>Lars-Åke Letskog och Peter Letskog</t>
  </si>
  <si>
    <t>Askesund</t>
  </si>
  <si>
    <t>Disstorp 1:1 m.fl</t>
  </si>
  <si>
    <t>Fat Pine Cone AB</t>
  </si>
  <si>
    <t>Robert Celsing</t>
  </si>
  <si>
    <t>Eskilstuna</t>
  </si>
  <si>
    <t>Limslätt 1:1 m.fl.</t>
  </si>
  <si>
    <t>Carl Axel Archibald Douglas</t>
  </si>
  <si>
    <t>Malmköping</t>
  </si>
  <si>
    <t>Ekensholm 3:1 m.fl.</t>
  </si>
  <si>
    <t>Martina Schagerlund</t>
  </si>
  <si>
    <t>Eskildstuna</t>
  </si>
  <si>
    <t>Lindholms Gård</t>
  </si>
  <si>
    <t>2018; 2024</t>
  </si>
  <si>
    <t>Carl Gustaf Johnzon</t>
  </si>
  <si>
    <t xml:space="preserve">Björnlunda
</t>
  </si>
  <si>
    <t>Skeppsta</t>
  </si>
  <si>
    <t>2020; 2024</t>
  </si>
  <si>
    <t>Carl von Stockenström</t>
  </si>
  <si>
    <t xml:space="preserve">Åkers Styckebruk
</t>
  </si>
  <si>
    <t>AB Berga Säteri - Norr</t>
  </si>
  <si>
    <t>2018, 2022</t>
  </si>
  <si>
    <t xml:space="preserve">Lämna Godsförvaltning AB </t>
  </si>
  <si>
    <t xml:space="preserve">Strängnäs
</t>
  </si>
  <si>
    <t>2019; 2024</t>
  </si>
  <si>
    <t>Marianne von der Esch</t>
  </si>
  <si>
    <t>Stockholm</t>
  </si>
  <si>
    <t>Riby Gård</t>
  </si>
  <si>
    <t>Fredrik Celsing</t>
  </si>
  <si>
    <t>Ekeby Gård</t>
  </si>
  <si>
    <t>Ronneby Kommun</t>
  </si>
  <si>
    <t>Ronneby</t>
  </si>
  <si>
    <t>Laxå kommun</t>
  </si>
  <si>
    <t>Laxå</t>
  </si>
  <si>
    <t>Laxå Kommun</t>
  </si>
  <si>
    <t>2020; 2025</t>
  </si>
  <si>
    <t>Kungl. Vitterhets Historie och Antikvitets Akademien</t>
  </si>
  <si>
    <t>Stensjö 4:1 
Oskarshamn Stensjö 4:1 
Sigtuna Skånelaholm 1:1  
Mörbylånga Borg 1:9</t>
  </si>
  <si>
    <t>Lerums kommun</t>
  </si>
  <si>
    <t>Lerum</t>
  </si>
  <si>
    <t>Hans von Stockenström</t>
  </si>
  <si>
    <t>AB Berga Säteri - Syd</t>
  </si>
  <si>
    <t>Umeå kommun</t>
  </si>
  <si>
    <t>Umeå</t>
  </si>
  <si>
    <t>Noortälje</t>
  </si>
  <si>
    <t>Totalt</t>
  </si>
  <si>
    <t>&lt;1000 ha</t>
  </si>
  <si>
    <t>&gt;1000 ha</t>
  </si>
  <si>
    <t>FSC</t>
  </si>
  <si>
    <t>Sampling methodology for Sweden: PEFC</t>
  </si>
  <si>
    <t>drafted by:</t>
  </si>
  <si>
    <t>KK</t>
  </si>
  <si>
    <t xml:space="preserve">Approved </t>
  </si>
  <si>
    <t>MR</t>
  </si>
  <si>
    <t>Reference</t>
  </si>
  <si>
    <t xml:space="preserve">PEFC SWE 005:5 Instruction for Certification Bodies; 
PEFC SWE 004:5 sampling rules for groups </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</si>
  <si>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</si>
  <si>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</si>
  <si>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</si>
  <si>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(delete numbers in not relevant sets)</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</si>
  <si>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</si>
  <si>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</si>
  <si>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Specific sites chosen will take into consideration the factors listed at the end of this page.</t>
  </si>
  <si>
    <t xml:space="preserve">STEP A </t>
  </si>
  <si>
    <t>Calculate no of group members and check which row to complete</t>
  </si>
  <si>
    <t>STEP B</t>
  </si>
  <si>
    <t>Put in calculator below</t>
  </si>
  <si>
    <t>STEP C</t>
  </si>
  <si>
    <t>Decide which group members to visit</t>
  </si>
  <si>
    <t>Summary Table</t>
  </si>
  <si>
    <t>MA</t>
  </si>
  <si>
    <t>Umbrella with Group members</t>
  </si>
  <si>
    <t>No FMUs</t>
  </si>
  <si>
    <t>Total FMUs to sample</t>
  </si>
  <si>
    <t>Umbrella organisations and number of group members</t>
  </si>
  <si>
    <t>Rules</t>
  </si>
  <si>
    <t>No. group members</t>
  </si>
  <si>
    <t>Surv</t>
  </si>
  <si>
    <t>Up to 100 group members (0,2*n)</t>
  </si>
  <si>
    <t>(total numbers to visit is only determined by relevant set)</t>
  </si>
  <si>
    <t>Up to 500 group members (16,25+0,0375*n)</t>
  </si>
  <si>
    <t>Up to 1000 group members (20+0,03*n)</t>
  </si>
  <si>
    <t>Up to 5000 group members (37,5+0,0125*n)</t>
  </si>
  <si>
    <t>Up to 10000 group members (100)</t>
  </si>
  <si>
    <t>More than 10000 group members (sqrt(n))</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</si>
  <si>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</si>
  <si>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</si>
  <si>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 xml:space="preserve">Vid stickprovsbaserad internrevision gäller följande riskbaserade stickprovskategorier:  
•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t>
  </si>
  <si>
    <t>Soil Association  
Certification Decision</t>
  </si>
  <si>
    <t>Description of client / certificate holder</t>
  </si>
  <si>
    <t>Name:</t>
  </si>
  <si>
    <t>Code:</t>
  </si>
  <si>
    <t># of sites:</t>
  </si>
  <si>
    <t># of ha:</t>
  </si>
  <si>
    <t>Presence of indigenous people:</t>
  </si>
  <si>
    <t>Summary of audit</t>
  </si>
  <si>
    <t>Type</t>
  </si>
  <si>
    <t>Names of auditors:</t>
  </si>
  <si>
    <t>Karina Kitnaes; Jess Jørgensen; Anja Brogaard</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</si>
  <si>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</si>
  <si>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</si>
  <si>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</si>
  <si>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</si>
  <si>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</si>
  <si>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</si>
  <si>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</si>
  <si>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</si>
  <si>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</si>
  <si>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</si>
  <si>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</si>
  <si>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</si>
  <si>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</si>
  <si>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</si>
  <si>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</si>
  <si>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</si>
  <si>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</si>
  <si>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</si>
  <si>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</si>
  <si>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</si>
  <si>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libri"/>
        <family val="2"/>
        <scheme val="minor"/>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</si>
  <si>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</si>
  <si>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</si>
  <si>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</si>
  <si>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 xml:space="preserve">c/o Ludvig &amp; Co., Box 1632, 70116 Örebro. </t>
  </si>
  <si>
    <t>Date of issue:</t>
  </si>
  <si>
    <t>Date of expiry:</t>
  </si>
  <si>
    <t>Product Groups available from this certificate holder include:</t>
  </si>
  <si>
    <t>PEFC Status</t>
  </si>
  <si>
    <t>Product Category</t>
  </si>
  <si>
    <t>Product code</t>
  </si>
  <si>
    <t>Species</t>
  </si>
  <si>
    <t>100% PEFC certified</t>
  </si>
  <si>
    <t>Roundwood</t>
  </si>
  <si>
    <t>#010000</t>
  </si>
  <si>
    <t>1 + 3</t>
  </si>
  <si>
    <t>Sawlogs and veneer logs</t>
  </si>
  <si>
    <t>#010100</t>
  </si>
  <si>
    <t>Pulpwood</t>
  </si>
  <si>
    <t>#010200</t>
  </si>
  <si>
    <t>Wood residues - Twigs, branches, treetops</t>
  </si>
  <si>
    <t>#010400</t>
  </si>
  <si>
    <t>Fuelwood and Energy</t>
  </si>
  <si>
    <t>#020000</t>
  </si>
  <si>
    <t>Fuelwood</t>
  </si>
  <si>
    <t>#020100</t>
  </si>
  <si>
    <t>Energy wood</t>
  </si>
  <si>
    <t>#020400</t>
  </si>
  <si>
    <t>Signed:</t>
  </si>
  <si>
    <t>Products Added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</si>
  <si>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</si>
  <si>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</si>
  <si>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</si>
  <si>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</si>
  <si>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</si>
  <si>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</si>
  <si>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</si>
  <si>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</si>
  <si>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</si>
  <si>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</si>
  <si>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</si>
  <si>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</si>
  <si>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</si>
  <si>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</si>
  <si>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</si>
  <si>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</si>
  <si>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</si>
  <si>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</si>
  <si>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</si>
  <si>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</si>
  <si>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</si>
  <si>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</si>
  <si>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</si>
  <si>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</si>
  <si>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</si>
  <si>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</si>
  <si>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</si>
  <si>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</si>
  <si>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W2</t>
  </si>
  <si>
    <t>E.g. Barbecue charcoal</t>
  </si>
  <si>
    <t>010100 Sawlogs and veneer logs</t>
  </si>
  <si>
    <t>Wood charcoal</t>
  </si>
  <si>
    <t>010200 Pulpwood</t>
  </si>
  <si>
    <t>W3</t>
  </si>
  <si>
    <t>W3.1</t>
  </si>
  <si>
    <t>#010300</t>
  </si>
  <si>
    <t>010300 Chips and particles</t>
  </si>
  <si>
    <t>E.g.: Sawdust, sanding dust</t>
  </si>
  <si>
    <t>Wood in chips or particles</t>
  </si>
  <si>
    <t>Wood chips</t>
  </si>
  <si>
    <t>010400 Wood residues</t>
  </si>
  <si>
    <t>E.g.: Twigs, branches, tree tops, similar</t>
  </si>
  <si>
    <t>W3.2</t>
  </si>
  <si>
    <t>#010500</t>
  </si>
  <si>
    <t>010500 Bark</t>
  </si>
  <si>
    <t>Sawdust</t>
  </si>
  <si>
    <t>#010600</t>
  </si>
  <si>
    <t>010600 Other roundwood</t>
  </si>
  <si>
    <t>W3.3</t>
  </si>
  <si>
    <t>Fuelwood and energy</t>
  </si>
  <si>
    <t>Wood shavings</t>
  </si>
  <si>
    <t>020100 Fuelwood</t>
  </si>
  <si>
    <t>E.g.:  Firewood, chips, sawdust, wood residues</t>
  </si>
  <si>
    <t>W3.4</t>
  </si>
  <si>
    <t>#020200</t>
  </si>
  <si>
    <t>020200 Charcoal</t>
  </si>
  <si>
    <t>Wood wool</t>
  </si>
  <si>
    <t>#020300</t>
  </si>
  <si>
    <t>020300 Pellets and brickets</t>
  </si>
  <si>
    <t>W3.5</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</si>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</sst>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809]dd\ mmmm\ yyyy;@"/>
    <numFmt numFmtId="166" formatCode="0.0"/>
    <numFmt numFmtId="167" formatCode="_-* #,##0_-;\-* #,##0_-;_-* &quot;-&quot;??_-;_-@_-"/>
    <numFmt numFmtId="168" formatCode="_-* #,##0.0_-;\-* #,##0.0_-;_-* &quot;-&quot;??_-;_-@_-"/>
    <numFmt numFmtId="169" formatCode="yyyy\-mm\-dd"/>
  </numFmts>
  <fonts count="122">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8"/>
      <color theme="0" tint="-0.499984740745262"/>
      <name val="Arial"/>
      <family val="2"/>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11"/>
      <name val="Calibri"/>
      <family val="2"/>
      <scheme val="minor"/>
    </font>
    <font>
      <sz val="11"/>
      <name val="Palatino"/>
      <family val="1"/>
    </font>
    <font>
      <b/>
      <sz val="11"/>
      <color theme="1"/>
      <name val="Calibri"/>
      <family val="2"/>
      <scheme val="minor"/>
    </font>
    <font>
      <b/>
      <sz val="10"/>
      <color rgb="FFFF0000"/>
      <name val="Calibri"/>
      <family val="2"/>
      <scheme val="minor"/>
    </font>
    <font>
      <i/>
      <sz val="10"/>
      <color rgb="FFFF0000"/>
      <name val="Calibri"/>
      <family val="2"/>
      <scheme val="minor"/>
    </font>
    <font>
      <b/>
      <i/>
      <sz val="10"/>
      <name val="Calibri"/>
      <family val="2"/>
      <scheme val="minor"/>
    </font>
    <font>
      <b/>
      <i/>
      <sz val="10"/>
      <color theme="1"/>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8"/>
      <color indexed="81"/>
      <name val="Tahoma"/>
      <family val="2"/>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i/>
      <sz val="10"/>
      <color indexed="12"/>
      <name val="Calibri"/>
      <family val="2"/>
      <scheme val="minor"/>
    </font>
    <font>
      <b/>
      <sz val="10"/>
      <color theme="0"/>
      <name val="Calibri"/>
      <family val="2"/>
    </font>
    <font>
      <sz val="10"/>
      <color theme="0"/>
      <name val="Calibri"/>
      <family val="2"/>
    </font>
    <font>
      <strike/>
      <sz val="10"/>
      <color theme="1"/>
      <name val="Calibri"/>
      <family val="2"/>
      <scheme val="minor"/>
    </font>
    <font>
      <b/>
      <sz val="10"/>
      <color theme="0"/>
      <name val="Calibri"/>
      <family val="2"/>
      <scheme val="minor"/>
    </font>
    <font>
      <b/>
      <sz val="10"/>
      <color theme="0"/>
      <name val="Arial"/>
      <family val="2"/>
    </font>
    <font>
      <i/>
      <sz val="11"/>
      <color theme="1"/>
      <name val="Calibri"/>
      <family val="2"/>
      <scheme val="minor"/>
    </font>
    <font>
      <b/>
      <sz val="20"/>
      <name val="Calibri"/>
      <family val="2"/>
      <scheme val="minor"/>
    </font>
    <font>
      <b/>
      <sz val="11"/>
      <name val="Calibri"/>
      <family val="2"/>
      <scheme val="minor"/>
    </font>
    <font>
      <sz val="11"/>
      <color indexed="12"/>
      <name val="Calibri"/>
      <family val="2"/>
      <scheme val="minor"/>
    </font>
    <font>
      <sz val="8"/>
      <name val="Calibri"/>
      <family val="2"/>
      <scheme val="minor"/>
    </font>
    <font>
      <b/>
      <sz val="22"/>
      <name val="Calibri"/>
      <family val="2"/>
      <scheme val="minor"/>
    </font>
    <font>
      <b/>
      <sz val="24"/>
      <name val="Calibri"/>
      <family val="2"/>
      <scheme val="minor"/>
    </font>
    <font>
      <sz val="10"/>
      <name val="Cambria"/>
      <family val="1"/>
    </font>
    <font>
      <b/>
      <sz val="10"/>
      <color indexed="10"/>
      <name val="Calibri"/>
      <family val="2"/>
      <scheme val="minor"/>
    </font>
    <font>
      <sz val="8"/>
      <name val="Palatino"/>
      <family val="1"/>
    </font>
    <font>
      <b/>
      <sz val="9"/>
      <name val="Calibri"/>
      <family val="2"/>
      <scheme val="minor"/>
    </font>
    <font>
      <strike/>
      <sz val="10"/>
      <color rgb="FFC00000"/>
      <name val="Calibri"/>
      <family val="2"/>
      <scheme val="minor"/>
    </font>
    <font>
      <vertAlign val="superscript"/>
      <sz val="10"/>
      <name val="Cambria"/>
      <family val="1"/>
    </font>
    <font>
      <b/>
      <sz val="14"/>
      <color theme="0"/>
      <name val="Arial"/>
      <family val="2"/>
    </font>
    <font>
      <sz val="11"/>
      <color theme="0"/>
      <name val="Arial"/>
      <family val="2"/>
    </font>
    <font>
      <b/>
      <i/>
      <sz val="11"/>
      <color rgb="FFFF0000"/>
      <name val="Arial"/>
      <family val="2"/>
    </font>
    <font>
      <b/>
      <sz val="11"/>
      <color theme="0"/>
      <name val="Arial"/>
      <family val="2"/>
    </font>
    <font>
      <i/>
      <sz val="10"/>
      <color theme="3"/>
      <name val="Calibri Light"/>
      <family val="1"/>
      <scheme val="major"/>
    </font>
    <font>
      <b/>
      <i/>
      <sz val="11"/>
      <color theme="0" tint="-4.9989318521683403E-2"/>
      <name val="Arial"/>
      <family val="2"/>
    </font>
    <font>
      <b/>
      <i/>
      <sz val="9"/>
      <color indexed="10"/>
      <name val="Arial"/>
      <family val="2"/>
    </font>
    <font>
      <b/>
      <i/>
      <sz val="11"/>
      <name val="Arial"/>
      <family val="2"/>
    </font>
    <font>
      <i/>
      <sz val="11"/>
      <name val="Arial"/>
      <family val="2"/>
    </font>
    <font>
      <b/>
      <i/>
      <sz val="10"/>
      <color theme="3"/>
      <name val="Calibri Light"/>
      <family val="1"/>
      <scheme val="major"/>
    </font>
    <font>
      <sz val="10"/>
      <color theme="1"/>
      <name val="Arial"/>
      <family val="2"/>
    </font>
    <font>
      <i/>
      <sz val="10"/>
      <color theme="0"/>
      <name val="Arial"/>
      <family val="2"/>
    </font>
    <font>
      <sz val="11"/>
      <color theme="0" tint="-4.9989318521683403E-2"/>
      <name val="Arial"/>
      <family val="2"/>
    </font>
    <font>
      <i/>
      <sz val="11"/>
      <color indexed="12"/>
      <name val="Calibri"/>
      <family val="2"/>
      <scheme val="minor"/>
    </font>
    <font>
      <sz val="11"/>
      <color indexed="10"/>
      <name val="Calibri"/>
      <family val="2"/>
      <scheme val="minor"/>
    </font>
    <font>
      <i/>
      <sz val="10"/>
      <name val="Calibri Light"/>
      <family val="2"/>
      <scheme val="major"/>
    </font>
    <font>
      <sz val="10"/>
      <color theme="0"/>
      <name val="Arial"/>
      <family val="2"/>
    </font>
  </fonts>
  <fills count="2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rgb="FF33652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28">
    <xf numFmtId="0" fontId="0" fillId="0" borderId="0"/>
    <xf numFmtId="0" fontId="9" fillId="0" borderId="0"/>
    <xf numFmtId="0" fontId="9" fillId="0" borderId="0"/>
    <xf numFmtId="0" fontId="7" fillId="0" borderId="0"/>
    <xf numFmtId="0" fontId="6" fillId="0" borderId="0"/>
    <xf numFmtId="0" fontId="40" fillId="0" borderId="0"/>
    <xf numFmtId="0" fontId="5" fillId="0" borderId="0"/>
    <xf numFmtId="0" fontId="54" fillId="0" borderId="0"/>
    <xf numFmtId="0" fontId="9" fillId="0" borderId="0"/>
    <xf numFmtId="0" fontId="9" fillId="0" borderId="0"/>
    <xf numFmtId="0" fontId="40" fillId="0" borderId="0"/>
    <xf numFmtId="0" fontId="9" fillId="0" borderId="0"/>
    <xf numFmtId="0" fontId="36" fillId="0" borderId="0"/>
    <xf numFmtId="0" fontId="36" fillId="0" borderId="0"/>
    <xf numFmtId="164" fontId="9" fillId="0" borderId="0" applyFon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164" fontId="40" fillId="0" borderId="0" applyFont="0" applyFill="0" applyBorder="0" applyAlignment="0" applyProtection="0"/>
    <xf numFmtId="0" fontId="9" fillId="0" borderId="0"/>
    <xf numFmtId="0" fontId="2" fillId="0" borderId="0"/>
  </cellStyleXfs>
  <cellXfs count="724">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4"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left" vertical="top"/>
    </xf>
    <xf numFmtId="2" fontId="13" fillId="2" borderId="1" xfId="0" applyNumberFormat="1" applyFont="1" applyFill="1" applyBorder="1" applyAlignment="1">
      <alignment vertical="top"/>
    </xf>
    <xf numFmtId="0" fontId="8" fillId="2" borderId="1" xfId="0" applyFont="1" applyFill="1" applyBorder="1" applyAlignment="1">
      <alignment vertical="top"/>
    </xf>
    <xf numFmtId="0" fontId="8"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9" fillId="2" borderId="0" xfId="0" applyFont="1" applyFill="1" applyAlignment="1">
      <alignment horizontal="left" vertical="top"/>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9" fillId="2" borderId="2" xfId="0" applyFont="1" applyFill="1" applyBorder="1" applyAlignment="1">
      <alignment vertical="top" wrapText="1"/>
    </xf>
    <xf numFmtId="1" fontId="8" fillId="2" borderId="1" xfId="0" applyNumberFormat="1" applyFont="1" applyFill="1" applyBorder="1" applyAlignment="1">
      <alignment horizontal="left" vertical="top"/>
    </xf>
    <xf numFmtId="0" fontId="12" fillId="2" borderId="0" xfId="0" applyFont="1" applyFill="1" applyAlignment="1">
      <alignment horizontal="left" vertical="top" wrapText="1"/>
    </xf>
    <xf numFmtId="0" fontId="8" fillId="2" borderId="0" xfId="0" applyFont="1" applyFill="1" applyAlignment="1">
      <alignment horizontal="left" vertical="top"/>
    </xf>
    <xf numFmtId="0" fontId="19"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9" fillId="2" borderId="0" xfId="0" applyFont="1" applyFill="1" applyAlignment="1">
      <alignment vertical="top" wrapText="1"/>
    </xf>
    <xf numFmtId="0" fontId="8" fillId="2" borderId="0" xfId="0" applyFont="1" applyFill="1" applyAlignment="1">
      <alignment vertical="top" wrapText="1"/>
    </xf>
    <xf numFmtId="0" fontId="9" fillId="2" borderId="0" xfId="0" applyFont="1" applyFill="1" applyAlignment="1">
      <alignment horizontal="left" vertical="top" wrapText="1"/>
    </xf>
    <xf numFmtId="2" fontId="15"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2" fontId="9" fillId="0" borderId="0" xfId="0" applyNumberFormat="1" applyFont="1" applyAlignment="1">
      <alignment vertical="top"/>
    </xf>
    <xf numFmtId="0" fontId="9" fillId="0" borderId="0" xfId="1" applyAlignment="1">
      <alignment vertical="top"/>
    </xf>
    <xf numFmtId="0" fontId="28" fillId="0" borderId="1" xfId="0" applyFont="1" applyBorder="1" applyAlignment="1">
      <alignment vertical="top" wrapText="1"/>
    </xf>
    <xf numFmtId="0" fontId="34" fillId="0" borderId="1" xfId="0" applyFont="1" applyBorder="1" applyAlignment="1">
      <alignment vertical="top" wrapText="1"/>
    </xf>
    <xf numFmtId="0" fontId="39" fillId="0" borderId="0" xfId="0" applyFont="1" applyAlignment="1">
      <alignment vertical="top"/>
    </xf>
    <xf numFmtId="2" fontId="21" fillId="2" borderId="0" xfId="0" applyNumberFormat="1" applyFont="1" applyFill="1" applyAlignment="1">
      <alignment horizontal="left" vertical="top"/>
    </xf>
    <xf numFmtId="0" fontId="34" fillId="0" borderId="0" xfId="0" applyFont="1" applyAlignment="1">
      <alignment vertical="top" wrapText="1"/>
    </xf>
    <xf numFmtId="0" fontId="19" fillId="0" borderId="1" xfId="0" applyFont="1" applyBorder="1" applyAlignment="1">
      <alignment vertical="top" wrapText="1"/>
    </xf>
    <xf numFmtId="2" fontId="8" fillId="2" borderId="1" xfId="0" applyNumberFormat="1" applyFont="1" applyFill="1" applyBorder="1" applyAlignment="1">
      <alignment vertical="top"/>
    </xf>
    <xf numFmtId="0" fontId="22" fillId="2" borderId="1" xfId="0" applyFont="1" applyFill="1" applyBorder="1" applyAlignment="1">
      <alignment horizontal="left" vertical="top"/>
    </xf>
    <xf numFmtId="0" fontId="22" fillId="2" borderId="1" xfId="0" applyFont="1" applyFill="1" applyBorder="1" applyAlignment="1">
      <alignment vertical="top"/>
    </xf>
    <xf numFmtId="0" fontId="22" fillId="2" borderId="1" xfId="0" applyFont="1" applyFill="1" applyBorder="1" applyAlignment="1">
      <alignment vertical="top" wrapText="1"/>
    </xf>
    <xf numFmtId="0" fontId="42" fillId="2" borderId="1" xfId="0" applyFont="1" applyFill="1" applyBorder="1" applyAlignment="1">
      <alignment vertical="top" wrapText="1"/>
    </xf>
    <xf numFmtId="0" fontId="28" fillId="2" borderId="1" xfId="0" applyFont="1" applyFill="1" applyBorder="1" applyAlignment="1">
      <alignment horizontal="left" vertical="top"/>
    </xf>
    <xf numFmtId="0" fontId="18" fillId="0" borderId="0" xfId="0" applyFont="1" applyAlignment="1">
      <alignment horizontal="left" vertical="top" wrapText="1"/>
    </xf>
    <xf numFmtId="0" fontId="19" fillId="0" borderId="0" xfId="1" applyFont="1" applyAlignment="1">
      <alignment vertical="top"/>
    </xf>
    <xf numFmtId="0" fontId="18" fillId="0" borderId="0" xfId="2" applyFont="1" applyAlignment="1">
      <alignment vertical="top"/>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28" fillId="2" borderId="1" xfId="0" applyFont="1" applyFill="1" applyBorder="1" applyAlignment="1">
      <alignment vertical="top" wrapText="1"/>
    </xf>
    <xf numFmtId="0" fontId="19" fillId="2" borderId="0" xfId="0" applyFont="1" applyFill="1" applyAlignment="1">
      <alignment vertical="top"/>
    </xf>
    <xf numFmtId="0" fontId="18" fillId="2" borderId="1" xfId="2" applyFont="1" applyFill="1" applyBorder="1" applyAlignment="1">
      <alignment vertical="top"/>
    </xf>
    <xf numFmtId="0" fontId="18" fillId="0" borderId="1" xfId="0" applyFont="1" applyBorder="1" applyAlignment="1">
      <alignment vertical="top"/>
    </xf>
    <xf numFmtId="0" fontId="32" fillId="2" borderId="1" xfId="0" applyFont="1" applyFill="1" applyBorder="1" applyAlignment="1">
      <alignment vertical="top" wrapText="1"/>
    </xf>
    <xf numFmtId="0" fontId="18" fillId="2" borderId="1" xfId="0" applyFont="1" applyFill="1" applyBorder="1" applyAlignment="1">
      <alignment vertical="top"/>
    </xf>
    <xf numFmtId="0" fontId="19" fillId="2" borderId="1" xfId="0" applyFont="1" applyFill="1" applyBorder="1" applyAlignment="1">
      <alignment vertical="top"/>
    </xf>
    <xf numFmtId="0" fontId="44" fillId="2" borderId="1" xfId="0" applyFont="1" applyFill="1" applyBorder="1" applyAlignment="1">
      <alignment horizontal="left" vertical="top"/>
    </xf>
    <xf numFmtId="2" fontId="12" fillId="2" borderId="0" xfId="0" applyNumberFormat="1" applyFont="1" applyFill="1" applyAlignment="1">
      <alignment vertical="top"/>
    </xf>
    <xf numFmtId="2" fontId="12" fillId="2" borderId="1" xfId="0" applyNumberFormat="1" applyFont="1" applyFill="1" applyBorder="1" applyAlignment="1">
      <alignment vertical="top" wrapText="1"/>
    </xf>
    <xf numFmtId="2" fontId="8" fillId="0" borderId="1" xfId="0" applyNumberFormat="1" applyFont="1" applyBorder="1" applyAlignment="1">
      <alignment vertical="top"/>
    </xf>
    <xf numFmtId="0" fontId="46" fillId="2" borderId="0" xfId="0" applyFont="1" applyFill="1" applyAlignment="1">
      <alignment vertical="top"/>
    </xf>
    <xf numFmtId="0" fontId="28" fillId="0" borderId="1" xfId="0" applyFont="1" applyBorder="1" applyAlignment="1">
      <alignment vertical="top"/>
    </xf>
    <xf numFmtId="0" fontId="19" fillId="2" borderId="5" xfId="0" applyFont="1" applyFill="1" applyBorder="1" applyAlignment="1">
      <alignment vertical="top" wrapText="1"/>
    </xf>
    <xf numFmtId="0" fontId="41" fillId="2" borderId="5" xfId="0" applyFont="1" applyFill="1" applyBorder="1" applyAlignment="1">
      <alignment vertical="top"/>
    </xf>
    <xf numFmtId="0" fontId="28" fillId="0" borderId="1" xfId="0" applyFont="1" applyBorder="1" applyAlignment="1">
      <alignment horizontal="center" vertical="center"/>
    </xf>
    <xf numFmtId="0" fontId="18" fillId="0" borderId="1" xfId="0" applyFont="1" applyBorder="1"/>
    <xf numFmtId="0" fontId="9" fillId="0" borderId="0" xfId="1" applyAlignment="1">
      <alignment vertical="top" wrapText="1"/>
    </xf>
    <xf numFmtId="0" fontId="9" fillId="0" borderId="1" xfId="1" applyBorder="1" applyAlignment="1">
      <alignment vertical="top"/>
    </xf>
    <xf numFmtId="0" fontId="9" fillId="0" borderId="1" xfId="1" applyBorder="1" applyAlignment="1">
      <alignment vertical="top" wrapText="1"/>
    </xf>
    <xf numFmtId="0" fontId="48" fillId="0" borderId="0" xfId="1" applyFont="1" applyAlignment="1">
      <alignment vertical="top"/>
    </xf>
    <xf numFmtId="0" fontId="49" fillId="0" borderId="0" xfId="1" applyFont="1" applyAlignment="1">
      <alignment vertical="top"/>
    </xf>
    <xf numFmtId="0" fontId="50" fillId="0" borderId="0" xfId="1" applyFont="1" applyAlignment="1">
      <alignment vertical="top"/>
    </xf>
    <xf numFmtId="0" fontId="57" fillId="0" borderId="0" xfId="0" applyFont="1" applyAlignment="1">
      <alignment horizontal="center" vertical="center" wrapText="1"/>
    </xf>
    <xf numFmtId="0" fontId="56" fillId="0" borderId="0" xfId="0" applyFont="1"/>
    <xf numFmtId="0" fontId="55" fillId="0" borderId="0" xfId="0" applyFont="1"/>
    <xf numFmtId="0" fontId="55" fillId="9" borderId="0" xfId="0" applyFont="1" applyFill="1"/>
    <xf numFmtId="0" fontId="55" fillId="0" borderId="0" xfId="0" applyFont="1" applyProtection="1">
      <protection locked="0"/>
    </xf>
    <xf numFmtId="0" fontId="55" fillId="11" borderId="0" xfId="0" applyFont="1" applyFill="1"/>
    <xf numFmtId="0" fontId="58" fillId="0" borderId="0" xfId="0" applyFont="1"/>
    <xf numFmtId="0" fontId="58" fillId="0" borderId="0" xfId="0" applyFont="1" applyAlignment="1">
      <alignment wrapText="1"/>
    </xf>
    <xf numFmtId="0" fontId="61" fillId="0" borderId="0" xfId="0" applyFont="1"/>
    <xf numFmtId="0" fontId="55" fillId="0" borderId="0" xfId="0" applyFont="1" applyAlignment="1" applyProtection="1">
      <alignment vertical="top"/>
      <protection locked="0"/>
    </xf>
    <xf numFmtId="0" fontId="55" fillId="0" borderId="0" xfId="0" applyFont="1" applyAlignment="1">
      <alignment vertical="top"/>
    </xf>
    <xf numFmtId="0" fontId="55" fillId="11" borderId="0" xfId="0" applyFont="1" applyFill="1" applyAlignment="1">
      <alignment vertical="top"/>
    </xf>
    <xf numFmtId="0" fontId="58" fillId="0" borderId="0" xfId="0" applyFont="1" applyAlignment="1">
      <alignment vertical="top"/>
    </xf>
    <xf numFmtId="0" fontId="58" fillId="0" borderId="0" xfId="0" applyFont="1" applyAlignment="1">
      <alignment vertical="top" wrapText="1"/>
    </xf>
    <xf numFmtId="0" fontId="56" fillId="0" borderId="0" xfId="0" applyFont="1" applyAlignment="1">
      <alignment vertical="top"/>
    </xf>
    <xf numFmtId="0" fontId="62" fillId="10" borderId="0" xfId="0" applyFont="1" applyFill="1" applyAlignment="1">
      <alignment vertical="top"/>
    </xf>
    <xf numFmtId="0" fontId="55" fillId="10" borderId="0" xfId="0" applyFont="1" applyFill="1" applyAlignment="1">
      <alignment vertical="top"/>
    </xf>
    <xf numFmtId="0" fontId="63" fillId="0" borderId="1" xfId="8" applyFont="1" applyBorder="1" applyAlignment="1">
      <alignment wrapText="1"/>
    </xf>
    <xf numFmtId="0" fontId="63" fillId="0" borderId="1" xfId="8" applyFont="1" applyBorder="1" applyAlignment="1">
      <alignment horizontal="center" wrapText="1"/>
    </xf>
    <xf numFmtId="15" fontId="63" fillId="0" borderId="1" xfId="8" applyNumberFormat="1" applyFont="1" applyBorder="1" applyAlignment="1">
      <alignment horizontal="center" wrapText="1"/>
    </xf>
    <xf numFmtId="15" fontId="63" fillId="0" borderId="0" xfId="8" applyNumberFormat="1" applyFont="1" applyAlignment="1">
      <alignment horizontal="center" wrapText="1"/>
    </xf>
    <xf numFmtId="0" fontId="25" fillId="10" borderId="1" xfId="8" applyFont="1" applyFill="1" applyBorder="1" applyAlignment="1" applyProtection="1">
      <alignment vertical="top" wrapText="1"/>
      <protection locked="0"/>
    </xf>
    <xf numFmtId="0" fontId="64" fillId="0" borderId="1" xfId="8" applyFont="1" applyBorder="1" applyAlignment="1" applyProtection="1">
      <alignment vertical="top" wrapText="1"/>
      <protection locked="0"/>
    </xf>
    <xf numFmtId="15" fontId="56" fillId="0" borderId="0" xfId="8" applyNumberFormat="1" applyFont="1" applyAlignment="1">
      <alignment wrapText="1"/>
    </xf>
    <xf numFmtId="0" fontId="56" fillId="0" borderId="0" xfId="0" applyFont="1" applyAlignment="1">
      <alignment horizontal="center" vertical="top"/>
    </xf>
    <xf numFmtId="0" fontId="56" fillId="8" borderId="0" xfId="0" applyFont="1" applyFill="1" applyAlignment="1">
      <alignment horizontal="left" vertical="top" wrapText="1"/>
    </xf>
    <xf numFmtId="0" fontId="56" fillId="8" borderId="0" xfId="0" applyFont="1" applyFill="1" applyAlignment="1">
      <alignment vertical="top" wrapText="1"/>
    </xf>
    <xf numFmtId="0" fontId="56" fillId="8" borderId="0" xfId="0" applyFont="1" applyFill="1"/>
    <xf numFmtId="166" fontId="27" fillId="0" borderId="0" xfId="0" applyNumberFormat="1" applyFont="1" applyAlignment="1">
      <alignment horizontal="lef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63" fillId="0" borderId="0" xfId="0" applyFont="1" applyAlignment="1">
      <alignment wrapText="1"/>
    </xf>
    <xf numFmtId="0" fontId="63" fillId="12" borderId="1" xfId="0" applyFont="1" applyFill="1" applyBorder="1" applyAlignment="1">
      <alignment vertical="top" wrapText="1"/>
    </xf>
    <xf numFmtId="0" fontId="63" fillId="12" borderId="1" xfId="0" applyFont="1" applyFill="1" applyBorder="1" applyAlignment="1">
      <alignment horizontal="left" vertical="top" wrapText="1"/>
    </xf>
    <xf numFmtId="0" fontId="63" fillId="13" borderId="1" xfId="0" applyFont="1" applyFill="1" applyBorder="1" applyAlignment="1">
      <alignment vertical="top" wrapText="1"/>
    </xf>
    <xf numFmtId="0" fontId="63"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166" fontId="19" fillId="12" borderId="2" xfId="0" applyNumberFormat="1" applyFont="1" applyFill="1" applyBorder="1" applyAlignment="1">
      <alignment vertical="top"/>
    </xf>
    <xf numFmtId="166" fontId="19" fillId="12" borderId="11" xfId="0" applyNumberFormat="1" applyFont="1" applyFill="1" applyBorder="1" applyAlignment="1">
      <alignment vertical="top"/>
    </xf>
    <xf numFmtId="166" fontId="19" fillId="12" borderId="3" xfId="0" applyNumberFormat="1" applyFont="1" applyFill="1" applyBorder="1" applyAlignment="1">
      <alignment vertical="top"/>
    </xf>
    <xf numFmtId="0" fontId="66" fillId="0" borderId="0" xfId="0" applyFont="1" applyAlignment="1">
      <alignment vertical="top" wrapText="1"/>
    </xf>
    <xf numFmtId="0" fontId="56" fillId="0" borderId="0" xfId="0" applyFont="1" applyAlignment="1">
      <alignment vertical="top" wrapText="1"/>
    </xf>
    <xf numFmtId="0" fontId="67" fillId="0" borderId="0" xfId="0" applyFont="1" applyAlignment="1">
      <alignment vertical="top" wrapText="1"/>
    </xf>
    <xf numFmtId="0" fontId="56" fillId="0" borderId="0" xfId="0" applyFont="1" applyAlignment="1">
      <alignment horizontal="left" vertical="top" wrapText="1"/>
    </xf>
    <xf numFmtId="0" fontId="67" fillId="14" borderId="5" xfId="0" applyFont="1" applyFill="1" applyBorder="1" applyAlignment="1">
      <alignment vertical="top" wrapText="1"/>
    </xf>
    <xf numFmtId="0" fontId="67" fillId="14" borderId="1" xfId="0" applyFont="1" applyFill="1" applyBorder="1" applyAlignment="1">
      <alignment vertical="top" wrapText="1"/>
    </xf>
    <xf numFmtId="0" fontId="56" fillId="0" borderId="0" xfId="0" applyFont="1" applyAlignment="1">
      <alignment wrapText="1"/>
    </xf>
    <xf numFmtId="49" fontId="71" fillId="17" borderId="0" xfId="0" applyNumberFormat="1" applyFont="1" applyFill="1" applyAlignment="1">
      <alignment wrapText="1"/>
    </xf>
    <xf numFmtId="0" fontId="9" fillId="17" borderId="0" xfId="0" applyFont="1" applyFill="1"/>
    <xf numFmtId="49" fontId="71" fillId="0" borderId="0" xfId="0" applyNumberFormat="1" applyFont="1" applyAlignment="1">
      <alignment wrapText="1"/>
    </xf>
    <xf numFmtId="0" fontId="9" fillId="0" borderId="1" xfId="0" applyFont="1" applyBorder="1" applyAlignment="1">
      <alignment horizontal="center" vertical="center" wrapText="1"/>
    </xf>
    <xf numFmtId="0" fontId="31" fillId="0" borderId="1" xfId="0" applyFont="1" applyBorder="1" applyAlignment="1">
      <alignment horizontal="left" vertical="center" wrapText="1"/>
    </xf>
    <xf numFmtId="0" fontId="13" fillId="20" borderId="23" xfId="0" applyFont="1" applyFill="1" applyBorder="1" applyAlignment="1">
      <alignment horizontal="center" vertical="center" wrapText="1"/>
    </xf>
    <xf numFmtId="0" fontId="13" fillId="20" borderId="18" xfId="0" applyFont="1" applyFill="1" applyBorder="1" applyAlignment="1">
      <alignment horizontal="center" vertical="center" wrapText="1"/>
    </xf>
    <xf numFmtId="0" fontId="74" fillId="17" borderId="0" xfId="0" applyFont="1" applyFill="1" applyAlignment="1">
      <alignment horizontal="center" wrapText="1"/>
    </xf>
    <xf numFmtId="0" fontId="73" fillId="0" borderId="1" xfId="0" applyFont="1" applyBorder="1" applyAlignment="1">
      <alignment horizontal="left" vertical="center" wrapText="1"/>
    </xf>
    <xf numFmtId="0" fontId="13" fillId="0" borderId="24" xfId="0" applyFont="1" applyBorder="1" applyAlignment="1">
      <alignment wrapText="1"/>
    </xf>
    <xf numFmtId="0" fontId="13" fillId="0" borderId="25" xfId="0" applyFont="1" applyBorder="1" applyAlignment="1">
      <alignment wrapText="1"/>
    </xf>
    <xf numFmtId="0" fontId="12" fillId="17" borderId="0" xfId="0" applyFont="1" applyFill="1" applyAlignment="1">
      <alignment wrapText="1"/>
    </xf>
    <xf numFmtId="0" fontId="12" fillId="0" borderId="24" xfId="0" applyFont="1" applyBorder="1" applyAlignment="1">
      <alignment wrapText="1"/>
    </xf>
    <xf numFmtId="0" fontId="12" fillId="0" borderId="27" xfId="0" applyFont="1" applyBorder="1" applyAlignment="1">
      <alignment wrapText="1"/>
    </xf>
    <xf numFmtId="0" fontId="12" fillId="0" borderId="28" xfId="0" applyFont="1" applyBorder="1" applyAlignment="1">
      <alignment wrapText="1"/>
    </xf>
    <xf numFmtId="0" fontId="9" fillId="0" borderId="24" xfId="0" applyFont="1" applyBorder="1" applyAlignment="1">
      <alignment wrapText="1"/>
    </xf>
    <xf numFmtId="49" fontId="71" fillId="4" borderId="1" xfId="0" applyNumberFormat="1" applyFont="1" applyFill="1" applyBorder="1" applyAlignment="1">
      <alignment vertical="center" wrapText="1"/>
    </xf>
    <xf numFmtId="49" fontId="75" fillId="17" borderId="0" xfId="0" applyNumberFormat="1" applyFont="1" applyFill="1" applyAlignment="1">
      <alignment wrapText="1"/>
    </xf>
    <xf numFmtId="0" fontId="30" fillId="20" borderId="1" xfId="12" applyFont="1" applyFill="1" applyBorder="1" applyAlignment="1">
      <alignment horizontal="left" vertical="center" wrapText="1"/>
    </xf>
    <xf numFmtId="0" fontId="30" fillId="20" borderId="1" xfId="12" applyFont="1" applyFill="1" applyBorder="1" applyAlignment="1">
      <alignment horizontal="center" vertical="center" wrapText="1"/>
    </xf>
    <xf numFmtId="0" fontId="30" fillId="3" borderId="1" xfId="12" applyFont="1" applyFill="1" applyBorder="1" applyAlignment="1">
      <alignment horizontal="center" vertical="center" wrapText="1"/>
    </xf>
    <xf numFmtId="0" fontId="9" fillId="0" borderId="28" xfId="0" applyFont="1" applyBorder="1" applyAlignment="1">
      <alignment wrapText="1"/>
    </xf>
    <xf numFmtId="0" fontId="30" fillId="20" borderId="1" xfId="13" applyFont="1" applyFill="1" applyBorder="1" applyAlignment="1">
      <alignment horizontal="left" vertical="center" wrapText="1"/>
    </xf>
    <xf numFmtId="0" fontId="8" fillId="20" borderId="1" xfId="12" applyFont="1" applyFill="1" applyBorder="1" applyAlignment="1">
      <alignment horizontal="left" vertical="center" wrapText="1"/>
    </xf>
    <xf numFmtId="0" fontId="9" fillId="3" borderId="1" xfId="12" applyFont="1" applyFill="1" applyBorder="1" applyAlignment="1">
      <alignment horizontal="left" vertical="center" wrapText="1"/>
    </xf>
    <xf numFmtId="49" fontId="75" fillId="0" borderId="0" xfId="0" applyNumberFormat="1" applyFont="1" applyAlignment="1">
      <alignment wrapText="1"/>
    </xf>
    <xf numFmtId="0" fontId="31" fillId="0" borderId="1" xfId="13"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9"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3" applyFont="1" applyBorder="1" applyAlignment="1">
      <alignment vertical="center" wrapText="1"/>
    </xf>
    <xf numFmtId="0" fontId="31" fillId="0" borderId="1" xfId="12" applyFont="1" applyBorder="1" applyAlignment="1">
      <alignment vertical="center" wrapText="1"/>
    </xf>
    <xf numFmtId="0" fontId="9" fillId="0" borderId="1" xfId="12" applyFont="1" applyBorder="1" applyAlignment="1">
      <alignment vertical="center" wrapText="1"/>
    </xf>
    <xf numFmtId="0" fontId="12" fillId="0" borderId="25" xfId="0" applyFont="1" applyBorder="1" applyAlignment="1">
      <alignment wrapText="1"/>
    </xf>
    <xf numFmtId="0" fontId="9" fillId="0" borderId="25" xfId="0" applyFont="1" applyBorder="1" applyAlignment="1">
      <alignment wrapText="1"/>
    </xf>
    <xf numFmtId="0" fontId="9" fillId="0" borderId="27"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36" fillId="21" borderId="1" xfId="0" applyFont="1" applyFill="1" applyBorder="1" applyAlignment="1">
      <alignment vertical="center" wrapText="1"/>
    </xf>
    <xf numFmtId="0" fontId="36" fillId="0" borderId="1" xfId="12" applyBorder="1" applyAlignment="1">
      <alignment vertical="center"/>
    </xf>
    <xf numFmtId="0" fontId="12" fillId="17" borderId="0" xfId="0" applyFont="1" applyFill="1" applyAlignment="1">
      <alignment vertical="top" wrapText="1"/>
    </xf>
    <xf numFmtId="0" fontId="9" fillId="0" borderId="1" xfId="12" applyFont="1" applyBorder="1" applyAlignment="1">
      <alignment horizontal="left" vertical="center"/>
    </xf>
    <xf numFmtId="0" fontId="38" fillId="0" borderId="1" xfId="13" applyFont="1" applyBorder="1" applyAlignment="1">
      <alignment horizontal="left" vertical="center" wrapText="1"/>
    </xf>
    <xf numFmtId="0" fontId="38" fillId="0" borderId="1" xfId="12" applyFont="1" applyBorder="1" applyAlignment="1">
      <alignment horizontal="left" vertical="center" wrapText="1"/>
    </xf>
    <xf numFmtId="0" fontId="77" fillId="0" borderId="1" xfId="13" applyFont="1" applyBorder="1" applyAlignment="1">
      <alignment horizontal="left" vertical="center" wrapText="1"/>
    </xf>
    <xf numFmtId="0" fontId="36" fillId="0" borderId="1" xfId="12" applyBorder="1" applyAlignment="1">
      <alignment horizontal="left" vertical="center"/>
    </xf>
    <xf numFmtId="0" fontId="30" fillId="20" borderId="1" xfId="12" applyFont="1" applyFill="1" applyBorder="1" applyAlignment="1">
      <alignment horizontal="left" vertical="center"/>
    </xf>
    <xf numFmtId="0" fontId="13" fillId="0" borderId="26" xfId="0" applyFont="1" applyBorder="1" applyAlignment="1">
      <alignment wrapText="1"/>
    </xf>
    <xf numFmtId="0" fontId="71" fillId="4" borderId="20" xfId="0" applyFont="1" applyFill="1" applyBorder="1"/>
    <xf numFmtId="0" fontId="71" fillId="4" borderId="21" xfId="0" applyFont="1" applyFill="1" applyBorder="1"/>
    <xf numFmtId="0" fontId="71" fillId="4" borderId="22" xfId="0" applyFont="1" applyFill="1" applyBorder="1"/>
    <xf numFmtId="0" fontId="71" fillId="4" borderId="29" xfId="0" applyFont="1" applyFill="1" applyBorder="1"/>
    <xf numFmtId="0" fontId="71" fillId="4" borderId="19" xfId="0" applyFont="1" applyFill="1" applyBorder="1"/>
    <xf numFmtId="0" fontId="71" fillId="4" borderId="27" xfId="0" applyFont="1" applyFill="1" applyBorder="1"/>
    <xf numFmtId="0" fontId="13" fillId="0" borderId="22" xfId="0" applyFont="1" applyBorder="1" applyAlignment="1">
      <alignment wrapText="1"/>
    </xf>
    <xf numFmtId="0" fontId="31" fillId="20" borderId="1" xfId="13" applyFont="1" applyFill="1" applyBorder="1" applyAlignment="1">
      <alignment horizontal="left" vertical="center" wrapText="1"/>
    </xf>
    <xf numFmtId="49" fontId="71" fillId="0" borderId="1" xfId="0" applyNumberFormat="1" applyFont="1" applyBorder="1" applyAlignment="1">
      <alignment vertical="center" wrapText="1"/>
    </xf>
    <xf numFmtId="0" fontId="9" fillId="20" borderId="1" xfId="12" applyFont="1" applyFill="1" applyBorder="1" applyAlignment="1">
      <alignment horizontal="left" vertical="center" wrapText="1"/>
    </xf>
    <xf numFmtId="0" fontId="12" fillId="17" borderId="10" xfId="0" applyFont="1" applyFill="1" applyBorder="1" applyAlignment="1">
      <alignment wrapText="1"/>
    </xf>
    <xf numFmtId="0" fontId="12" fillId="0" borderId="30" xfId="0" applyFont="1" applyBorder="1"/>
    <xf numFmtId="0" fontId="9" fillId="0" borderId="0" xfId="0" applyFont="1"/>
    <xf numFmtId="0" fontId="9" fillId="0" borderId="25" xfId="0" applyFont="1" applyBorder="1"/>
    <xf numFmtId="0" fontId="9" fillId="17" borderId="10" xfId="0" applyFont="1" applyFill="1" applyBorder="1"/>
    <xf numFmtId="0" fontId="12" fillId="0" borderId="29" xfId="0" applyFont="1" applyBorder="1"/>
    <xf numFmtId="0" fontId="9" fillId="0" borderId="19" xfId="0" applyFont="1" applyBorder="1"/>
    <xf numFmtId="0" fontId="9" fillId="0" borderId="27" xfId="0" applyFont="1" applyBorder="1"/>
    <xf numFmtId="0" fontId="9" fillId="17" borderId="6" xfId="0" applyFont="1" applyFill="1" applyBorder="1"/>
    <xf numFmtId="0" fontId="39" fillId="8" borderId="0" xfId="0" applyFont="1" applyFill="1"/>
    <xf numFmtId="0" fontId="39" fillId="0" borderId="0" xfId="0" applyFont="1"/>
    <xf numFmtId="166"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43" fillId="12" borderId="8" xfId="0" applyFont="1" applyFill="1" applyBorder="1" applyAlignment="1" applyProtection="1">
      <alignment vertical="top" wrapText="1"/>
      <protection locked="0"/>
    </xf>
    <xf numFmtId="0" fontId="35" fillId="12" borderId="31" xfId="0" applyFont="1" applyFill="1" applyBorder="1" applyAlignment="1" applyProtection="1">
      <alignment vertical="top" wrapText="1"/>
      <protection locked="0"/>
    </xf>
    <xf numFmtId="0" fontId="39" fillId="0" borderId="0" xfId="0" applyFont="1" applyAlignment="1" applyProtection="1">
      <alignment vertical="top"/>
      <protection locked="0"/>
    </xf>
    <xf numFmtId="166"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0" fontId="78" fillId="12" borderId="14" xfId="0" applyFont="1" applyFill="1" applyBorder="1" applyAlignment="1" applyProtection="1">
      <alignment vertical="top" wrapText="1"/>
      <protection locked="0"/>
    </xf>
    <xf numFmtId="166"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79"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28" fillId="0" borderId="0" xfId="0" applyFont="1" applyAlignment="1" applyProtection="1">
      <alignment vertical="top" wrapText="1"/>
      <protection locked="0"/>
    </xf>
    <xf numFmtId="166"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0" fontId="79" fillId="0" borderId="10" xfId="0" applyFont="1" applyBorder="1" applyAlignment="1">
      <alignment vertical="top" wrapText="1"/>
    </xf>
    <xf numFmtId="166" fontId="34" fillId="12" borderId="6" xfId="0" applyNumberFormat="1" applyFont="1" applyFill="1" applyBorder="1" applyAlignment="1">
      <alignment horizontal="left" vertical="top" wrapText="1"/>
    </xf>
    <xf numFmtId="0" fontId="34" fillId="10" borderId="0" xfId="0" applyFont="1" applyFill="1" applyAlignment="1">
      <alignment vertical="top" wrapText="1"/>
    </xf>
    <xf numFmtId="0" fontId="80" fillId="10" borderId="10" xfId="0" applyFont="1" applyFill="1" applyBorder="1" applyAlignment="1">
      <alignment vertical="top" wrapText="1"/>
    </xf>
    <xf numFmtId="166"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0" fontId="37" fillId="12" borderId="3" xfId="0" applyFont="1" applyFill="1" applyBorder="1" applyAlignment="1" applyProtection="1">
      <alignment vertical="top" wrapText="1"/>
      <protection locked="0"/>
    </xf>
    <xf numFmtId="166" fontId="18" fillId="12" borderId="6" xfId="0" applyNumberFormat="1" applyFont="1" applyFill="1" applyBorder="1" applyAlignment="1" applyProtection="1">
      <alignment horizontal="left" vertical="top" wrapText="1"/>
      <protection locked="0"/>
    </xf>
    <xf numFmtId="0" fontId="18" fillId="0" borderId="31" xfId="0" applyFont="1" applyBorder="1" applyAlignment="1" applyProtection="1">
      <alignment vertical="top" wrapText="1"/>
      <protection locked="0"/>
    </xf>
    <xf numFmtId="0" fontId="37" fillId="0" borderId="10" xfId="0" applyFont="1" applyBorder="1" applyAlignment="1" applyProtection="1">
      <alignment vertical="top" wrapText="1"/>
      <protection locked="0"/>
    </xf>
    <xf numFmtId="0" fontId="81" fillId="0" borderId="10" xfId="0" applyFont="1" applyBorder="1" applyAlignment="1" applyProtection="1">
      <alignment vertical="top" wrapText="1"/>
      <protection locked="0"/>
    </xf>
    <xf numFmtId="0" fontId="79" fillId="0" borderId="10"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39" fillId="0" borderId="0" xfId="0" applyFont="1" applyAlignment="1" applyProtection="1">
      <alignment vertical="top" wrapText="1"/>
      <protection locked="0"/>
    </xf>
    <xf numFmtId="166"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37" fillId="0" borderId="10" xfId="0" applyFont="1" applyBorder="1" applyAlignment="1">
      <alignment vertical="top" wrapText="1"/>
    </xf>
    <xf numFmtId="0" fontId="18" fillId="0" borderId="11" xfId="0" applyFont="1" applyBorder="1" applyAlignment="1" applyProtection="1">
      <alignment vertical="top" wrapText="1"/>
      <protection locked="0"/>
    </xf>
    <xf numFmtId="0" fontId="37" fillId="0" borderId="13" xfId="0" applyFont="1" applyBorder="1" applyAlignment="1" applyProtection="1">
      <alignment vertical="top" wrapText="1"/>
      <protection locked="0"/>
    </xf>
    <xf numFmtId="0" fontId="78" fillId="12" borderId="3" xfId="0" applyFont="1" applyFill="1" applyBorder="1" applyAlignment="1" applyProtection="1">
      <alignment vertical="top" wrapText="1"/>
      <protection locked="0"/>
    </xf>
    <xf numFmtId="0" fontId="81" fillId="0" borderId="0" xfId="0" applyFont="1" applyAlignment="1" applyProtection="1">
      <alignment vertical="top"/>
      <protection locked="0"/>
    </xf>
    <xf numFmtId="0" fontId="18" fillId="10" borderId="0" xfId="0" applyFont="1" applyFill="1" applyAlignment="1">
      <alignment vertical="top" wrapText="1"/>
    </xf>
    <xf numFmtId="2" fontId="28" fillId="0" borderId="0" xfId="0" applyNumberFormat="1" applyFont="1" applyAlignment="1" applyProtection="1">
      <alignment vertical="top" wrapText="1"/>
      <protection locked="0"/>
    </xf>
    <xf numFmtId="0" fontId="37" fillId="0" borderId="10" xfId="0" applyFont="1" applyBorder="1" applyAlignment="1" applyProtection="1">
      <alignment vertical="top"/>
      <protection locked="0"/>
    </xf>
    <xf numFmtId="0" fontId="18" fillId="0" borderId="35" xfId="0" applyFont="1" applyBorder="1" applyAlignment="1" applyProtection="1">
      <alignment vertical="top" wrapText="1"/>
      <protection locked="0"/>
    </xf>
    <xf numFmtId="0" fontId="79" fillId="10"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166"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28" fillId="0" borderId="1" xfId="0" applyFont="1" applyBorder="1" applyAlignment="1" applyProtection="1">
      <alignment horizontal="center" vertical="top" wrapText="1"/>
      <protection locked="0"/>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85"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18" fillId="0" borderId="10" xfId="0" applyFont="1" applyBorder="1" applyAlignment="1">
      <alignment vertical="top" wrapText="1"/>
    </xf>
    <xf numFmtId="0" fontId="85" fillId="0" borderId="10" xfId="0" applyFont="1" applyBorder="1" applyAlignment="1">
      <alignment vertical="top" wrapText="1"/>
    </xf>
    <xf numFmtId="0" fontId="19" fillId="0" borderId="10" xfId="0" applyFont="1" applyBorder="1" applyAlignment="1">
      <alignment vertical="top" wrapText="1"/>
    </xf>
    <xf numFmtId="0" fontId="66" fillId="0" borderId="6" xfId="0" applyFont="1" applyBorder="1" applyAlignment="1">
      <alignment horizontal="left" vertical="top" wrapText="1"/>
    </xf>
    <xf numFmtId="0" fontId="19" fillId="0" borderId="6" xfId="0" applyFont="1" applyBorder="1" applyAlignment="1">
      <alignment horizontal="left" vertical="top" wrapText="1"/>
    </xf>
    <xf numFmtId="0" fontId="66" fillId="0" borderId="6" xfId="0" applyFont="1" applyBorder="1" applyAlignment="1">
      <alignment vertical="top" wrapText="1"/>
    </xf>
    <xf numFmtId="2" fontId="19" fillId="10" borderId="9" xfId="0" applyNumberFormat="1" applyFont="1" applyFill="1" applyBorder="1" applyAlignment="1">
      <alignment horizontal="left" vertical="top"/>
    </xf>
    <xf numFmtId="0" fontId="66" fillId="10" borderId="9" xfId="0" applyFont="1" applyFill="1" applyBorder="1" applyAlignment="1">
      <alignment horizontal="left" vertical="top" wrapText="1"/>
    </xf>
    <xf numFmtId="0" fontId="66" fillId="10" borderId="15" xfId="0" applyFont="1" applyFill="1" applyBorder="1" applyAlignment="1">
      <alignment horizontal="left" vertical="top"/>
    </xf>
    <xf numFmtId="0" fontId="19" fillId="10" borderId="0" xfId="0" applyFont="1" applyFill="1" applyAlignment="1">
      <alignment horizontal="left" vertical="top"/>
    </xf>
    <xf numFmtId="166" fontId="23" fillId="10" borderId="12" xfId="0" applyNumberFormat="1" applyFont="1" applyFill="1" applyBorder="1" applyAlignment="1">
      <alignment horizontal="left" vertical="top"/>
    </xf>
    <xf numFmtId="0" fontId="23" fillId="10" borderId="13" xfId="0" applyFont="1" applyFill="1" applyBorder="1" applyAlignment="1">
      <alignment vertical="top" wrapText="1"/>
    </xf>
    <xf numFmtId="0" fontId="29" fillId="0" borderId="0" xfId="0" applyFont="1"/>
    <xf numFmtId="0" fontId="18" fillId="0" borderId="6" xfId="0" applyFont="1" applyBorder="1" applyAlignment="1">
      <alignment horizontal="left" vertical="top" wrapText="1"/>
    </xf>
    <xf numFmtId="0" fontId="19" fillId="12" borderId="12" xfId="0" applyFont="1" applyFill="1" applyBorder="1" applyAlignment="1">
      <alignment horizontal="left" vertical="top" wrapText="1"/>
    </xf>
    <xf numFmtId="0" fontId="19" fillId="12" borderId="13" xfId="0" applyFont="1" applyFill="1" applyBorder="1" applyAlignment="1">
      <alignment vertical="top" wrapText="1"/>
    </xf>
    <xf numFmtId="0" fontId="19" fillId="12" borderId="9" xfId="0" applyFont="1" applyFill="1" applyBorder="1" applyAlignment="1">
      <alignment horizontal="left" vertical="top" wrapText="1"/>
    </xf>
    <xf numFmtId="0" fontId="19" fillId="12" borderId="14" xfId="0" applyFont="1" applyFill="1" applyBorder="1" applyAlignment="1">
      <alignment vertical="top" wrapText="1"/>
    </xf>
    <xf numFmtId="0" fontId="18" fillId="12" borderId="6" xfId="0" applyFont="1" applyFill="1" applyBorder="1" applyAlignment="1">
      <alignment horizontal="left" vertical="top" wrapText="1"/>
    </xf>
    <xf numFmtId="0" fontId="19" fillId="12" borderId="6" xfId="0" applyFont="1" applyFill="1" applyBorder="1" applyAlignment="1">
      <alignment horizontal="left" vertical="top" wrapText="1"/>
    </xf>
    <xf numFmtId="0" fontId="19" fillId="12" borderId="3" xfId="0" applyFont="1" applyFill="1" applyBorder="1" applyAlignment="1">
      <alignment vertical="top" wrapText="1"/>
    </xf>
    <xf numFmtId="0" fontId="18" fillId="0" borderId="10" xfId="0" applyFont="1" applyBorder="1" applyAlignment="1">
      <alignment horizontal="left" vertical="top" wrapText="1"/>
    </xf>
    <xf numFmtId="0" fontId="66" fillId="12" borderId="6" xfId="0" applyFont="1" applyFill="1" applyBorder="1" applyAlignment="1">
      <alignment horizontal="left" vertical="top" wrapText="1"/>
    </xf>
    <xf numFmtId="0" fontId="18" fillId="12" borderId="9" xfId="0" applyFont="1" applyFill="1" applyBorder="1" applyAlignment="1">
      <alignment horizontal="left" vertical="top" wrapText="1"/>
    </xf>
    <xf numFmtId="0" fontId="19" fillId="8" borderId="0" xfId="0" applyFont="1" applyFill="1" applyAlignment="1">
      <alignment vertical="top" wrapText="1"/>
    </xf>
    <xf numFmtId="0" fontId="19" fillId="10" borderId="0" xfId="0" applyFont="1" applyFill="1" applyAlignment="1">
      <alignment vertical="top" wrapText="1"/>
    </xf>
    <xf numFmtId="0" fontId="19" fillId="0" borderId="0" xfId="0" applyFont="1" applyAlignment="1">
      <alignment vertical="top"/>
    </xf>
    <xf numFmtId="0" fontId="39" fillId="23" borderId="0" xfId="0" applyFont="1" applyFill="1" applyAlignment="1">
      <alignment horizontal="center"/>
    </xf>
    <xf numFmtId="0" fontId="0" fillId="0" borderId="0" xfId="0" applyAlignment="1">
      <alignment horizontal="center"/>
    </xf>
    <xf numFmtId="0" fontId="39" fillId="8" borderId="0" xfId="0" applyFont="1" applyFill="1" applyAlignment="1">
      <alignment horizontal="left"/>
    </xf>
    <xf numFmtId="0" fontId="29" fillId="0" borderId="0" xfId="0" applyFont="1" applyAlignment="1" applyProtection="1">
      <alignment vertical="top"/>
      <protection locked="0"/>
    </xf>
    <xf numFmtId="0" fontId="29" fillId="0" borderId="0" xfId="0" applyFont="1" applyProtection="1">
      <protection locked="0"/>
    </xf>
    <xf numFmtId="0" fontId="19" fillId="0" borderId="1" xfId="8" applyFont="1" applyBorder="1" applyAlignment="1" applyProtection="1">
      <alignment horizontal="center" vertical="top" wrapText="1"/>
      <protection locked="0"/>
    </xf>
    <xf numFmtId="15" fontId="19" fillId="0" borderId="1" xfId="8" applyNumberFormat="1" applyFont="1" applyBorder="1" applyAlignment="1" applyProtection="1">
      <alignment horizontal="center" vertical="top" wrapText="1"/>
      <protection locked="0"/>
    </xf>
    <xf numFmtId="15" fontId="18" fillId="0" borderId="1" xfId="8" applyNumberFormat="1" applyFont="1" applyBorder="1" applyAlignment="1" applyProtection="1">
      <alignment vertical="top" wrapText="1"/>
      <protection locked="0"/>
    </xf>
    <xf numFmtId="165" fontId="29" fillId="0" borderId="0" xfId="0" applyNumberFormat="1" applyFont="1" applyAlignment="1" applyProtection="1">
      <alignment vertical="top"/>
      <protection locked="0"/>
    </xf>
    <xf numFmtId="2" fontId="87" fillId="24" borderId="1" xfId="0" applyNumberFormat="1" applyFont="1" applyFill="1" applyBorder="1" applyAlignment="1">
      <alignment vertical="top"/>
    </xf>
    <xf numFmtId="1" fontId="87" fillId="24" borderId="1" xfId="0" applyNumberFormat="1" applyFont="1" applyFill="1" applyBorder="1" applyAlignment="1">
      <alignment horizontal="left" vertical="top"/>
    </xf>
    <xf numFmtId="0" fontId="87" fillId="24" borderId="1" xfId="0" applyFont="1" applyFill="1" applyBorder="1" applyAlignment="1">
      <alignment vertical="top" wrapText="1"/>
    </xf>
    <xf numFmtId="0" fontId="88" fillId="24" borderId="2" xfId="0" applyFont="1" applyFill="1" applyBorder="1" applyAlignment="1">
      <alignment vertical="top" wrapText="1"/>
    </xf>
    <xf numFmtId="0" fontId="87" fillId="24" borderId="2" xfId="0" applyFont="1" applyFill="1" applyBorder="1" applyAlignment="1">
      <alignment vertical="top" wrapText="1"/>
    </xf>
    <xf numFmtId="0" fontId="88" fillId="24" borderId="0" xfId="0" applyFont="1" applyFill="1" applyAlignment="1">
      <alignment horizontal="left" vertical="top"/>
    </xf>
    <xf numFmtId="0" fontId="18" fillId="2" borderId="1" xfId="0" applyFont="1" applyFill="1" applyBorder="1" applyAlignment="1">
      <alignment horizontal="left" vertical="top"/>
    </xf>
    <xf numFmtId="0" fontId="90" fillId="24" borderId="1" xfId="0" applyFont="1" applyFill="1" applyBorder="1" applyAlignment="1">
      <alignment horizontal="left" vertical="top"/>
    </xf>
    <xf numFmtId="0" fontId="91" fillId="24" borderId="1" xfId="0" applyFont="1" applyFill="1" applyBorder="1" applyAlignment="1">
      <alignment vertical="top" wrapText="1"/>
    </xf>
    <xf numFmtId="0" fontId="91" fillId="24" borderId="0" xfId="0" applyFont="1" applyFill="1" applyAlignment="1">
      <alignment horizontal="left" vertical="top"/>
    </xf>
    <xf numFmtId="0" fontId="9" fillId="2" borderId="0" xfId="0" applyFont="1" applyFill="1" applyAlignment="1">
      <alignment vertical="top"/>
    </xf>
    <xf numFmtId="0" fontId="9" fillId="0" borderId="0" xfId="0" applyFont="1" applyAlignment="1">
      <alignment vertical="top"/>
    </xf>
    <xf numFmtId="0" fontId="89" fillId="0" borderId="1" xfId="0" applyFont="1" applyBorder="1" applyAlignment="1">
      <alignment vertical="top" wrapText="1"/>
    </xf>
    <xf numFmtId="49" fontId="15" fillId="0" borderId="0" xfId="24" applyNumberFormat="1" applyFont="1" applyAlignment="1">
      <alignment vertical="top"/>
    </xf>
    <xf numFmtId="49" fontId="27" fillId="0" borderId="0" xfId="24" applyNumberFormat="1" applyFont="1" applyAlignment="1">
      <alignment vertical="top"/>
    </xf>
    <xf numFmtId="0" fontId="24" fillId="0" borderId="0" xfId="24" applyFont="1" applyAlignment="1">
      <alignment vertical="center" wrapText="1"/>
    </xf>
    <xf numFmtId="0" fontId="25" fillId="0" borderId="0" xfId="24" applyFont="1" applyAlignment="1">
      <alignment vertical="center" wrapText="1"/>
    </xf>
    <xf numFmtId="0" fontId="3" fillId="0" borderId="0" xfId="24"/>
    <xf numFmtId="0" fontId="24" fillId="0" borderId="7" xfId="24" applyFont="1" applyBorder="1" applyAlignment="1">
      <alignment vertical="center" wrapText="1"/>
    </xf>
    <xf numFmtId="0" fontId="25" fillId="0" borderId="7" xfId="24" applyFont="1" applyBorder="1" applyAlignment="1">
      <alignment vertical="center" wrapText="1"/>
    </xf>
    <xf numFmtId="0" fontId="19" fillId="2" borderId="5" xfId="0" applyFont="1" applyFill="1" applyBorder="1" applyAlignment="1">
      <alignment horizontal="left" vertical="top"/>
    </xf>
    <xf numFmtId="0" fontId="18" fillId="0" borderId="5" xfId="0" applyFont="1" applyBorder="1" applyAlignment="1">
      <alignment horizontal="left" vertical="top" wrapText="1"/>
    </xf>
    <xf numFmtId="0" fontId="28" fillId="0" borderId="5" xfId="0" applyFont="1" applyBorder="1" applyAlignment="1">
      <alignment horizontal="center" vertical="center"/>
    </xf>
    <xf numFmtId="0" fontId="20" fillId="2" borderId="1" xfId="0" applyFont="1" applyFill="1" applyBorder="1" applyAlignment="1">
      <alignment horizontal="left" vertical="top" wrapText="1"/>
    </xf>
    <xf numFmtId="0" fontId="32" fillId="2" borderId="1" xfId="0" applyFont="1" applyFill="1" applyBorder="1" applyAlignment="1">
      <alignment horizontal="center" vertical="center"/>
    </xf>
    <xf numFmtId="0" fontId="20" fillId="2" borderId="1" xfId="0" applyFont="1" applyFill="1" applyBorder="1"/>
    <xf numFmtId="0" fontId="92" fillId="0" borderId="0" xfId="24" applyFont="1"/>
    <xf numFmtId="0" fontId="47" fillId="0" borderId="0" xfId="1" applyFont="1"/>
    <xf numFmtId="0" fontId="9" fillId="0" borderId="0" xfId="1"/>
    <xf numFmtId="0" fontId="9" fillId="0" borderId="1" xfId="1" applyBorder="1"/>
    <xf numFmtId="15" fontId="9" fillId="0" borderId="1" xfId="1" applyNumberFormat="1" applyBorder="1" applyAlignment="1">
      <alignment horizontal="left" vertical="top"/>
    </xf>
    <xf numFmtId="0" fontId="9" fillId="5" borderId="1" xfId="1" applyFill="1" applyBorder="1"/>
    <xf numFmtId="0" fontId="8" fillId="6" borderId="1" xfId="1" applyFont="1" applyFill="1" applyBorder="1"/>
    <xf numFmtId="0" fontId="9" fillId="7" borderId="1" xfId="1" applyFill="1" applyBorder="1"/>
    <xf numFmtId="0" fontId="51" fillId="0" borderId="0" xfId="1" applyFont="1"/>
    <xf numFmtId="0" fontId="14" fillId="0" borderId="0" xfId="1" applyFont="1"/>
    <xf numFmtId="0" fontId="8" fillId="0" borderId="0" xfId="1" applyFont="1"/>
    <xf numFmtId="0" fontId="52" fillId="0" borderId="0" xfId="1" applyFont="1"/>
    <xf numFmtId="0" fontId="14" fillId="0" borderId="0" xfId="1" applyFont="1" applyAlignment="1">
      <alignment vertical="top" wrapText="1"/>
    </xf>
    <xf numFmtId="0" fontId="53" fillId="0" borderId="0" xfId="1" applyFont="1"/>
    <xf numFmtId="0" fontId="18" fillId="0" borderId="0" xfId="0" applyFont="1" applyAlignment="1">
      <alignment horizontal="center" vertical="top"/>
    </xf>
    <xf numFmtId="0" fontId="93" fillId="0" borderId="0" xfId="0" applyFont="1" applyAlignment="1">
      <alignment horizontal="center" vertical="center" wrapText="1"/>
    </xf>
    <xf numFmtId="0" fontId="94" fillId="0" borderId="12" xfId="0" applyFont="1" applyBorder="1" applyAlignment="1">
      <alignment vertical="top"/>
    </xf>
    <xf numFmtId="0" fontId="39" fillId="0" borderId="13"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horizontal="left" vertical="top"/>
    </xf>
    <xf numFmtId="0" fontId="39" fillId="0" borderId="15" xfId="0" applyFont="1" applyBorder="1" applyAlignment="1">
      <alignment vertical="top"/>
    </xf>
    <xf numFmtId="0" fontId="95" fillId="0" borderId="14" xfId="0" applyFont="1" applyBorder="1" applyAlignment="1">
      <alignment horizontal="left" vertical="top"/>
    </xf>
    <xf numFmtId="0" fontId="39" fillId="0" borderId="13" xfId="0" applyFont="1" applyBorder="1" applyAlignment="1">
      <alignment vertical="top" wrapText="1"/>
    </xf>
    <xf numFmtId="0" fontId="95" fillId="0" borderId="10" xfId="0" applyFont="1" applyBorder="1" applyAlignment="1">
      <alignment vertical="top" wrapText="1"/>
    </xf>
    <xf numFmtId="0" fontId="95" fillId="0" borderId="10" xfId="10" applyFont="1" applyBorder="1" applyAlignment="1">
      <alignment vertical="top" wrapText="1"/>
    </xf>
    <xf numFmtId="0" fontId="95" fillId="0" borderId="0" xfId="0" applyFont="1" applyAlignment="1">
      <alignment vertical="top" wrapText="1"/>
    </xf>
    <xf numFmtId="0" fontId="95" fillId="0" borderId="10" xfId="0" applyFont="1" applyBorder="1" applyAlignment="1">
      <alignment vertical="top"/>
    </xf>
    <xf numFmtId="0" fontId="39" fillId="0" borderId="10" xfId="0" applyFont="1" applyBorder="1" applyAlignment="1">
      <alignment vertical="top" wrapText="1"/>
    </xf>
    <xf numFmtId="0" fontId="96" fillId="0" borderId="0" xfId="0" applyFont="1"/>
    <xf numFmtId="0" fontId="96" fillId="0" borderId="0" xfId="0" applyFont="1" applyAlignment="1">
      <alignment horizontal="center" vertical="top"/>
    </xf>
    <xf numFmtId="0" fontId="18" fillId="0" borderId="2" xfId="10" applyFont="1" applyBorder="1" applyAlignment="1">
      <alignment horizontal="center" vertical="center"/>
    </xf>
    <xf numFmtId="0" fontId="39" fillId="0" borderId="3" xfId="0" applyFont="1" applyBorder="1"/>
    <xf numFmtId="0" fontId="93" fillId="0" borderId="0" xfId="10" applyFont="1" applyAlignment="1" applyProtection="1">
      <alignment horizontal="center" vertical="center" wrapText="1"/>
      <protection locked="0"/>
    </xf>
    <xf numFmtId="0" fontId="18" fillId="6" borderId="0" xfId="11" applyFont="1" applyFill="1"/>
    <xf numFmtId="0" fontId="18" fillId="0" borderId="0" xfId="11" applyFont="1"/>
    <xf numFmtId="0" fontId="18" fillId="0" borderId="0" xfId="10" applyFont="1" applyAlignment="1">
      <alignment horizontal="center" vertical="top"/>
    </xf>
    <xf numFmtId="0" fontId="98" fillId="0" borderId="0" xfId="10" applyFont="1" applyAlignment="1">
      <alignment horizontal="center" vertical="center" wrapText="1"/>
    </xf>
    <xf numFmtId="0" fontId="39" fillId="0" borderId="0" xfId="10" applyFont="1" applyAlignment="1">
      <alignment vertical="top"/>
    </xf>
    <xf numFmtId="0" fontId="39" fillId="0" borderId="0" xfId="10" applyFont="1" applyAlignment="1">
      <alignment horizontal="left" vertical="top"/>
    </xf>
    <xf numFmtId="15" fontId="39" fillId="0" borderId="0" xfId="10" applyNumberFormat="1" applyFont="1" applyAlignment="1">
      <alignment horizontal="left" vertical="top"/>
    </xf>
    <xf numFmtId="0" fontId="18" fillId="0" borderId="0" xfId="10" applyFont="1"/>
    <xf numFmtId="0" fontId="94" fillId="0" borderId="1" xfId="11" applyFont="1" applyBorder="1" applyAlignment="1">
      <alignment horizontal="center" vertical="center" wrapText="1"/>
    </xf>
    <xf numFmtId="0" fontId="94" fillId="0" borderId="1" xfId="10" applyFont="1" applyBorder="1" applyAlignment="1">
      <alignment horizontal="center" vertical="center" wrapText="1"/>
    </xf>
    <xf numFmtId="0" fontId="94" fillId="6" borderId="0" xfId="11" applyFont="1" applyFill="1" applyAlignment="1">
      <alignment horizontal="center" vertical="center" wrapText="1"/>
    </xf>
    <xf numFmtId="0" fontId="94" fillId="0" borderId="0" xfId="11" applyFont="1" applyAlignment="1">
      <alignment horizontal="center" vertical="center" wrapText="1"/>
    </xf>
    <xf numFmtId="0" fontId="86" fillId="0" borderId="1" xfId="10" applyFont="1" applyBorder="1" applyAlignment="1">
      <alignment horizontal="left" vertical="top" wrapText="1"/>
    </xf>
    <xf numFmtId="0" fontId="86" fillId="6" borderId="0" xfId="11" applyFont="1" applyFill="1"/>
    <xf numFmtId="0" fontId="86" fillId="0" borderId="0" xfId="11" applyFont="1"/>
    <xf numFmtId="0" fontId="18" fillId="0" borderId="1" xfId="10" applyFont="1" applyBorder="1" applyAlignment="1">
      <alignment horizontal="left" vertical="top" wrapText="1"/>
    </xf>
    <xf numFmtId="0" fontId="95" fillId="0" borderId="0" xfId="10" applyFont="1" applyAlignment="1">
      <alignment horizontal="left" vertical="top" wrapText="1"/>
    </xf>
    <xf numFmtId="0" fontId="94" fillId="0" borderId="12" xfId="10" applyFont="1" applyBorder="1" applyAlignment="1">
      <alignment vertical="top"/>
    </xf>
    <xf numFmtId="0" fontId="39" fillId="0" borderId="8" xfId="10" applyFont="1" applyBorder="1" applyAlignment="1">
      <alignment vertical="top" wrapText="1"/>
    </xf>
    <xf numFmtId="0" fontId="39" fillId="0" borderId="8" xfId="10" applyFont="1" applyBorder="1" applyAlignment="1">
      <alignment vertical="top"/>
    </xf>
    <xf numFmtId="0" fontId="39" fillId="0" borderId="13" xfId="10" applyFont="1" applyBorder="1" applyAlignment="1">
      <alignment vertical="top" wrapText="1"/>
    </xf>
    <xf numFmtId="0" fontId="96" fillId="0" borderId="0" xfId="10" applyFont="1" applyAlignment="1">
      <alignment horizontal="center" vertical="top"/>
    </xf>
    <xf numFmtId="15" fontId="18" fillId="0" borderId="1" xfId="8" applyNumberFormat="1" applyFont="1" applyBorder="1" applyAlignment="1" applyProtection="1">
      <alignment horizontal="left" vertical="top" wrapText="1"/>
      <protection locked="0"/>
    </xf>
    <xf numFmtId="0" fontId="29" fillId="0" borderId="0" xfId="0" applyFont="1" applyAlignment="1" applyProtection="1">
      <alignment horizontal="left" vertical="top"/>
      <protection locked="0"/>
    </xf>
    <xf numFmtId="0" fontId="55" fillId="0" borderId="0" xfId="0" applyFont="1" applyAlignment="1">
      <alignment vertical="top" wrapText="1"/>
    </xf>
    <xf numFmtId="0" fontId="18" fillId="12" borderId="8" xfId="0" applyFont="1" applyFill="1" applyBorder="1" applyAlignment="1">
      <alignment vertical="top" wrapText="1"/>
    </xf>
    <xf numFmtId="0" fontId="19" fillId="12" borderId="7" xfId="0" applyFont="1" applyFill="1" applyBorder="1" applyAlignment="1">
      <alignment vertical="top" wrapText="1"/>
    </xf>
    <xf numFmtId="0" fontId="18" fillId="12" borderId="11" xfId="0" applyFont="1" applyFill="1" applyBorder="1" applyAlignment="1">
      <alignment vertical="top" wrapText="1"/>
    </xf>
    <xf numFmtId="0" fontId="19" fillId="12" borderId="1" xfId="0" applyFont="1" applyFill="1" applyBorder="1" applyAlignment="1">
      <alignment horizontal="center" vertical="top" wrapText="1"/>
    </xf>
    <xf numFmtId="0" fontId="19" fillId="12" borderId="1" xfId="0" applyFont="1" applyFill="1" applyBorder="1" applyAlignment="1">
      <alignment horizontal="left" vertical="top" wrapText="1"/>
    </xf>
    <xf numFmtId="2" fontId="28" fillId="0" borderId="0" xfId="0" applyNumberFormat="1"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37" fillId="0" borderId="14" xfId="0" applyFont="1" applyBorder="1" applyAlignment="1" applyProtection="1">
      <alignment vertical="top" wrapText="1"/>
      <protection locked="0"/>
    </xf>
    <xf numFmtId="0" fontId="39" fillId="0" borderId="0" xfId="0" applyFont="1" applyAlignment="1" applyProtection="1">
      <alignment horizontal="left" vertical="top"/>
      <protection locked="0"/>
    </xf>
    <xf numFmtId="166" fontId="19" fillId="10" borderId="12" xfId="0" applyNumberFormat="1" applyFont="1" applyFill="1" applyBorder="1" applyAlignment="1">
      <alignment vertical="top"/>
    </xf>
    <xf numFmtId="166" fontId="19" fillId="10" borderId="8" xfId="0" applyNumberFormat="1" applyFont="1" applyFill="1" applyBorder="1" applyAlignment="1">
      <alignment vertical="top" wrapText="1"/>
    </xf>
    <xf numFmtId="166" fontId="19" fillId="10" borderId="13" xfId="0" applyNumberFormat="1" applyFont="1" applyFill="1" applyBorder="1" applyAlignment="1">
      <alignment vertical="top" wrapText="1"/>
    </xf>
    <xf numFmtId="0" fontId="18" fillId="2" borderId="1" xfId="0" applyFont="1" applyFill="1" applyBorder="1" applyAlignment="1">
      <alignment vertical="top" wrapText="1"/>
    </xf>
    <xf numFmtId="0" fontId="18" fillId="2" borderId="1" xfId="26" applyFont="1" applyFill="1" applyBorder="1" applyAlignment="1">
      <alignment vertical="top" wrapText="1"/>
    </xf>
    <xf numFmtId="0" fontId="18" fillId="25" borderId="1" xfId="0" applyFont="1" applyFill="1" applyBorder="1" applyAlignment="1">
      <alignment vertical="top" wrapText="1"/>
    </xf>
    <xf numFmtId="0" fontId="19" fillId="12" borderId="2" xfId="0" applyFont="1" applyFill="1" applyBorder="1" applyAlignment="1">
      <alignment vertical="top"/>
    </xf>
    <xf numFmtId="0" fontId="19" fillId="12" borderId="11" xfId="0" applyFont="1" applyFill="1" applyBorder="1" applyAlignment="1">
      <alignment vertical="top"/>
    </xf>
    <xf numFmtId="0" fontId="19" fillId="12" borderId="3" xfId="0" applyFont="1" applyFill="1" applyBorder="1" applyAlignment="1">
      <alignment vertical="top"/>
    </xf>
    <xf numFmtId="0" fontId="18" fillId="2" borderId="4" xfId="0" applyFont="1" applyFill="1" applyBorder="1" applyAlignment="1">
      <alignment vertical="top" wrapText="1"/>
    </xf>
    <xf numFmtId="0" fontId="18" fillId="3" borderId="1" xfId="0" applyFont="1" applyFill="1" applyBorder="1"/>
    <xf numFmtId="0" fontId="64" fillId="8" borderId="0" xfId="0" applyFont="1" applyFill="1" applyAlignment="1">
      <alignment vertical="top" wrapText="1"/>
    </xf>
    <xf numFmtId="0" fontId="55" fillId="8" borderId="0" xfId="0" applyFont="1" applyFill="1" applyAlignment="1">
      <alignment vertical="top" wrapText="1"/>
    </xf>
    <xf numFmtId="0" fontId="64" fillId="10" borderId="0" xfId="0" applyFont="1" applyFill="1" applyAlignment="1">
      <alignment vertical="top" wrapText="1"/>
    </xf>
    <xf numFmtId="14" fontId="18" fillId="0" borderId="10" xfId="0" applyNumberFormat="1" applyFont="1" applyBorder="1" applyAlignment="1">
      <alignment vertical="top" wrapText="1"/>
    </xf>
    <xf numFmtId="0" fontId="20" fillId="0" borderId="10" xfId="0" applyFont="1" applyBorder="1" applyAlignment="1">
      <alignment vertical="top" wrapText="1"/>
    </xf>
    <xf numFmtId="0" fontId="18" fillId="4" borderId="10" xfId="0" applyFont="1" applyFill="1" applyBorder="1" applyAlignment="1">
      <alignment horizontal="left" vertical="top" wrapText="1"/>
    </xf>
    <xf numFmtId="166" fontId="19" fillId="12" borderId="4" xfId="0" applyNumberFormat="1" applyFont="1" applyFill="1" applyBorder="1" applyAlignment="1">
      <alignment horizontal="left" vertical="top"/>
    </xf>
    <xf numFmtId="0" fontId="19" fillId="12" borderId="8" xfId="0" applyFont="1" applyFill="1" applyBorder="1" applyAlignment="1">
      <alignment vertical="top"/>
    </xf>
    <xf numFmtId="0" fontId="18" fillId="12" borderId="13" xfId="0" applyFont="1" applyFill="1" applyBorder="1" applyAlignment="1">
      <alignment vertical="top" wrapText="1"/>
    </xf>
    <xf numFmtId="0" fontId="19" fillId="12" borderId="4" xfId="0" applyFont="1" applyFill="1" applyBorder="1" applyAlignment="1">
      <alignment horizontal="left" vertical="top"/>
    </xf>
    <xf numFmtId="0" fontId="19" fillId="0" borderId="8" xfId="0" applyFont="1" applyBorder="1" applyAlignment="1">
      <alignment vertical="top"/>
    </xf>
    <xf numFmtId="0" fontId="18" fillId="0" borderId="8" xfId="0" applyFont="1" applyBorder="1" applyAlignment="1">
      <alignment vertical="top" wrapText="1"/>
    </xf>
    <xf numFmtId="0" fontId="18" fillId="0" borderId="13" xfId="0" applyFont="1" applyBorder="1" applyAlignment="1">
      <alignment vertical="top" wrapText="1"/>
    </xf>
    <xf numFmtId="0" fontId="19" fillId="12" borderId="6" xfId="0" applyFont="1" applyFill="1" applyBorder="1" applyAlignment="1">
      <alignment horizontal="left" vertical="top"/>
    </xf>
    <xf numFmtId="0" fontId="19" fillId="4" borderId="0" xfId="0" applyFont="1" applyFill="1" applyAlignment="1">
      <alignment vertical="top"/>
    </xf>
    <xf numFmtId="0" fontId="18" fillId="12" borderId="6" xfId="0" applyFont="1" applyFill="1" applyBorder="1" applyAlignment="1">
      <alignment horizontal="left" vertical="top"/>
    </xf>
    <xf numFmtId="0" fontId="19" fillId="0" borderId="0" xfId="0" applyFont="1" applyAlignment="1">
      <alignment vertical="top" wrapText="1"/>
    </xf>
    <xf numFmtId="0" fontId="19" fillId="12" borderId="6" xfId="0" applyFont="1" applyFill="1" applyBorder="1" applyAlignment="1">
      <alignment vertical="top" wrapText="1"/>
    </xf>
    <xf numFmtId="0" fontId="18" fillId="4" borderId="0" xfId="0" applyFont="1" applyFill="1" applyAlignment="1">
      <alignment vertical="top" wrapText="1"/>
    </xf>
    <xf numFmtId="0" fontId="18" fillId="12" borderId="5" xfId="0" applyFont="1" applyFill="1" applyBorder="1" applyAlignment="1">
      <alignment horizontal="left" vertical="top"/>
    </xf>
    <xf numFmtId="166" fontId="19" fillId="10" borderId="12" xfId="0" applyNumberFormat="1" applyFont="1" applyFill="1" applyBorder="1" applyAlignment="1">
      <alignment horizontal="left" vertical="top"/>
    </xf>
    <xf numFmtId="0" fontId="19" fillId="10" borderId="8" xfId="0" applyFont="1" applyFill="1" applyBorder="1" applyAlignment="1">
      <alignment vertical="top" wrapText="1"/>
    </xf>
    <xf numFmtId="0" fontId="20" fillId="0" borderId="0" xfId="0" applyFont="1" applyAlignment="1">
      <alignment vertical="top" wrapText="1"/>
    </xf>
    <xf numFmtId="0" fontId="18" fillId="4" borderId="0" xfId="0" applyFont="1" applyFill="1" applyAlignment="1">
      <alignment horizontal="left" vertical="top" wrapText="1"/>
    </xf>
    <xf numFmtId="0" fontId="66" fillId="8" borderId="0" xfId="0" applyFont="1" applyFill="1" applyAlignment="1">
      <alignment horizontal="left" vertical="top" wrapText="1"/>
    </xf>
    <xf numFmtId="0" fontId="19" fillId="8" borderId="0" xfId="0" applyFont="1" applyFill="1" applyAlignment="1">
      <alignment horizontal="left" vertical="top" wrapText="1"/>
    </xf>
    <xf numFmtId="0" fontId="66" fillId="8" borderId="0" xfId="0" applyFont="1" applyFill="1" applyAlignment="1">
      <alignment vertical="top" wrapText="1"/>
    </xf>
    <xf numFmtId="0" fontId="39" fillId="0" borderId="5" xfId="0" applyFont="1" applyBorder="1" applyAlignment="1">
      <alignment vertical="top" wrapText="1"/>
    </xf>
    <xf numFmtId="0" fontId="23" fillId="8" borderId="0" xfId="0" applyFont="1" applyFill="1" applyAlignment="1">
      <alignment vertical="top" wrapText="1"/>
    </xf>
    <xf numFmtId="0" fontId="23" fillId="10" borderId="8" xfId="0" applyFont="1" applyFill="1" applyBorder="1" applyAlignment="1">
      <alignment vertical="top" wrapText="1"/>
    </xf>
    <xf numFmtId="0" fontId="19" fillId="0" borderId="0" xfId="0" applyFont="1"/>
    <xf numFmtId="0" fontId="19" fillId="0" borderId="9" xfId="0" applyFont="1" applyBorder="1"/>
    <xf numFmtId="0" fontId="19" fillId="13" borderId="2" xfId="9" applyFont="1" applyFill="1" applyBorder="1" applyAlignment="1">
      <alignment horizontal="left" vertical="center"/>
    </xf>
    <xf numFmtId="0" fontId="23" fillId="13" borderId="11" xfId="0" applyFont="1" applyFill="1" applyBorder="1"/>
    <xf numFmtId="0" fontId="19" fillId="13" borderId="11" xfId="9" applyFont="1" applyFill="1" applyBorder="1" applyAlignment="1">
      <alignment horizontal="left" vertical="center" wrapText="1"/>
    </xf>
    <xf numFmtId="0" fontId="19" fillId="13" borderId="3" xfId="9" applyFont="1" applyFill="1" applyBorder="1" applyAlignment="1">
      <alignment horizontal="left" vertical="center" wrapText="1"/>
    </xf>
    <xf numFmtId="0" fontId="19" fillId="13" borderId="1" xfId="9" applyFont="1" applyFill="1" applyBorder="1" applyAlignment="1">
      <alignment vertical="center" wrapText="1"/>
    </xf>
    <xf numFmtId="0" fontId="19" fillId="13" borderId="3" xfId="0" applyFont="1" applyFill="1" applyBorder="1" applyAlignment="1">
      <alignment wrapText="1"/>
    </xf>
    <xf numFmtId="0" fontId="19" fillId="13" borderId="1" xfId="9" applyFont="1" applyFill="1" applyBorder="1" applyAlignment="1">
      <alignment vertical="center" textRotation="90" wrapText="1"/>
    </xf>
    <xf numFmtId="0" fontId="19" fillId="13" borderId="1" xfId="9" applyFont="1" applyFill="1" applyBorder="1" applyAlignment="1">
      <alignment horizontal="left" vertical="center" wrapText="1"/>
    </xf>
    <xf numFmtId="0" fontId="18" fillId="4" borderId="1" xfId="0" applyFont="1" applyFill="1" applyBorder="1"/>
    <xf numFmtId="0" fontId="18" fillId="4" borderId="1" xfId="0" applyFont="1" applyFill="1" applyBorder="1" applyAlignment="1">
      <alignment wrapText="1"/>
    </xf>
    <xf numFmtId="0" fontId="18" fillId="0" borderId="1" xfId="0" applyFont="1" applyBorder="1" applyAlignment="1">
      <alignment wrapText="1"/>
    </xf>
    <xf numFmtId="0" fontId="18" fillId="0" borderId="0" xfId="0" applyFont="1" applyAlignment="1">
      <alignment wrapText="1"/>
    </xf>
    <xf numFmtId="0" fontId="55" fillId="0" borderId="1" xfId="0" applyFont="1" applyBorder="1" applyAlignment="1">
      <alignment vertical="top" wrapText="1"/>
    </xf>
    <xf numFmtId="0" fontId="9" fillId="0" borderId="1" xfId="27" applyFont="1" applyBorder="1" applyAlignment="1">
      <alignment vertical="top" wrapText="1"/>
    </xf>
    <xf numFmtId="0" fontId="22" fillId="2" borderId="1" xfId="27" applyFont="1" applyFill="1" applyBorder="1" applyAlignment="1">
      <alignment horizontal="left" vertical="top"/>
    </xf>
    <xf numFmtId="0" fontId="22" fillId="2" borderId="1" xfId="27" applyFont="1" applyFill="1" applyBorder="1" applyAlignment="1">
      <alignment vertical="top" wrapText="1"/>
    </xf>
    <xf numFmtId="0" fontId="19" fillId="2" borderId="1" xfId="27" applyFont="1" applyFill="1" applyBorder="1" applyAlignment="1">
      <alignment vertical="top" wrapText="1"/>
    </xf>
    <xf numFmtId="0" fontId="22" fillId="2" borderId="1" xfId="27" applyFont="1" applyFill="1" applyBorder="1" applyAlignment="1">
      <alignment vertical="top"/>
    </xf>
    <xf numFmtId="0" fontId="28" fillId="0" borderId="1" xfId="27" applyFont="1" applyBorder="1" applyAlignment="1">
      <alignment vertical="top" wrapText="1"/>
    </xf>
    <xf numFmtId="0" fontId="18" fillId="0" borderId="1" xfId="27" applyFont="1" applyBorder="1" applyAlignment="1">
      <alignment vertical="top" wrapText="1"/>
    </xf>
    <xf numFmtId="0" fontId="28" fillId="0" borderId="1" xfId="27" applyFont="1" applyBorder="1" applyAlignment="1">
      <alignment horizontal="left" vertical="top" wrapText="1"/>
    </xf>
    <xf numFmtId="0" fontId="34" fillId="0" borderId="1" xfId="27" applyFont="1" applyBorder="1" applyAlignment="1">
      <alignment vertical="top" wrapText="1"/>
    </xf>
    <xf numFmtId="0" fontId="42" fillId="2" borderId="1" xfId="27" applyFont="1" applyFill="1" applyBorder="1" applyAlignment="1">
      <alignment vertical="top" wrapText="1"/>
    </xf>
    <xf numFmtId="0" fontId="22" fillId="2" borderId="1" xfId="27" applyFont="1" applyFill="1" applyBorder="1" applyAlignment="1">
      <alignment horizontal="left" vertical="top" wrapText="1"/>
    </xf>
    <xf numFmtId="0" fontId="19" fillId="2" borderId="1" xfId="27" applyFont="1" applyFill="1" applyBorder="1" applyAlignment="1">
      <alignment horizontal="left" vertical="top" wrapText="1"/>
    </xf>
    <xf numFmtId="0" fontId="18" fillId="0" borderId="1" xfId="27" applyFont="1" applyBorder="1" applyAlignment="1">
      <alignment horizontal="left" vertical="top" wrapText="1"/>
    </xf>
    <xf numFmtId="0" fontId="19" fillId="2" borderId="1" xfId="27" applyFont="1" applyFill="1" applyBorder="1" applyAlignment="1">
      <alignment horizontal="left" vertical="top"/>
    </xf>
    <xf numFmtId="0" fontId="20" fillId="0" borderId="1" xfId="27" applyFont="1" applyBorder="1" applyAlignment="1">
      <alignment vertical="top" wrapText="1"/>
    </xf>
    <xf numFmtId="0" fontId="28" fillId="0" borderId="1" xfId="27" applyFont="1" applyBorder="1" applyAlignment="1">
      <alignment horizontal="left" vertical="top"/>
    </xf>
    <xf numFmtId="0" fontId="28" fillId="0" borderId="1" xfId="27" applyFont="1" applyBorder="1" applyAlignment="1">
      <alignment horizontal="right" vertical="top" wrapText="1"/>
    </xf>
    <xf numFmtId="0" fontId="90" fillId="24" borderId="1" xfId="27" applyFont="1" applyFill="1" applyBorder="1" applyAlignment="1">
      <alignment vertical="top"/>
    </xf>
    <xf numFmtId="0" fontId="90" fillId="24" borderId="1" xfId="27" applyFont="1" applyFill="1" applyBorder="1" applyAlignment="1">
      <alignment vertical="top" wrapText="1"/>
    </xf>
    <xf numFmtId="0" fontId="43" fillId="0" borderId="1" xfId="27" applyFont="1" applyBorder="1" applyAlignment="1">
      <alignment vertical="top" wrapText="1"/>
    </xf>
    <xf numFmtId="0" fontId="8" fillId="2" borderId="1" xfId="27" applyFont="1" applyFill="1" applyBorder="1" applyAlignment="1">
      <alignment vertical="top" wrapText="1"/>
    </xf>
    <xf numFmtId="0" fontId="34" fillId="2" borderId="1" xfId="27" applyFont="1" applyFill="1" applyBorder="1" applyAlignment="1">
      <alignment vertical="top" wrapText="1"/>
    </xf>
    <xf numFmtId="0" fontId="43" fillId="2" borderId="1" xfId="27" applyFont="1" applyFill="1" applyBorder="1" applyAlignment="1">
      <alignment vertical="top" wrapText="1"/>
    </xf>
    <xf numFmtId="0" fontId="55" fillId="8" borderId="0" xfId="0" applyFont="1" applyFill="1"/>
    <xf numFmtId="0" fontId="55" fillId="8" borderId="1" xfId="0" applyFont="1" applyFill="1" applyBorder="1" applyAlignment="1">
      <alignment vertical="top" wrapText="1"/>
    </xf>
    <xf numFmtId="0" fontId="105" fillId="26" borderId="0" xfId="0" applyFont="1" applyFill="1"/>
    <xf numFmtId="0" fontId="106" fillId="26" borderId="0" xfId="0" applyFont="1" applyFill="1" applyAlignment="1">
      <alignment vertical="top"/>
    </xf>
    <xf numFmtId="0" fontId="107" fillId="26" borderId="0" xfId="0" applyFont="1" applyFill="1"/>
    <xf numFmtId="0" fontId="108" fillId="26" borderId="0" xfId="0" applyFont="1" applyFill="1" applyAlignment="1">
      <alignment vertical="top"/>
    </xf>
    <xf numFmtId="0" fontId="64" fillId="10" borderId="1" xfId="0" applyFont="1" applyFill="1" applyBorder="1" applyAlignment="1">
      <alignment vertical="top"/>
    </xf>
    <xf numFmtId="0" fontId="11" fillId="26" borderId="0" xfId="0" applyFont="1" applyFill="1" applyAlignment="1">
      <alignment vertical="top"/>
    </xf>
    <xf numFmtId="0" fontId="108" fillId="10" borderId="11" xfId="0" applyFont="1" applyFill="1" applyBorder="1" applyAlignment="1">
      <alignment vertical="center"/>
    </xf>
    <xf numFmtId="0" fontId="64" fillId="10" borderId="1" xfId="0" applyFont="1" applyFill="1" applyBorder="1" applyAlignment="1">
      <alignment vertical="top" wrapText="1"/>
    </xf>
    <xf numFmtId="0" fontId="109" fillId="0" borderId="1" xfId="0" applyFont="1" applyBorder="1" applyAlignment="1">
      <alignment vertical="top" wrapText="1"/>
    </xf>
    <xf numFmtId="0" fontId="11" fillId="26" borderId="0" xfId="0" applyFont="1" applyFill="1" applyAlignment="1">
      <alignment vertical="top" wrapText="1"/>
    </xf>
    <xf numFmtId="0" fontId="11" fillId="15" borderId="3" xfId="0" applyFont="1" applyFill="1" applyBorder="1" applyAlignment="1">
      <alignment vertical="top" wrapText="1"/>
    </xf>
    <xf numFmtId="0" fontId="110" fillId="15" borderId="1" xfId="0" applyFont="1" applyFill="1" applyBorder="1" applyAlignment="1">
      <alignment vertical="top" wrapText="1"/>
    </xf>
    <xf numFmtId="0" fontId="11" fillId="15" borderId="1" xfId="0" applyFont="1" applyFill="1" applyBorder="1" applyAlignment="1">
      <alignment vertical="top" wrapText="1"/>
    </xf>
    <xf numFmtId="0" fontId="11" fillId="10" borderId="5" xfId="0" applyFont="1" applyFill="1" applyBorder="1" applyAlignment="1">
      <alignment vertical="top" wrapText="1"/>
    </xf>
    <xf numFmtId="0" fontId="11" fillId="10" borderId="15" xfId="0" applyFont="1" applyFill="1" applyBorder="1" applyAlignment="1">
      <alignment vertical="top" wrapText="1"/>
    </xf>
    <xf numFmtId="0" fontId="11" fillId="23" borderId="5" xfId="0" applyFont="1" applyFill="1" applyBorder="1" applyAlignment="1">
      <alignment vertical="top" wrapText="1"/>
    </xf>
    <xf numFmtId="0" fontId="11" fillId="23" borderId="15" xfId="0" applyFont="1" applyFill="1" applyBorder="1" applyAlignment="1">
      <alignment vertical="top" wrapText="1"/>
    </xf>
    <xf numFmtId="0" fontId="114" fillId="16" borderId="1" xfId="0" applyFont="1" applyFill="1" applyBorder="1" applyAlignment="1">
      <alignment vertical="top" wrapText="1"/>
    </xf>
    <xf numFmtId="0" fontId="109" fillId="0" borderId="0" xfId="0" applyFont="1" applyAlignment="1">
      <alignment vertical="top" wrapText="1"/>
    </xf>
    <xf numFmtId="0" fontId="115" fillId="0" borderId="1" xfId="0" applyFont="1" applyBorder="1" applyAlignment="1">
      <alignment vertical="top" wrapText="1"/>
    </xf>
    <xf numFmtId="0" fontId="9" fillId="0" borderId="5" xfId="0" applyFont="1" applyBorder="1" applyAlignment="1">
      <alignment vertical="top" wrapText="1"/>
    </xf>
    <xf numFmtId="0" fontId="116" fillId="0" borderId="5" xfId="0" applyFont="1" applyBorder="1" applyAlignment="1">
      <alignment horizontal="left" vertical="top" wrapText="1"/>
    </xf>
    <xf numFmtId="0" fontId="9" fillId="0" borderId="2" xfId="0" applyFont="1" applyBorder="1" applyAlignment="1">
      <alignment vertical="top" wrapText="1"/>
    </xf>
    <xf numFmtId="0" fontId="8" fillId="0" borderId="2" xfId="0" applyFont="1" applyBorder="1" applyAlignment="1">
      <alignment horizontal="left" vertical="top" wrapText="1"/>
    </xf>
    <xf numFmtId="0" fontId="116" fillId="0" borderId="1" xfId="0" applyFont="1" applyBorder="1" applyAlignment="1">
      <alignment horizontal="left" vertical="top" wrapText="1"/>
    </xf>
    <xf numFmtId="0" fontId="64" fillId="16" borderId="1" xfId="0" applyFont="1" applyFill="1" applyBorder="1" applyAlignment="1">
      <alignment vertical="top" wrapText="1"/>
    </xf>
    <xf numFmtId="0" fontId="9"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6" fillId="0" borderId="1" xfId="0" applyFont="1" applyBorder="1" applyAlignment="1">
      <alignment horizontal="left" vertical="top" wrapText="1"/>
    </xf>
    <xf numFmtId="0" fontId="117" fillId="0" borderId="1" xfId="0" applyFont="1" applyBorder="1" applyAlignment="1">
      <alignment vertical="top" wrapText="1"/>
    </xf>
    <xf numFmtId="0" fontId="10" fillId="0" borderId="2" xfId="0" applyFont="1" applyBorder="1" applyAlignment="1">
      <alignment vertical="top" wrapText="1"/>
    </xf>
    <xf numFmtId="0" fontId="11" fillId="0" borderId="2" xfId="0" applyFont="1" applyBorder="1" applyAlignment="1">
      <alignment vertical="top" wrapText="1"/>
    </xf>
    <xf numFmtId="0" fontId="94" fillId="0" borderId="0" xfId="0" applyFont="1"/>
    <xf numFmtId="0" fontId="118" fillId="0" borderId="0" xfId="0" applyFont="1" applyAlignment="1">
      <alignment vertical="top" wrapText="1"/>
    </xf>
    <xf numFmtId="0" fontId="39" fillId="0" borderId="0" xfId="0" applyFont="1" applyAlignment="1">
      <alignment horizontal="center" wrapText="1"/>
    </xf>
    <xf numFmtId="0" fontId="35" fillId="0" borderId="0" xfId="0" applyFont="1"/>
    <xf numFmtId="168" fontId="108" fillId="26" borderId="0" xfId="25" applyNumberFormat="1" applyFont="1" applyFill="1" applyAlignment="1">
      <alignment vertical="top"/>
    </xf>
    <xf numFmtId="168" fontId="11" fillId="10" borderId="5" xfId="25" applyNumberFormat="1" applyFont="1" applyFill="1" applyBorder="1" applyAlignment="1">
      <alignment vertical="top" wrapText="1"/>
    </xf>
    <xf numFmtId="168" fontId="55" fillId="0" borderId="0" xfId="25" applyNumberFormat="1" applyFont="1" applyAlignment="1">
      <alignment vertical="top" wrapText="1"/>
    </xf>
    <xf numFmtId="0" fontId="18" fillId="4" borderId="1" xfId="0" applyFont="1" applyFill="1" applyBorder="1" applyAlignment="1">
      <alignment vertical="top"/>
    </xf>
    <xf numFmtId="0" fontId="18" fillId="4" borderId="1" xfId="0" applyFont="1" applyFill="1" applyBorder="1" applyAlignment="1">
      <alignment vertical="top" wrapText="1"/>
    </xf>
    <xf numFmtId="167" fontId="16" fillId="0" borderId="1" xfId="25" applyNumberFormat="1" applyFont="1" applyBorder="1" applyAlignment="1">
      <alignment vertical="top" wrapText="1"/>
    </xf>
    <xf numFmtId="0" fontId="18" fillId="8" borderId="1" xfId="0" applyFont="1" applyFill="1" applyBorder="1" applyAlignment="1">
      <alignment vertical="top"/>
    </xf>
    <xf numFmtId="164" fontId="28" fillId="8" borderId="1" xfId="25" applyFont="1" applyFill="1" applyBorder="1" applyAlignment="1">
      <alignment vertical="top"/>
    </xf>
    <xf numFmtId="0" fontId="121" fillId="0" borderId="1" xfId="0" applyFont="1" applyBorder="1" applyAlignment="1">
      <alignment vertical="top" wrapText="1"/>
    </xf>
    <xf numFmtId="0" fontId="16" fillId="2" borderId="0" xfId="0" applyFont="1" applyFill="1" applyAlignment="1">
      <alignment vertical="top" wrapText="1"/>
    </xf>
    <xf numFmtId="0" fontId="87" fillId="2" borderId="2" xfId="0" applyFont="1" applyFill="1" applyBorder="1" applyAlignment="1">
      <alignment vertical="top" wrapText="1"/>
    </xf>
    <xf numFmtId="0" fontId="91" fillId="2" borderId="1" xfId="0" applyFont="1" applyFill="1" applyBorder="1" applyAlignment="1">
      <alignment vertical="top" wrapText="1"/>
    </xf>
    <xf numFmtId="0" fontId="8" fillId="2" borderId="0" xfId="0" applyFont="1" applyFill="1" applyAlignment="1">
      <alignment horizontal="left" vertical="top" wrapText="1"/>
    </xf>
    <xf numFmtId="0" fontId="17" fillId="2" borderId="0" xfId="0" applyFont="1" applyFill="1" applyAlignment="1">
      <alignment horizontal="left" vertical="top" wrapText="1"/>
    </xf>
    <xf numFmtId="0" fontId="28" fillId="0" borderId="3" xfId="27" applyFont="1" applyBorder="1" applyAlignment="1">
      <alignment vertical="top"/>
    </xf>
    <xf numFmtId="0" fontId="18" fillId="0" borderId="3" xfId="27" applyFont="1" applyBorder="1" applyAlignment="1">
      <alignment vertical="top"/>
    </xf>
    <xf numFmtId="0" fontId="28" fillId="0" borderId="1" xfId="27" applyFont="1" applyBorder="1" applyAlignment="1">
      <alignment vertical="top"/>
    </xf>
    <xf numFmtId="0" fontId="18" fillId="0" borderId="1" xfId="27" applyFont="1" applyBorder="1" applyAlignment="1">
      <alignment vertical="top"/>
    </xf>
    <xf numFmtId="0" fontId="19" fillId="2" borderId="2" xfId="0" applyFont="1" applyFill="1" applyBorder="1" applyAlignment="1">
      <alignment vertical="top" wrapText="1"/>
    </xf>
    <xf numFmtId="0" fontId="42" fillId="2" borderId="2" xfId="0" applyFont="1" applyFill="1" applyBorder="1" applyAlignment="1">
      <alignment vertical="top" wrapText="1"/>
    </xf>
    <xf numFmtId="0" fontId="90" fillId="24" borderId="2" xfId="0" applyFont="1" applyFill="1" applyBorder="1" applyAlignment="1">
      <alignment vertical="top" wrapText="1"/>
    </xf>
    <xf numFmtId="0" fontId="90" fillId="24" borderId="1" xfId="0" applyFont="1" applyFill="1" applyBorder="1" applyAlignment="1">
      <alignment vertical="top" wrapText="1"/>
    </xf>
    <xf numFmtId="0" fontId="34" fillId="2" borderId="1" xfId="0" applyFont="1" applyFill="1" applyBorder="1" applyAlignment="1">
      <alignment vertical="top" wrapText="1"/>
    </xf>
    <xf numFmtId="0" fontId="19" fillId="0" borderId="0" xfId="0" applyFont="1" applyAlignment="1">
      <alignment horizontal="left" vertical="top" wrapText="1"/>
    </xf>
    <xf numFmtId="0" fontId="42" fillId="0" borderId="0" xfId="0" applyFont="1" applyAlignment="1">
      <alignment horizontal="left" vertical="top" wrapText="1"/>
    </xf>
    <xf numFmtId="0" fontId="18" fillId="3" borderId="0" xfId="2" applyFont="1" applyFill="1" applyAlignment="1">
      <alignment vertical="top"/>
    </xf>
    <xf numFmtId="0" fontId="9" fillId="3" borderId="0" xfId="2" applyFill="1" applyAlignment="1">
      <alignment vertical="top"/>
    </xf>
    <xf numFmtId="0" fontId="19" fillId="3" borderId="1" xfId="0" applyFont="1" applyFill="1" applyBorder="1" applyAlignment="1">
      <alignment vertical="top" wrapText="1"/>
    </xf>
    <xf numFmtId="0" fontId="42" fillId="3" borderId="1" xfId="0" applyFont="1" applyFill="1" applyBorder="1" applyAlignment="1">
      <alignment vertical="top" wrapText="1"/>
    </xf>
    <xf numFmtId="0" fontId="88" fillId="3" borderId="2" xfId="0" applyFont="1" applyFill="1" applyBorder="1" applyAlignment="1">
      <alignment vertical="top" wrapText="1"/>
    </xf>
    <xf numFmtId="0" fontId="87" fillId="3" borderId="2" xfId="0" applyFont="1" applyFill="1" applyBorder="1" applyAlignment="1">
      <alignment vertical="top" wrapText="1"/>
    </xf>
    <xf numFmtId="0" fontId="18" fillId="3" borderId="1" xfId="2" applyFont="1" applyFill="1" applyBorder="1" applyAlignment="1">
      <alignment vertical="top"/>
    </xf>
    <xf numFmtId="0" fontId="19" fillId="3" borderId="1" xfId="2" applyFont="1" applyFill="1" applyBorder="1" applyAlignment="1">
      <alignment vertical="top"/>
    </xf>
    <xf numFmtId="0" fontId="18" fillId="3" borderId="1" xfId="0" applyFont="1" applyFill="1" applyBorder="1" applyAlignment="1">
      <alignment vertical="top"/>
    </xf>
    <xf numFmtId="0" fontId="19" fillId="3" borderId="1" xfId="0" applyFont="1" applyFill="1" applyBorder="1" applyAlignment="1">
      <alignment vertical="top"/>
    </xf>
    <xf numFmtId="0" fontId="18" fillId="3" borderId="0" xfId="0" applyFont="1" applyFill="1" applyAlignment="1">
      <alignment vertical="top"/>
    </xf>
    <xf numFmtId="0" fontId="18" fillId="0" borderId="0" xfId="2" applyFont="1" applyAlignment="1">
      <alignment horizontal="center" vertical="top"/>
    </xf>
    <xf numFmtId="0" fontId="19" fillId="2" borderId="1" xfId="0" applyFont="1" applyFill="1" applyBorder="1" applyAlignment="1">
      <alignment horizontal="center" vertical="top" wrapText="1"/>
    </xf>
    <xf numFmtId="0" fontId="90" fillId="24" borderId="2" xfId="0" applyFont="1" applyFill="1" applyBorder="1" applyAlignment="1">
      <alignment horizontal="center" vertical="top" wrapText="1"/>
    </xf>
    <xf numFmtId="0" fontId="18" fillId="2" borderId="1" xfId="2" applyFont="1" applyFill="1" applyBorder="1" applyAlignment="1">
      <alignment horizontal="center" vertical="top"/>
    </xf>
    <xf numFmtId="0" fontId="19" fillId="2" borderId="1" xfId="2" applyFont="1" applyFill="1" applyBorder="1" applyAlignment="1">
      <alignment horizontal="center" vertical="top"/>
    </xf>
    <xf numFmtId="0" fontId="18" fillId="0" borderId="1" xfId="0" applyFont="1" applyBorder="1" applyAlignment="1">
      <alignment horizontal="center" vertical="top"/>
    </xf>
    <xf numFmtId="0" fontId="18" fillId="2" borderId="1" xfId="0" applyFont="1" applyFill="1" applyBorder="1" applyAlignment="1">
      <alignment horizontal="center" vertical="top"/>
    </xf>
    <xf numFmtId="0" fontId="19" fillId="2" borderId="1" xfId="0" applyFont="1" applyFill="1" applyBorder="1" applyAlignment="1">
      <alignment horizontal="center" vertical="top"/>
    </xf>
    <xf numFmtId="2" fontId="39" fillId="0" borderId="10" xfId="0" applyNumberFormat="1" applyFont="1" applyBorder="1" applyAlignment="1">
      <alignment horizontal="left" vertical="top"/>
    </xf>
    <xf numFmtId="14" fontId="95" fillId="0" borderId="14" xfId="10" applyNumberFormat="1" applyFont="1" applyBorder="1" applyAlignment="1">
      <alignment vertical="top" wrapText="1"/>
    </xf>
    <xf numFmtId="14" fontId="39" fillId="0" borderId="14" xfId="0" applyNumberFormat="1" applyFont="1" applyBorder="1" applyAlignment="1">
      <alignment vertical="top" wrapText="1"/>
    </xf>
    <xf numFmtId="0" fontId="18" fillId="0" borderId="1" xfId="10" applyFont="1" applyBorder="1" applyAlignment="1">
      <alignment horizontal="center" vertical="center" wrapText="1"/>
    </xf>
    <xf numFmtId="0" fontId="28" fillId="4" borderId="1" xfId="10" applyFont="1" applyFill="1" applyBorder="1" applyAlignment="1">
      <alignment horizontal="center" vertical="center" wrapText="1"/>
    </xf>
    <xf numFmtId="14" fontId="18" fillId="0" borderId="7" xfId="10" applyNumberFormat="1" applyFont="1" applyBorder="1" applyAlignment="1">
      <alignment horizontal="left" vertical="top"/>
    </xf>
    <xf numFmtId="15" fontId="39" fillId="0" borderId="14" xfId="10" applyNumberFormat="1" applyFont="1" applyBorder="1" applyAlignment="1">
      <alignment horizontal="center" vertical="center" wrapText="1"/>
    </xf>
    <xf numFmtId="0" fontId="18" fillId="0" borderId="1" xfId="10" applyFont="1" applyBorder="1" applyAlignment="1">
      <alignment horizontal="left" vertical="center" wrapText="1"/>
    </xf>
    <xf numFmtId="0" fontId="92" fillId="2" borderId="0" xfId="24" applyFont="1" applyFill="1"/>
    <xf numFmtId="0" fontId="34" fillId="0" borderId="6" xfId="0" applyFont="1" applyBorder="1" applyAlignment="1">
      <alignment vertical="top" wrapText="1"/>
    </xf>
    <xf numFmtId="169" fontId="9" fillId="0" borderId="1" xfId="0" applyNumberFormat="1" applyFont="1" applyBorder="1" applyAlignment="1">
      <alignment vertical="top" wrapText="1"/>
    </xf>
    <xf numFmtId="169" fontId="10" fillId="0" borderId="1" xfId="0" applyNumberFormat="1" applyFont="1" applyBorder="1" applyAlignment="1">
      <alignment vertical="top" wrapText="1"/>
    </xf>
    <xf numFmtId="0" fontId="11" fillId="0" borderId="2" xfId="0" applyFont="1" applyBorder="1" applyAlignment="1">
      <alignment horizontal="left" vertical="top" wrapText="1"/>
    </xf>
    <xf numFmtId="0" fontId="10" fillId="0" borderId="0" xfId="0" applyFont="1" applyAlignment="1">
      <alignment vertical="top" wrapText="1"/>
    </xf>
    <xf numFmtId="0" fontId="10" fillId="0" borderId="0" xfId="0" applyFont="1" applyAlignment="1">
      <alignment horizontal="right" vertical="top" wrapText="1"/>
    </xf>
    <xf numFmtId="0" fontId="117" fillId="0" borderId="0" xfId="0" applyFont="1" applyAlignment="1">
      <alignment vertical="top" wrapText="1"/>
    </xf>
    <xf numFmtId="0" fontId="11" fillId="0" borderId="0" xfId="0" applyFont="1" applyAlignment="1">
      <alignment vertical="top" wrapText="1"/>
    </xf>
    <xf numFmtId="0" fontId="28" fillId="0" borderId="0" xfId="0" applyFont="1" applyAlignment="1">
      <alignment vertical="top"/>
    </xf>
    <xf numFmtId="164" fontId="28" fillId="0" borderId="0" xfId="25" applyFont="1" applyFill="1" applyBorder="1" applyAlignment="1">
      <alignment vertical="top"/>
    </xf>
    <xf numFmtId="164" fontId="28" fillId="0" borderId="1" xfId="25" applyFont="1" applyBorder="1" applyAlignment="1" applyProtection="1">
      <alignment horizontal="center" vertical="top" wrapText="1"/>
      <protection locked="0"/>
    </xf>
    <xf numFmtId="0" fontId="18" fillId="0" borderId="0" xfId="2" applyFont="1" applyAlignment="1">
      <alignment vertical="top" wrapText="1"/>
    </xf>
    <xf numFmtId="0" fontId="18" fillId="2" borderId="1" xfId="2" applyFont="1" applyFill="1" applyBorder="1" applyAlignment="1">
      <alignment vertical="top" wrapText="1"/>
    </xf>
    <xf numFmtId="0" fontId="42" fillId="24" borderId="2" xfId="0" applyFont="1" applyFill="1" applyBorder="1" applyAlignment="1">
      <alignment vertical="top" wrapText="1"/>
    </xf>
    <xf numFmtId="0" fontId="42" fillId="2" borderId="1" xfId="2" applyFont="1" applyFill="1" applyBorder="1" applyAlignment="1">
      <alignment vertical="top" wrapText="1"/>
    </xf>
    <xf numFmtId="0" fontId="42" fillId="0" borderId="0" xfId="2" applyFont="1" applyAlignment="1">
      <alignment vertical="top" wrapText="1"/>
    </xf>
    <xf numFmtId="0" fontId="42" fillId="0" borderId="1" xfId="0" applyFont="1" applyBorder="1" applyAlignment="1">
      <alignment vertical="top" wrapText="1"/>
    </xf>
    <xf numFmtId="0" fontId="42" fillId="0" borderId="0" xfId="0" applyFont="1" applyAlignment="1">
      <alignment vertical="top" wrapText="1"/>
    </xf>
    <xf numFmtId="0" fontId="18" fillId="2" borderId="1" xfId="27" applyFont="1" applyFill="1" applyBorder="1" applyAlignment="1">
      <alignment horizontal="left" vertical="top" wrapText="1"/>
    </xf>
    <xf numFmtId="0" fontId="18" fillId="2" borderId="1" xfId="27" applyFont="1" applyFill="1" applyBorder="1" applyAlignment="1">
      <alignment vertical="top" wrapText="1"/>
    </xf>
    <xf numFmtId="0" fontId="44" fillId="2" borderId="1" xfId="0" applyFont="1" applyFill="1" applyBorder="1" applyAlignment="1">
      <alignment vertical="top" wrapText="1"/>
    </xf>
    <xf numFmtId="0" fontId="18" fillId="2" borderId="1" xfId="27" applyFont="1" applyFill="1" applyBorder="1" applyAlignment="1">
      <alignment horizontal="left" vertical="top"/>
    </xf>
    <xf numFmtId="0" fontId="20" fillId="2" borderId="1" xfId="27" applyFont="1" applyFill="1" applyBorder="1" applyAlignment="1">
      <alignment vertical="top" wrapText="1"/>
    </xf>
    <xf numFmtId="0" fontId="37" fillId="2" borderId="1" xfId="27" applyFont="1" applyFill="1" applyBorder="1" applyAlignment="1">
      <alignment vertical="top" wrapText="1"/>
    </xf>
    <xf numFmtId="0" fontId="1" fillId="0" borderId="10" xfId="0" applyFont="1" applyBorder="1" applyAlignment="1">
      <alignment vertical="top" wrapText="1"/>
    </xf>
    <xf numFmtId="0" fontId="120" fillId="8" borderId="9" xfId="0" applyFont="1" applyFill="1" applyBorder="1" applyAlignment="1">
      <alignment vertical="top" wrapText="1"/>
    </xf>
    <xf numFmtId="167" fontId="120" fillId="8" borderId="0" xfId="14" applyNumberFormat="1" applyFont="1" applyFill="1" applyBorder="1" applyAlignment="1">
      <alignment vertical="top" wrapText="1"/>
    </xf>
    <xf numFmtId="168" fontId="120" fillId="8" borderId="10" xfId="25" applyNumberFormat="1" applyFont="1" applyFill="1" applyBorder="1" applyAlignment="1">
      <alignment vertical="top" wrapText="1"/>
    </xf>
    <xf numFmtId="0" fontId="120" fillId="8" borderId="15" xfId="0" applyFont="1" applyFill="1" applyBorder="1" applyAlignment="1">
      <alignment vertical="top" wrapText="1"/>
    </xf>
    <xf numFmtId="167" fontId="120" fillId="8" borderId="7" xfId="14" applyNumberFormat="1" applyFont="1" applyFill="1" applyBorder="1" applyAlignment="1">
      <alignment vertical="top" wrapText="1"/>
    </xf>
    <xf numFmtId="168" fontId="120" fillId="8" borderId="14" xfId="25" applyNumberFormat="1" applyFont="1" applyFill="1" applyBorder="1" applyAlignment="1">
      <alignment vertical="top" wrapText="1"/>
    </xf>
    <xf numFmtId="0" fontId="39" fillId="0" borderId="10" xfId="0" applyFont="1" applyBorder="1" applyAlignment="1">
      <alignment vertical="top"/>
    </xf>
    <xf numFmtId="0" fontId="39" fillId="0" borderId="15" xfId="0" applyFont="1" applyBorder="1" applyAlignment="1">
      <alignment vertical="top" wrapText="1"/>
    </xf>
    <xf numFmtId="0" fontId="39" fillId="0" borderId="14" xfId="0" applyFont="1" applyBorder="1" applyAlignment="1">
      <alignment vertical="top"/>
    </xf>
    <xf numFmtId="0" fontId="39" fillId="0" borderId="14" xfId="0" applyFont="1" applyBorder="1" applyAlignment="1">
      <alignment vertical="top" wrapText="1"/>
    </xf>
    <xf numFmtId="0" fontId="56" fillId="0" borderId="0" xfId="0" applyFont="1" applyAlignment="1">
      <alignment horizontal="center" vertical="top"/>
    </xf>
    <xf numFmtId="0" fontId="65" fillId="0" borderId="0" xfId="0" applyFont="1" applyAlignment="1">
      <alignment horizontal="center" vertical="top"/>
    </xf>
    <xf numFmtId="0" fontId="29" fillId="0" borderId="0" xfId="0" applyFont="1" applyAlignment="1" applyProtection="1">
      <alignment horizontal="left" vertical="top"/>
      <protection locked="0"/>
    </xf>
    <xf numFmtId="0" fontId="58" fillId="0" borderId="0" xfId="0" applyFont="1" applyAlignment="1">
      <alignment vertical="top"/>
    </xf>
    <xf numFmtId="0" fontId="56" fillId="0" borderId="0" xfId="0" applyFont="1" applyAlignment="1">
      <alignment vertical="top"/>
    </xf>
    <xf numFmtId="0" fontId="55" fillId="0" borderId="0" xfId="0" applyFont="1" applyAlignment="1">
      <alignment horizontal="center" vertical="top"/>
    </xf>
    <xf numFmtId="0" fontId="55"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xf>
    <xf numFmtId="0" fontId="58" fillId="10" borderId="0" xfId="0" applyFont="1" applyFill="1" applyAlignment="1">
      <alignment wrapText="1"/>
    </xf>
    <xf numFmtId="0" fontId="56" fillId="10" borderId="0" xfId="0" applyFont="1" applyFill="1" applyAlignment="1">
      <alignment wrapText="1"/>
    </xf>
    <xf numFmtId="0" fontId="58" fillId="10" borderId="0" xfId="0" applyFont="1" applyFill="1" applyAlignment="1">
      <alignment vertical="top"/>
    </xf>
    <xf numFmtId="0" fontId="56" fillId="10" borderId="0" xfId="0" applyFont="1" applyFill="1" applyAlignment="1">
      <alignment vertical="top"/>
    </xf>
    <xf numFmtId="0" fontId="29" fillId="0" borderId="0" xfId="0" applyFont="1" applyAlignment="1" applyProtection="1">
      <alignment vertical="top" wrapText="1"/>
      <protection locked="0"/>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56" fillId="8" borderId="0" xfId="0" applyFont="1" applyFill="1" applyAlignment="1">
      <alignment horizontal="left" vertical="top" wrapText="1"/>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9" fillId="12" borderId="11" xfId="0" applyFont="1" applyFill="1" applyBorder="1" applyAlignment="1">
      <alignment horizontal="left" vertical="top" wrapText="1"/>
    </xf>
    <xf numFmtId="0" fontId="19" fillId="12" borderId="3" xfId="0" applyFont="1" applyFill="1" applyBorder="1" applyAlignment="1">
      <alignment horizontal="left" vertical="top" wrapText="1"/>
    </xf>
    <xf numFmtId="0" fontId="19" fillId="0" borderId="12" xfId="0" applyFont="1" applyBorder="1" applyAlignment="1">
      <alignment vertical="top" wrapText="1"/>
    </xf>
    <xf numFmtId="0" fontId="19" fillId="0" borderId="8" xfId="0" applyFont="1" applyBorder="1" applyAlignment="1">
      <alignment vertical="top" wrapText="1"/>
    </xf>
    <xf numFmtId="0" fontId="19" fillId="0" borderId="13" xfId="0" applyFont="1" applyBorder="1" applyAlignment="1">
      <alignmen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8" fillId="4" borderId="9" xfId="0" applyFont="1" applyFill="1" applyBorder="1" applyAlignment="1">
      <alignment vertical="top" wrapText="1"/>
    </xf>
    <xf numFmtId="0" fontId="18" fillId="4" borderId="0" xfId="0" applyFont="1" applyFill="1" applyAlignment="1">
      <alignment vertical="top" wrapText="1"/>
    </xf>
    <xf numFmtId="0" fontId="18" fillId="4" borderId="10" xfId="0" applyFont="1" applyFill="1" applyBorder="1" applyAlignment="1">
      <alignment vertical="top" wrapText="1"/>
    </xf>
    <xf numFmtId="0" fontId="19" fillId="12" borderId="0" xfId="0" applyFont="1" applyFill="1" applyAlignment="1">
      <alignment horizontal="left" vertical="top" wrapText="1"/>
    </xf>
    <xf numFmtId="0" fontId="19" fillId="12" borderId="10" xfId="0" applyFont="1" applyFill="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66" fillId="0" borderId="9" xfId="0" applyFont="1" applyBorder="1" applyAlignment="1">
      <alignment horizontal="left" vertical="top" wrapText="1"/>
    </xf>
    <xf numFmtId="0" fontId="66" fillId="0" borderId="10" xfId="0" applyFont="1" applyBorder="1" applyAlignment="1">
      <alignment horizontal="left" vertical="top" wrapText="1"/>
    </xf>
    <xf numFmtId="0" fontId="18" fillId="0" borderId="15" xfId="0" applyFont="1" applyBorder="1" applyAlignment="1">
      <alignment horizontal="left" vertical="top" wrapText="1"/>
    </xf>
    <xf numFmtId="0" fontId="18" fillId="0" borderId="14" xfId="0" applyFont="1" applyBorder="1" applyAlignment="1">
      <alignment horizontal="left" vertical="top" wrapText="1"/>
    </xf>
    <xf numFmtId="0" fontId="26" fillId="0" borderId="7" xfId="24" applyFont="1" applyBorder="1" applyAlignment="1">
      <alignment horizontal="left" wrapText="1"/>
    </xf>
    <xf numFmtId="0" fontId="24" fillId="0" borderId="7" xfId="24" applyFont="1" applyBorder="1" applyAlignment="1">
      <alignment horizontal="left" wrapText="1"/>
    </xf>
    <xf numFmtId="0" fontId="39" fillId="0" borderId="0" xfId="0" applyFont="1" applyAlignment="1">
      <alignment horizontal="center" wrapText="1"/>
    </xf>
    <xf numFmtId="0" fontId="108" fillId="15" borderId="11" xfId="0" applyFont="1" applyFill="1" applyBorder="1" applyAlignment="1">
      <alignment horizontal="left" vertical="center" wrapText="1"/>
    </xf>
    <xf numFmtId="0" fontId="108" fillId="10" borderId="2" xfId="0" applyFont="1" applyFill="1" applyBorder="1" applyAlignment="1">
      <alignment horizontal="left" vertical="center"/>
    </xf>
    <xf numFmtId="0" fontId="108" fillId="10" borderId="11" xfId="0" applyFont="1" applyFill="1" applyBorder="1" applyAlignment="1">
      <alignment horizontal="left" vertical="center"/>
    </xf>
    <xf numFmtId="168" fontId="108" fillId="10" borderId="11" xfId="25" applyNumberFormat="1" applyFont="1" applyFill="1" applyBorder="1" applyAlignment="1">
      <alignment horizontal="left" vertical="center"/>
    </xf>
    <xf numFmtId="0" fontId="108" fillId="23" borderId="2" xfId="0" applyFont="1" applyFill="1" applyBorder="1" applyAlignment="1">
      <alignment horizontal="left" vertical="center" wrapText="1"/>
    </xf>
    <xf numFmtId="0" fontId="108" fillId="23" borderId="11" xfId="0" applyFont="1" applyFill="1" applyBorder="1" applyAlignment="1">
      <alignment horizontal="left" vertical="center"/>
    </xf>
    <xf numFmtId="0" fontId="14" fillId="0" borderId="0" xfId="1" applyFont="1" applyAlignment="1">
      <alignment horizontal="left" vertical="top" wrapText="1"/>
    </xf>
    <xf numFmtId="0" fontId="8" fillId="8" borderId="0" xfId="1" applyFont="1" applyFill="1" applyAlignment="1">
      <alignment horizontal="left" vertical="top" wrapText="1"/>
    </xf>
    <xf numFmtId="0" fontId="96" fillId="0" borderId="0" xfId="0" applyFont="1" applyAlignment="1">
      <alignment horizontal="center" vertical="top"/>
    </xf>
    <xf numFmtId="0" fontId="39" fillId="0" borderId="9" xfId="0" applyFont="1" applyBorder="1" applyAlignment="1">
      <alignment vertical="top" wrapText="1"/>
    </xf>
    <xf numFmtId="0" fontId="39" fillId="0" borderId="9" xfId="0" applyFont="1" applyBorder="1" applyAlignment="1">
      <alignment vertical="top"/>
    </xf>
    <xf numFmtId="0" fontId="96" fillId="0" borderId="0" xfId="0" applyFont="1" applyAlignment="1">
      <alignment horizontal="center" vertical="top" wrapText="1"/>
    </xf>
    <xf numFmtId="0" fontId="96" fillId="0" borderId="0" xfId="10" applyFont="1" applyAlignment="1">
      <alignment horizontal="center" vertical="top"/>
    </xf>
    <xf numFmtId="0" fontId="39" fillId="0" borderId="15" xfId="10" applyFont="1" applyBorder="1" applyAlignment="1">
      <alignment horizontal="left" vertical="top"/>
    </xf>
    <xf numFmtId="0" fontId="39" fillId="0" borderId="7" xfId="10" applyFont="1" applyBorder="1" applyAlignment="1">
      <alignment horizontal="left" vertical="top"/>
    </xf>
    <xf numFmtId="0" fontId="96" fillId="0" borderId="0" xfId="10" applyFont="1" applyAlignment="1">
      <alignment horizontal="center" vertical="top" wrapText="1"/>
    </xf>
    <xf numFmtId="0" fontId="39" fillId="0" borderId="9" xfId="10" applyFont="1" applyBorder="1" applyAlignment="1">
      <alignment horizontal="left" vertical="top"/>
    </xf>
    <xf numFmtId="0" fontId="39" fillId="0" borderId="0" xfId="10" applyFont="1" applyAlignment="1">
      <alignment horizontal="left" vertical="top"/>
    </xf>
    <xf numFmtId="0" fontId="18" fillId="0" borderId="0" xfId="10" applyFont="1" applyAlignment="1">
      <alignment horizontal="center" vertical="top"/>
    </xf>
    <xf numFmtId="0" fontId="18" fillId="0" borderId="10" xfId="10" applyFont="1" applyBorder="1" applyAlignment="1">
      <alignment horizontal="center" vertical="top"/>
    </xf>
    <xf numFmtId="0" fontId="93" fillId="0" borderId="11" xfId="10" applyFont="1" applyBorder="1" applyAlignment="1" applyProtection="1">
      <alignment horizontal="center" vertical="center" wrapText="1"/>
      <protection locked="0"/>
    </xf>
    <xf numFmtId="0" fontId="18" fillId="0" borderId="0" xfId="11" applyFont="1" applyAlignment="1">
      <alignment horizontal="left" vertical="top" wrapText="1"/>
    </xf>
    <xf numFmtId="0" fontId="94" fillId="0" borderId="0" xfId="10" applyFont="1" applyAlignment="1">
      <alignment horizontal="left" vertical="top"/>
    </xf>
    <xf numFmtId="0" fontId="39" fillId="0" borderId="0" xfId="10" applyFont="1" applyAlignment="1">
      <alignment horizontal="left" vertical="center"/>
    </xf>
    <xf numFmtId="0" fontId="39" fillId="0" borderId="0" xfId="10" applyFont="1" applyAlignment="1">
      <alignment horizontal="left" vertical="top" wrapText="1"/>
    </xf>
    <xf numFmtId="0" fontId="39" fillId="0" borderId="10" xfId="10" applyFont="1" applyBorder="1" applyAlignment="1">
      <alignment horizontal="left" vertical="top" wrapText="1"/>
    </xf>
    <xf numFmtId="0" fontId="12" fillId="0" borderId="26" xfId="0" applyFont="1" applyBorder="1" applyAlignment="1">
      <alignment wrapText="1"/>
    </xf>
    <xf numFmtId="0" fontId="12" fillId="0" borderId="28" xfId="0" applyFont="1" applyBorder="1" applyAlignment="1">
      <alignment wrapText="1"/>
    </xf>
    <xf numFmtId="0" fontId="12" fillId="16" borderId="26" xfId="0" applyFont="1" applyFill="1" applyBorder="1" applyAlignment="1">
      <alignment wrapText="1"/>
    </xf>
    <xf numFmtId="0" fontId="12" fillId="16" borderId="28" xfId="0" applyFont="1" applyFill="1" applyBorder="1" applyAlignment="1">
      <alignment wrapText="1"/>
    </xf>
    <xf numFmtId="0" fontId="11" fillId="22" borderId="30" xfId="0" applyFont="1" applyFill="1" applyBorder="1" applyAlignment="1">
      <alignment horizontal="left"/>
    </xf>
    <xf numFmtId="0" fontId="11" fillId="22" borderId="0" xfId="0" applyFont="1" applyFill="1" applyAlignment="1">
      <alignment horizontal="left"/>
    </xf>
    <xf numFmtId="0" fontId="11" fillId="22" borderId="25" xfId="0" applyFont="1" applyFill="1" applyBorder="1" applyAlignment="1">
      <alignment horizontal="left"/>
    </xf>
    <xf numFmtId="0" fontId="12" fillId="0" borderId="24" xfId="0" applyFont="1" applyBorder="1" applyAlignment="1">
      <alignment wrapText="1"/>
    </xf>
    <xf numFmtId="0" fontId="12" fillId="16" borderId="24" xfId="0" applyFont="1" applyFill="1" applyBorder="1" applyAlignment="1">
      <alignment wrapText="1"/>
    </xf>
    <xf numFmtId="0" fontId="13" fillId="0" borderId="26" xfId="0" applyFont="1" applyBorder="1" applyAlignment="1">
      <alignment wrapText="1"/>
    </xf>
    <xf numFmtId="0" fontId="13" fillId="0" borderId="28" xfId="0" applyFont="1" applyBorder="1" applyAlignment="1">
      <alignment wrapText="1"/>
    </xf>
    <xf numFmtId="0" fontId="75" fillId="22" borderId="29" xfId="0" applyFont="1" applyFill="1" applyBorder="1" applyAlignment="1">
      <alignment horizontal="left"/>
    </xf>
    <xf numFmtId="0" fontId="75" fillId="22" borderId="19" xfId="0" applyFont="1" applyFill="1" applyBorder="1" applyAlignment="1">
      <alignment horizontal="left"/>
    </xf>
    <xf numFmtId="0" fontId="75" fillId="22" borderId="27" xfId="0" applyFont="1" applyFill="1" applyBorder="1" applyAlignment="1">
      <alignment horizontal="left"/>
    </xf>
    <xf numFmtId="0" fontId="9"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38" fillId="0" borderId="1" xfId="12"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49" fontId="31" fillId="0" borderId="1" xfId="12" applyNumberFormat="1" applyFont="1" applyBorder="1" applyAlignment="1">
      <alignment horizontal="left" vertical="center" wrapText="1"/>
    </xf>
    <xf numFmtId="0" fontId="12" fillId="16" borderId="26" xfId="0" applyFont="1" applyFill="1" applyBorder="1" applyAlignment="1">
      <alignment vertical="top" wrapText="1"/>
    </xf>
    <xf numFmtId="0" fontId="12" fillId="16" borderId="28" xfId="0" applyFont="1" applyFill="1" applyBorder="1" applyAlignment="1">
      <alignment vertical="top" wrapText="1"/>
    </xf>
    <xf numFmtId="0" fontId="9" fillId="0" borderId="1" xfId="12" applyFont="1" applyBorder="1" applyAlignment="1">
      <alignment vertical="center" wrapText="1"/>
    </xf>
    <xf numFmtId="0" fontId="31" fillId="0" borderId="1" xfId="12" applyFont="1" applyBorder="1" applyAlignment="1">
      <alignment vertical="center" wrapText="1"/>
    </xf>
    <xf numFmtId="0" fontId="72" fillId="18" borderId="20" xfId="0" applyFont="1" applyFill="1" applyBorder="1" applyAlignment="1">
      <alignment horizontal="center" vertical="center"/>
    </xf>
    <xf numFmtId="0" fontId="72" fillId="18" borderId="21" xfId="0" applyFont="1" applyFill="1" applyBorder="1" applyAlignment="1">
      <alignment horizontal="center" vertical="center"/>
    </xf>
    <xf numFmtId="0" fontId="72" fillId="18" borderId="22" xfId="0" applyFont="1" applyFill="1" applyBorder="1" applyAlignment="1">
      <alignment horizontal="center" vertical="center"/>
    </xf>
    <xf numFmtId="0" fontId="72" fillId="18" borderId="1" xfId="12"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7" xfId="0" applyFont="1" applyFill="1" applyBorder="1" applyAlignment="1">
      <alignment horizontal="left" vertical="center"/>
    </xf>
    <xf numFmtId="0" fontId="9" fillId="19" borderId="18" xfId="0" applyFont="1" applyFill="1" applyBorder="1" applyAlignment="1">
      <alignment horizontal="left" vertical="center"/>
    </xf>
    <xf numFmtId="0" fontId="73" fillId="0" borderId="1" xfId="0" applyFont="1" applyBorder="1" applyAlignment="1">
      <alignment horizontal="center" vertical="center" wrapText="1"/>
    </xf>
    <xf numFmtId="0" fontId="73" fillId="0" borderId="1" xfId="0" applyFont="1" applyBorder="1" applyAlignment="1">
      <alignment horizontal="left" vertical="center" wrapText="1"/>
    </xf>
    <xf numFmtId="0" fontId="31" fillId="0" borderId="1" xfId="0" applyFont="1" applyBorder="1" applyAlignment="1">
      <alignment horizontal="left" vertical="center" wrapText="1"/>
    </xf>
    <xf numFmtId="0" fontId="8" fillId="18" borderId="1" xfId="12" applyFont="1" applyFill="1" applyBorder="1" applyAlignment="1">
      <alignment horizontal="center" vertical="center" wrapText="1"/>
    </xf>
    <xf numFmtId="0" fontId="56" fillId="0" borderId="0" xfId="0" applyFont="1" applyAlignment="1"/>
    <xf numFmtId="0" fontId="8" fillId="5" borderId="2" xfId="1" applyFont="1" applyFill="1" applyBorder="1" applyAlignment="1"/>
    <xf numFmtId="0" fontId="9" fillId="5" borderId="3" xfId="1" applyFill="1" applyBorder="1" applyAlignment="1"/>
  </cellXfs>
  <cellStyles count="28">
    <cellStyle name="Comma" xfId="25" builtinId="3"/>
    <cellStyle name="Comma 2" xfId="14" xr:uid="{1EF463BA-6ED8-49C7-9E12-54AD994E905C}"/>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6C82BDD5-04DF-4023-80B1-67BD3E17F419}"/>
    <cellStyle name="Normal 2 2 5" xfId="27" xr:uid="{8ADAB83B-23B0-4370-8EA6-3CF4292BB880}"/>
    <cellStyle name="Normal 2 3" xfId="20" xr:uid="{0FFB1C47-DC91-400C-BDC1-21FFD46BF723}"/>
    <cellStyle name="Normal 2 4" xfId="17" xr:uid="{234DCD62-0F85-44D7-B824-0F58C9CC8613}"/>
    <cellStyle name="Normal 2 5" xfId="23" xr:uid="{10D4F661-6E84-471B-9F27-F7BBEE9FE651}"/>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3" xfId="21" xr:uid="{776FEA94-58CF-4D40-A324-E5D028CF734A}"/>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 name="Normal_T&amp;M RA report 2005 draft 2 2" xfId="26" xr:uid="{CE1BDA45-6F69-4CBD-A040-32030A437EA7}"/>
  </cellStyles>
  <dxfs count="2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124704</xdr:colOff>
      <xdr:row>124</xdr:row>
      <xdr:rowOff>791036</xdr:rowOff>
    </xdr:from>
    <xdr:to>
      <xdr:col>3</xdr:col>
      <xdr:colOff>4064706</xdr:colOff>
      <xdr:row>124</xdr:row>
      <xdr:rowOff>1484389</xdr:rowOff>
    </xdr:to>
    <xdr:pic>
      <xdr:nvPicPr>
        <xdr:cNvPr id="2" name="Billede 3">
          <a:extLst>
            <a:ext uri="{FF2B5EF4-FFF2-40B4-BE49-F238E27FC236}">
              <a16:creationId xmlns:a16="http://schemas.microsoft.com/office/drawing/2014/main" id="{9EE8FB6A-2E08-4758-AD75-2F219DD1579F}"/>
            </a:ext>
          </a:extLst>
        </xdr:cNvPr>
        <xdr:cNvPicPr>
          <a:picLocks noChangeAspect="1"/>
        </xdr:cNvPicPr>
      </xdr:nvPicPr>
      <xdr:blipFill>
        <a:blip xmlns:r="http://schemas.openxmlformats.org/officeDocument/2006/relationships" r:embed="rId1"/>
        <a:stretch>
          <a:fillRect/>
        </a:stretch>
      </xdr:blipFill>
      <xdr:spPr>
        <a:xfrm>
          <a:off x="5528554" y="104416686"/>
          <a:ext cx="3943177" cy="696528"/>
        </a:xfrm>
        <a:prstGeom prst="rect">
          <a:avLst/>
        </a:prstGeom>
      </xdr:spPr>
    </xdr:pic>
    <xdr:clientData/>
  </xdr:twoCellAnchor>
  <xdr:twoCellAnchor editAs="oneCell">
    <xdr:from>
      <xdr:col>2</xdr:col>
      <xdr:colOff>93134</xdr:colOff>
      <xdr:row>124</xdr:row>
      <xdr:rowOff>761294</xdr:rowOff>
    </xdr:from>
    <xdr:to>
      <xdr:col>2</xdr:col>
      <xdr:colOff>3535540</xdr:colOff>
      <xdr:row>124</xdr:row>
      <xdr:rowOff>1438628</xdr:rowOff>
    </xdr:to>
    <xdr:pic>
      <xdr:nvPicPr>
        <xdr:cNvPr id="3" name="Billede 5">
          <a:extLst>
            <a:ext uri="{FF2B5EF4-FFF2-40B4-BE49-F238E27FC236}">
              <a16:creationId xmlns:a16="http://schemas.microsoft.com/office/drawing/2014/main" id="{FCD398A2-9034-420F-9EDA-301FF021352C}"/>
            </a:ext>
          </a:extLst>
        </xdr:cNvPr>
        <xdr:cNvPicPr>
          <a:picLocks noChangeAspect="1"/>
        </xdr:cNvPicPr>
      </xdr:nvPicPr>
      <xdr:blipFill>
        <a:blip xmlns:r="http://schemas.openxmlformats.org/officeDocument/2006/relationships" r:embed="rId2"/>
        <a:stretch>
          <a:fillRect/>
        </a:stretch>
      </xdr:blipFill>
      <xdr:spPr>
        <a:xfrm>
          <a:off x="1026584" y="104386944"/>
          <a:ext cx="3442406" cy="677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38100</xdr:colOff>
      <xdr:row>47</xdr:row>
      <xdr:rowOff>1463675</xdr:rowOff>
    </xdr:from>
    <xdr:to>
      <xdr:col>14</xdr:col>
      <xdr:colOff>235671</xdr:colOff>
      <xdr:row>47</xdr:row>
      <xdr:rowOff>3111500</xdr:rowOff>
    </xdr:to>
    <xdr:pic>
      <xdr:nvPicPr>
        <xdr:cNvPr id="2" name="Picture 1">
          <a:extLst>
            <a:ext uri="{FF2B5EF4-FFF2-40B4-BE49-F238E27FC236}">
              <a16:creationId xmlns:a16="http://schemas.microsoft.com/office/drawing/2014/main" id="{E0CC4BDC-FD02-42DF-BDB6-663303E3C0E5}"/>
            </a:ext>
          </a:extLst>
        </xdr:cNvPr>
        <xdr:cNvPicPr>
          <a:picLocks noChangeAspect="1"/>
        </xdr:cNvPicPr>
      </xdr:nvPicPr>
      <xdr:blipFill>
        <a:blip xmlns:r="http://schemas.openxmlformats.org/officeDocument/2006/relationships" r:embed="rId1"/>
        <a:stretch>
          <a:fillRect/>
        </a:stretch>
      </xdr:blipFill>
      <xdr:spPr>
        <a:xfrm>
          <a:off x="5181600" y="43611800"/>
          <a:ext cx="3284730" cy="1651000"/>
        </a:xfrm>
        <a:prstGeom prst="rect">
          <a:avLst/>
        </a:prstGeom>
      </xdr:spPr>
    </xdr:pic>
    <xdr:clientData/>
  </xdr:twoCellAnchor>
  <xdr:twoCellAnchor editAs="oneCell">
    <xdr:from>
      <xdr:col>2</xdr:col>
      <xdr:colOff>581025</xdr:colOff>
      <xdr:row>47</xdr:row>
      <xdr:rowOff>2238375</xdr:rowOff>
    </xdr:from>
    <xdr:to>
      <xdr:col>2</xdr:col>
      <xdr:colOff>3238636</xdr:colOff>
      <xdr:row>47</xdr:row>
      <xdr:rowOff>3857708</xdr:rowOff>
    </xdr:to>
    <xdr:pic>
      <xdr:nvPicPr>
        <xdr:cNvPr id="3" name="Picture 2">
          <a:extLst>
            <a:ext uri="{FF2B5EF4-FFF2-40B4-BE49-F238E27FC236}">
              <a16:creationId xmlns:a16="http://schemas.microsoft.com/office/drawing/2014/main" id="{55F47B6A-8DEB-490C-BE69-FE3817D2CEC2}"/>
            </a:ext>
          </a:extLst>
        </xdr:cNvPr>
        <xdr:cNvPicPr>
          <a:picLocks noChangeAspect="1"/>
        </xdr:cNvPicPr>
      </xdr:nvPicPr>
      <xdr:blipFill>
        <a:blip xmlns:r="http://schemas.openxmlformats.org/officeDocument/2006/relationships" r:embed="rId2"/>
        <a:stretch>
          <a:fillRect/>
        </a:stretch>
      </xdr:blipFill>
      <xdr:spPr>
        <a:xfrm>
          <a:off x="1476375" y="44386500"/>
          <a:ext cx="2657611" cy="1616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250824</xdr:colOff>
      <xdr:row>32</xdr:row>
      <xdr:rowOff>40299</xdr:rowOff>
    </xdr:from>
    <xdr:to>
      <xdr:col>1</xdr:col>
      <xdr:colOff>598846</xdr:colOff>
      <xdr:row>47</xdr:row>
      <xdr:rowOff>76199</xdr:rowOff>
    </xdr:to>
    <xdr:pic>
      <xdr:nvPicPr>
        <xdr:cNvPr id="2" name="Picture 1">
          <a:extLst>
            <a:ext uri="{FF2B5EF4-FFF2-40B4-BE49-F238E27FC236}">
              <a16:creationId xmlns:a16="http://schemas.microsoft.com/office/drawing/2014/main" id="{089E7841-47B9-449E-BBCB-22746B64EC13}"/>
            </a:ext>
          </a:extLst>
        </xdr:cNvPr>
        <xdr:cNvPicPr>
          <a:picLocks noChangeAspect="1"/>
        </xdr:cNvPicPr>
      </xdr:nvPicPr>
      <xdr:blipFill>
        <a:blip xmlns:r="http://schemas.openxmlformats.org/officeDocument/2006/relationships" r:embed="rId1"/>
        <a:stretch>
          <a:fillRect/>
        </a:stretch>
      </xdr:blipFill>
      <xdr:spPr>
        <a:xfrm>
          <a:off x="250824" y="8031774"/>
          <a:ext cx="4246922" cy="2464775"/>
        </a:xfrm>
        <a:prstGeom prst="rect">
          <a:avLst/>
        </a:prstGeom>
      </xdr:spPr>
    </xdr:pic>
    <xdr:clientData/>
  </xdr:twoCellAnchor>
  <xdr:twoCellAnchor editAs="oneCell">
    <xdr:from>
      <xdr:col>0</xdr:col>
      <xdr:colOff>266700</xdr:colOff>
      <xdr:row>48</xdr:row>
      <xdr:rowOff>106692</xdr:rowOff>
    </xdr:from>
    <xdr:to>
      <xdr:col>1</xdr:col>
      <xdr:colOff>590550</xdr:colOff>
      <xdr:row>66</xdr:row>
      <xdr:rowOff>114300</xdr:rowOff>
    </xdr:to>
    <xdr:pic>
      <xdr:nvPicPr>
        <xdr:cNvPr id="3" name="Picture 2">
          <a:extLst>
            <a:ext uri="{FF2B5EF4-FFF2-40B4-BE49-F238E27FC236}">
              <a16:creationId xmlns:a16="http://schemas.microsoft.com/office/drawing/2014/main" id="{575032A4-860C-40DE-8F2B-CF6C7EBA277D}"/>
            </a:ext>
          </a:extLst>
        </xdr:cNvPr>
        <xdr:cNvPicPr>
          <a:picLocks noChangeAspect="1"/>
        </xdr:cNvPicPr>
      </xdr:nvPicPr>
      <xdr:blipFill>
        <a:blip xmlns:r="http://schemas.openxmlformats.org/officeDocument/2006/relationships" r:embed="rId2"/>
        <a:stretch>
          <a:fillRect/>
        </a:stretch>
      </xdr:blipFill>
      <xdr:spPr>
        <a:xfrm>
          <a:off x="266700" y="10685792"/>
          <a:ext cx="4219575" cy="2925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361950</xdr:rowOff>
    </xdr:from>
    <xdr:to>
      <xdr:col>1</xdr:col>
      <xdr:colOff>63500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197555</xdr:colOff>
      <xdr:row>0</xdr:row>
      <xdr:rowOff>155222</xdr:rowOff>
    </xdr:from>
    <xdr:to>
      <xdr:col>3</xdr:col>
      <xdr:colOff>1518423</xdr:colOff>
      <xdr:row>0</xdr:row>
      <xdr:rowOff>1628498</xdr:rowOff>
    </xdr:to>
    <xdr:pic>
      <xdr:nvPicPr>
        <xdr:cNvPr id="4" name="Picture 3">
          <a:extLst>
            <a:ext uri="{FF2B5EF4-FFF2-40B4-BE49-F238E27FC236}">
              <a16:creationId xmlns:a16="http://schemas.microsoft.com/office/drawing/2014/main" id="{0935E634-A677-8376-EA80-955758214F66}"/>
            </a:ext>
          </a:extLst>
        </xdr:cNvPr>
        <xdr:cNvPicPr>
          <a:picLocks noChangeAspect="1"/>
        </xdr:cNvPicPr>
      </xdr:nvPicPr>
      <xdr:blipFill>
        <a:blip xmlns:r="http://schemas.openxmlformats.org/officeDocument/2006/relationships" r:embed="rId2"/>
        <a:stretch>
          <a:fillRect/>
        </a:stretch>
      </xdr:blipFill>
      <xdr:spPr>
        <a:xfrm>
          <a:off x="4437944" y="155222"/>
          <a:ext cx="1320868" cy="14732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ebecca Hill" id="{4AC16C64-EEB5-4E4A-861D-E7608ABF1164}" userId="S::RHill@soilassociation.org::278cf393-6ec1-4d1b-9290-9735bff78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5-04-16T14:08:31.43" personId="{4AC16C64-EEB5-4E4A-861D-E7608ABF1164}" id="{B37F7E0E-2755-46B1-B069-DA3194C645FB}">
    <text>16/04/2025-Addition of products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D3" sqref="D3"/>
    </sheetView>
  </sheetViews>
  <sheetFormatPr defaultColWidth="9" defaultRowHeight="12.95"/>
  <cols>
    <col min="1" max="1" width="7.85546875" style="82" customWidth="1"/>
    <col min="2" max="2" width="12.5703125" style="82" customWidth="1"/>
    <col min="3" max="3" width="19.140625" style="82" customWidth="1"/>
    <col min="4" max="4" width="31.42578125" style="82" customWidth="1"/>
    <col min="5" max="5" width="13.85546875" style="82" customWidth="1"/>
    <col min="6" max="6" width="14.85546875" style="82" customWidth="1"/>
    <col min="7" max="7" width="15.42578125" style="82" customWidth="1"/>
    <col min="8" max="256" width="9" style="82"/>
    <col min="257" max="257" width="7.85546875" style="82" customWidth="1"/>
    <col min="258" max="258" width="12.5703125" style="82" customWidth="1"/>
    <col min="259" max="259" width="19.140625" style="82" customWidth="1"/>
    <col min="260" max="260" width="29" style="82" customWidth="1"/>
    <col min="261" max="261" width="14.85546875" style="82" customWidth="1"/>
    <col min="262" max="262" width="16.140625" style="82" customWidth="1"/>
    <col min="263" max="263" width="15.42578125" style="82" customWidth="1"/>
    <col min="264" max="512" width="9" style="82"/>
    <col min="513" max="513" width="7.85546875" style="82" customWidth="1"/>
    <col min="514" max="514" width="12.5703125" style="82" customWidth="1"/>
    <col min="515" max="515" width="19.140625" style="82" customWidth="1"/>
    <col min="516" max="516" width="29" style="82" customWidth="1"/>
    <col min="517" max="517" width="14.85546875" style="82" customWidth="1"/>
    <col min="518" max="518" width="16.140625" style="82" customWidth="1"/>
    <col min="519" max="519" width="15.42578125" style="82" customWidth="1"/>
    <col min="520" max="768" width="9" style="82"/>
    <col min="769" max="769" width="7.85546875" style="82" customWidth="1"/>
    <col min="770" max="770" width="12.5703125" style="82" customWidth="1"/>
    <col min="771" max="771" width="19.140625" style="82" customWidth="1"/>
    <col min="772" max="772" width="29" style="82" customWidth="1"/>
    <col min="773" max="773" width="14.85546875" style="82" customWidth="1"/>
    <col min="774" max="774" width="16.140625" style="82" customWidth="1"/>
    <col min="775" max="775" width="15.42578125" style="82" customWidth="1"/>
    <col min="776" max="1024" width="9" style="82"/>
    <col min="1025" max="1025" width="7.85546875" style="82" customWidth="1"/>
    <col min="1026" max="1026" width="12.5703125" style="82" customWidth="1"/>
    <col min="1027" max="1027" width="19.140625" style="82" customWidth="1"/>
    <col min="1028" max="1028" width="29" style="82" customWidth="1"/>
    <col min="1029" max="1029" width="14.85546875" style="82" customWidth="1"/>
    <col min="1030" max="1030" width="16.140625" style="82" customWidth="1"/>
    <col min="1031" max="1031" width="15.42578125" style="82" customWidth="1"/>
    <col min="1032" max="1280" width="9" style="82"/>
    <col min="1281" max="1281" width="7.85546875" style="82" customWidth="1"/>
    <col min="1282" max="1282" width="12.5703125" style="82" customWidth="1"/>
    <col min="1283" max="1283" width="19.140625" style="82" customWidth="1"/>
    <col min="1284" max="1284" width="29" style="82" customWidth="1"/>
    <col min="1285" max="1285" width="14.85546875" style="82" customWidth="1"/>
    <col min="1286" max="1286" width="16.140625" style="82" customWidth="1"/>
    <col min="1287" max="1287" width="15.42578125" style="82" customWidth="1"/>
    <col min="1288" max="1536" width="9" style="82"/>
    <col min="1537" max="1537" width="7.85546875" style="82" customWidth="1"/>
    <col min="1538" max="1538" width="12.5703125" style="82" customWidth="1"/>
    <col min="1539" max="1539" width="19.140625" style="82" customWidth="1"/>
    <col min="1540" max="1540" width="29" style="82" customWidth="1"/>
    <col min="1541" max="1541" width="14.85546875" style="82" customWidth="1"/>
    <col min="1542" max="1542" width="16.140625" style="82" customWidth="1"/>
    <col min="1543" max="1543" width="15.42578125" style="82" customWidth="1"/>
    <col min="1544" max="1792" width="9" style="82"/>
    <col min="1793" max="1793" width="7.85546875" style="82" customWidth="1"/>
    <col min="1794" max="1794" width="12.5703125" style="82" customWidth="1"/>
    <col min="1795" max="1795" width="19.140625" style="82" customWidth="1"/>
    <col min="1796" max="1796" width="29" style="82" customWidth="1"/>
    <col min="1797" max="1797" width="14.85546875" style="82" customWidth="1"/>
    <col min="1798" max="1798" width="16.140625" style="82" customWidth="1"/>
    <col min="1799" max="1799" width="15.42578125" style="82" customWidth="1"/>
    <col min="1800" max="2048" width="9" style="82"/>
    <col min="2049" max="2049" width="7.85546875" style="82" customWidth="1"/>
    <col min="2050" max="2050" width="12.5703125" style="82" customWidth="1"/>
    <col min="2051" max="2051" width="19.140625" style="82" customWidth="1"/>
    <col min="2052" max="2052" width="29" style="82" customWidth="1"/>
    <col min="2053" max="2053" width="14.85546875" style="82" customWidth="1"/>
    <col min="2054" max="2054" width="16.140625" style="82" customWidth="1"/>
    <col min="2055" max="2055" width="15.42578125" style="82" customWidth="1"/>
    <col min="2056" max="2304" width="9" style="82"/>
    <col min="2305" max="2305" width="7.85546875" style="82" customWidth="1"/>
    <col min="2306" max="2306" width="12.5703125" style="82" customWidth="1"/>
    <col min="2307" max="2307" width="19.140625" style="82" customWidth="1"/>
    <col min="2308" max="2308" width="29" style="82" customWidth="1"/>
    <col min="2309" max="2309" width="14.85546875" style="82" customWidth="1"/>
    <col min="2310" max="2310" width="16.140625" style="82" customWidth="1"/>
    <col min="2311" max="2311" width="15.42578125" style="82" customWidth="1"/>
    <col min="2312" max="2560" width="9" style="82"/>
    <col min="2561" max="2561" width="7.85546875" style="82" customWidth="1"/>
    <col min="2562" max="2562" width="12.5703125" style="82" customWidth="1"/>
    <col min="2563" max="2563" width="19.140625" style="82" customWidth="1"/>
    <col min="2564" max="2564" width="29" style="82" customWidth="1"/>
    <col min="2565" max="2565" width="14.85546875" style="82" customWidth="1"/>
    <col min="2566" max="2566" width="16.140625" style="82" customWidth="1"/>
    <col min="2567" max="2567" width="15.42578125" style="82" customWidth="1"/>
    <col min="2568" max="2816" width="9" style="82"/>
    <col min="2817" max="2817" width="7.85546875" style="82" customWidth="1"/>
    <col min="2818" max="2818" width="12.5703125" style="82" customWidth="1"/>
    <col min="2819" max="2819" width="19.140625" style="82" customWidth="1"/>
    <col min="2820" max="2820" width="29" style="82" customWidth="1"/>
    <col min="2821" max="2821" width="14.85546875" style="82" customWidth="1"/>
    <col min="2822" max="2822" width="16.140625" style="82" customWidth="1"/>
    <col min="2823" max="2823" width="15.42578125" style="82" customWidth="1"/>
    <col min="2824" max="3072" width="9" style="82"/>
    <col min="3073" max="3073" width="7.85546875" style="82" customWidth="1"/>
    <col min="3074" max="3074" width="12.5703125" style="82" customWidth="1"/>
    <col min="3075" max="3075" width="19.140625" style="82" customWidth="1"/>
    <col min="3076" max="3076" width="29" style="82" customWidth="1"/>
    <col min="3077" max="3077" width="14.85546875" style="82" customWidth="1"/>
    <col min="3078" max="3078" width="16.140625" style="82" customWidth="1"/>
    <col min="3079" max="3079" width="15.42578125" style="82" customWidth="1"/>
    <col min="3080" max="3328" width="9" style="82"/>
    <col min="3329" max="3329" width="7.85546875" style="82" customWidth="1"/>
    <col min="3330" max="3330" width="12.5703125" style="82" customWidth="1"/>
    <col min="3331" max="3331" width="19.140625" style="82" customWidth="1"/>
    <col min="3332" max="3332" width="29" style="82" customWidth="1"/>
    <col min="3333" max="3333" width="14.85546875" style="82" customWidth="1"/>
    <col min="3334" max="3334" width="16.140625" style="82" customWidth="1"/>
    <col min="3335" max="3335" width="15.42578125" style="82" customWidth="1"/>
    <col min="3336" max="3584" width="9" style="82"/>
    <col min="3585" max="3585" width="7.85546875" style="82" customWidth="1"/>
    <col min="3586" max="3586" width="12.5703125" style="82" customWidth="1"/>
    <col min="3587" max="3587" width="19.140625" style="82" customWidth="1"/>
    <col min="3588" max="3588" width="29" style="82" customWidth="1"/>
    <col min="3589" max="3589" width="14.85546875" style="82" customWidth="1"/>
    <col min="3590" max="3590" width="16.140625" style="82" customWidth="1"/>
    <col min="3591" max="3591" width="15.42578125" style="82" customWidth="1"/>
    <col min="3592" max="3840" width="9" style="82"/>
    <col min="3841" max="3841" width="7.85546875" style="82" customWidth="1"/>
    <col min="3842" max="3842" width="12.5703125" style="82" customWidth="1"/>
    <col min="3843" max="3843" width="19.140625" style="82" customWidth="1"/>
    <col min="3844" max="3844" width="29" style="82" customWidth="1"/>
    <col min="3845" max="3845" width="14.85546875" style="82" customWidth="1"/>
    <col min="3846" max="3846" width="16.140625" style="82" customWidth="1"/>
    <col min="3847" max="3847" width="15.42578125" style="82" customWidth="1"/>
    <col min="3848" max="4096" width="9" style="82"/>
    <col min="4097" max="4097" width="7.85546875" style="82" customWidth="1"/>
    <col min="4098" max="4098" width="12.5703125" style="82" customWidth="1"/>
    <col min="4099" max="4099" width="19.140625" style="82" customWidth="1"/>
    <col min="4100" max="4100" width="29" style="82" customWidth="1"/>
    <col min="4101" max="4101" width="14.85546875" style="82" customWidth="1"/>
    <col min="4102" max="4102" width="16.140625" style="82" customWidth="1"/>
    <col min="4103" max="4103" width="15.42578125" style="82" customWidth="1"/>
    <col min="4104" max="4352" width="9" style="82"/>
    <col min="4353" max="4353" width="7.85546875" style="82" customWidth="1"/>
    <col min="4354" max="4354" width="12.5703125" style="82" customWidth="1"/>
    <col min="4355" max="4355" width="19.140625" style="82" customWidth="1"/>
    <col min="4356" max="4356" width="29" style="82" customWidth="1"/>
    <col min="4357" max="4357" width="14.85546875" style="82" customWidth="1"/>
    <col min="4358" max="4358" width="16.140625" style="82" customWidth="1"/>
    <col min="4359" max="4359" width="15.42578125" style="82" customWidth="1"/>
    <col min="4360" max="4608" width="9" style="82"/>
    <col min="4609" max="4609" width="7.85546875" style="82" customWidth="1"/>
    <col min="4610" max="4610" width="12.5703125" style="82" customWidth="1"/>
    <col min="4611" max="4611" width="19.140625" style="82" customWidth="1"/>
    <col min="4612" max="4612" width="29" style="82" customWidth="1"/>
    <col min="4613" max="4613" width="14.85546875" style="82" customWidth="1"/>
    <col min="4614" max="4614" width="16.140625" style="82" customWidth="1"/>
    <col min="4615" max="4615" width="15.42578125" style="82" customWidth="1"/>
    <col min="4616" max="4864" width="9" style="82"/>
    <col min="4865" max="4865" width="7.85546875" style="82" customWidth="1"/>
    <col min="4866" max="4866" width="12.5703125" style="82" customWidth="1"/>
    <col min="4867" max="4867" width="19.140625" style="82" customWidth="1"/>
    <col min="4868" max="4868" width="29" style="82" customWidth="1"/>
    <col min="4869" max="4869" width="14.85546875" style="82" customWidth="1"/>
    <col min="4870" max="4870" width="16.140625" style="82" customWidth="1"/>
    <col min="4871" max="4871" width="15.42578125" style="82" customWidth="1"/>
    <col min="4872" max="5120" width="9" style="82"/>
    <col min="5121" max="5121" width="7.85546875" style="82" customWidth="1"/>
    <col min="5122" max="5122" width="12.5703125" style="82" customWidth="1"/>
    <col min="5123" max="5123" width="19.140625" style="82" customWidth="1"/>
    <col min="5124" max="5124" width="29" style="82" customWidth="1"/>
    <col min="5125" max="5125" width="14.85546875" style="82" customWidth="1"/>
    <col min="5126" max="5126" width="16.140625" style="82" customWidth="1"/>
    <col min="5127" max="5127" width="15.42578125" style="82" customWidth="1"/>
    <col min="5128" max="5376" width="9" style="82"/>
    <col min="5377" max="5377" width="7.85546875" style="82" customWidth="1"/>
    <col min="5378" max="5378" width="12.5703125" style="82" customWidth="1"/>
    <col min="5379" max="5379" width="19.140625" style="82" customWidth="1"/>
    <col min="5380" max="5380" width="29" style="82" customWidth="1"/>
    <col min="5381" max="5381" width="14.85546875" style="82" customWidth="1"/>
    <col min="5382" max="5382" width="16.140625" style="82" customWidth="1"/>
    <col min="5383" max="5383" width="15.42578125" style="82" customWidth="1"/>
    <col min="5384" max="5632" width="9" style="82"/>
    <col min="5633" max="5633" width="7.85546875" style="82" customWidth="1"/>
    <col min="5634" max="5634" width="12.5703125" style="82" customWidth="1"/>
    <col min="5635" max="5635" width="19.140625" style="82" customWidth="1"/>
    <col min="5636" max="5636" width="29" style="82" customWidth="1"/>
    <col min="5637" max="5637" width="14.85546875" style="82" customWidth="1"/>
    <col min="5638" max="5638" width="16.140625" style="82" customWidth="1"/>
    <col min="5639" max="5639" width="15.42578125" style="82" customWidth="1"/>
    <col min="5640" max="5888" width="9" style="82"/>
    <col min="5889" max="5889" width="7.85546875" style="82" customWidth="1"/>
    <col min="5890" max="5890" width="12.5703125" style="82" customWidth="1"/>
    <col min="5891" max="5891" width="19.140625" style="82" customWidth="1"/>
    <col min="5892" max="5892" width="29" style="82" customWidth="1"/>
    <col min="5893" max="5893" width="14.85546875" style="82" customWidth="1"/>
    <col min="5894" max="5894" width="16.140625" style="82" customWidth="1"/>
    <col min="5895" max="5895" width="15.42578125" style="82" customWidth="1"/>
    <col min="5896" max="6144" width="9" style="82"/>
    <col min="6145" max="6145" width="7.85546875" style="82" customWidth="1"/>
    <col min="6146" max="6146" width="12.5703125" style="82" customWidth="1"/>
    <col min="6147" max="6147" width="19.140625" style="82" customWidth="1"/>
    <col min="6148" max="6148" width="29" style="82" customWidth="1"/>
    <col min="6149" max="6149" width="14.85546875" style="82" customWidth="1"/>
    <col min="6150" max="6150" width="16.140625" style="82" customWidth="1"/>
    <col min="6151" max="6151" width="15.42578125" style="82" customWidth="1"/>
    <col min="6152" max="6400" width="9" style="82"/>
    <col min="6401" max="6401" width="7.85546875" style="82" customWidth="1"/>
    <col min="6402" max="6402" width="12.5703125" style="82" customWidth="1"/>
    <col min="6403" max="6403" width="19.140625" style="82" customWidth="1"/>
    <col min="6404" max="6404" width="29" style="82" customWidth="1"/>
    <col min="6405" max="6405" width="14.85546875" style="82" customWidth="1"/>
    <col min="6406" max="6406" width="16.140625" style="82" customWidth="1"/>
    <col min="6407" max="6407" width="15.42578125" style="82" customWidth="1"/>
    <col min="6408" max="6656" width="9" style="82"/>
    <col min="6657" max="6657" width="7.85546875" style="82" customWidth="1"/>
    <col min="6658" max="6658" width="12.5703125" style="82" customWidth="1"/>
    <col min="6659" max="6659" width="19.140625" style="82" customWidth="1"/>
    <col min="6660" max="6660" width="29" style="82" customWidth="1"/>
    <col min="6661" max="6661" width="14.85546875" style="82" customWidth="1"/>
    <col min="6662" max="6662" width="16.140625" style="82" customWidth="1"/>
    <col min="6663" max="6663" width="15.42578125" style="82" customWidth="1"/>
    <col min="6664" max="6912" width="9" style="82"/>
    <col min="6913" max="6913" width="7.85546875" style="82" customWidth="1"/>
    <col min="6914" max="6914" width="12.5703125" style="82" customWidth="1"/>
    <col min="6915" max="6915" width="19.140625" style="82" customWidth="1"/>
    <col min="6916" max="6916" width="29" style="82" customWidth="1"/>
    <col min="6917" max="6917" width="14.85546875" style="82" customWidth="1"/>
    <col min="6918" max="6918" width="16.140625" style="82" customWidth="1"/>
    <col min="6919" max="6919" width="15.42578125" style="82" customWidth="1"/>
    <col min="6920" max="7168" width="9" style="82"/>
    <col min="7169" max="7169" width="7.85546875" style="82" customWidth="1"/>
    <col min="7170" max="7170" width="12.5703125" style="82" customWidth="1"/>
    <col min="7171" max="7171" width="19.140625" style="82" customWidth="1"/>
    <col min="7172" max="7172" width="29" style="82" customWidth="1"/>
    <col min="7173" max="7173" width="14.85546875" style="82" customWidth="1"/>
    <col min="7174" max="7174" width="16.140625" style="82" customWidth="1"/>
    <col min="7175" max="7175" width="15.42578125" style="82" customWidth="1"/>
    <col min="7176" max="7424" width="9" style="82"/>
    <col min="7425" max="7425" width="7.85546875" style="82" customWidth="1"/>
    <col min="7426" max="7426" width="12.5703125" style="82" customWidth="1"/>
    <col min="7427" max="7427" width="19.140625" style="82" customWidth="1"/>
    <col min="7428" max="7428" width="29" style="82" customWidth="1"/>
    <col min="7429" max="7429" width="14.85546875" style="82" customWidth="1"/>
    <col min="7430" max="7430" width="16.140625" style="82" customWidth="1"/>
    <col min="7431" max="7431" width="15.42578125" style="82" customWidth="1"/>
    <col min="7432" max="7680" width="9" style="82"/>
    <col min="7681" max="7681" width="7.85546875" style="82" customWidth="1"/>
    <col min="7682" max="7682" width="12.5703125" style="82" customWidth="1"/>
    <col min="7683" max="7683" width="19.140625" style="82" customWidth="1"/>
    <col min="7684" max="7684" width="29" style="82" customWidth="1"/>
    <col min="7685" max="7685" width="14.85546875" style="82" customWidth="1"/>
    <col min="7686" max="7686" width="16.140625" style="82" customWidth="1"/>
    <col min="7687" max="7687" width="15.42578125" style="82" customWidth="1"/>
    <col min="7688" max="7936" width="9" style="82"/>
    <col min="7937" max="7937" width="7.85546875" style="82" customWidth="1"/>
    <col min="7938" max="7938" width="12.5703125" style="82" customWidth="1"/>
    <col min="7939" max="7939" width="19.140625" style="82" customWidth="1"/>
    <col min="7940" max="7940" width="29" style="82" customWidth="1"/>
    <col min="7941" max="7941" width="14.85546875" style="82" customWidth="1"/>
    <col min="7942" max="7942" width="16.140625" style="82" customWidth="1"/>
    <col min="7943" max="7943" width="15.42578125" style="82" customWidth="1"/>
    <col min="7944" max="8192" width="9" style="82"/>
    <col min="8193" max="8193" width="7.85546875" style="82" customWidth="1"/>
    <col min="8194" max="8194" width="12.5703125" style="82" customWidth="1"/>
    <col min="8195" max="8195" width="19.140625" style="82" customWidth="1"/>
    <col min="8196" max="8196" width="29" style="82" customWidth="1"/>
    <col min="8197" max="8197" width="14.85546875" style="82" customWidth="1"/>
    <col min="8198" max="8198" width="16.140625" style="82" customWidth="1"/>
    <col min="8199" max="8199" width="15.42578125" style="82" customWidth="1"/>
    <col min="8200" max="8448" width="9" style="82"/>
    <col min="8449" max="8449" width="7.85546875" style="82" customWidth="1"/>
    <col min="8450" max="8450" width="12.5703125" style="82" customWidth="1"/>
    <col min="8451" max="8451" width="19.140625" style="82" customWidth="1"/>
    <col min="8452" max="8452" width="29" style="82" customWidth="1"/>
    <col min="8453" max="8453" width="14.85546875" style="82" customWidth="1"/>
    <col min="8454" max="8454" width="16.140625" style="82" customWidth="1"/>
    <col min="8455" max="8455" width="15.42578125" style="82" customWidth="1"/>
    <col min="8456" max="8704" width="9" style="82"/>
    <col min="8705" max="8705" width="7.85546875" style="82" customWidth="1"/>
    <col min="8706" max="8706" width="12.5703125" style="82" customWidth="1"/>
    <col min="8707" max="8707" width="19.140625" style="82" customWidth="1"/>
    <col min="8708" max="8708" width="29" style="82" customWidth="1"/>
    <col min="8709" max="8709" width="14.85546875" style="82" customWidth="1"/>
    <col min="8710" max="8710" width="16.140625" style="82" customWidth="1"/>
    <col min="8711" max="8711" width="15.42578125" style="82" customWidth="1"/>
    <col min="8712" max="8960" width="9" style="82"/>
    <col min="8961" max="8961" width="7.85546875" style="82" customWidth="1"/>
    <col min="8962" max="8962" width="12.5703125" style="82" customWidth="1"/>
    <col min="8963" max="8963" width="19.140625" style="82" customWidth="1"/>
    <col min="8964" max="8964" width="29" style="82" customWidth="1"/>
    <col min="8965" max="8965" width="14.85546875" style="82" customWidth="1"/>
    <col min="8966" max="8966" width="16.140625" style="82" customWidth="1"/>
    <col min="8967" max="8967" width="15.42578125" style="82" customWidth="1"/>
    <col min="8968" max="9216" width="9" style="82"/>
    <col min="9217" max="9217" width="7.85546875" style="82" customWidth="1"/>
    <col min="9218" max="9218" width="12.5703125" style="82" customWidth="1"/>
    <col min="9219" max="9219" width="19.140625" style="82" customWidth="1"/>
    <col min="9220" max="9220" width="29" style="82" customWidth="1"/>
    <col min="9221" max="9221" width="14.85546875" style="82" customWidth="1"/>
    <col min="9222" max="9222" width="16.140625" style="82" customWidth="1"/>
    <col min="9223" max="9223" width="15.42578125" style="82" customWidth="1"/>
    <col min="9224" max="9472" width="9" style="82"/>
    <col min="9473" max="9473" width="7.85546875" style="82" customWidth="1"/>
    <col min="9474" max="9474" width="12.5703125" style="82" customWidth="1"/>
    <col min="9475" max="9475" width="19.140625" style="82" customWidth="1"/>
    <col min="9476" max="9476" width="29" style="82" customWidth="1"/>
    <col min="9477" max="9477" width="14.85546875" style="82" customWidth="1"/>
    <col min="9478" max="9478" width="16.140625" style="82" customWidth="1"/>
    <col min="9479" max="9479" width="15.42578125" style="82" customWidth="1"/>
    <col min="9480" max="9728" width="9" style="82"/>
    <col min="9729" max="9729" width="7.85546875" style="82" customWidth="1"/>
    <col min="9730" max="9730" width="12.5703125" style="82" customWidth="1"/>
    <col min="9731" max="9731" width="19.140625" style="82" customWidth="1"/>
    <col min="9732" max="9732" width="29" style="82" customWidth="1"/>
    <col min="9733" max="9733" width="14.85546875" style="82" customWidth="1"/>
    <col min="9734" max="9734" width="16.140625" style="82" customWidth="1"/>
    <col min="9735" max="9735" width="15.42578125" style="82" customWidth="1"/>
    <col min="9736" max="9984" width="9" style="82"/>
    <col min="9985" max="9985" width="7.85546875" style="82" customWidth="1"/>
    <col min="9986" max="9986" width="12.5703125" style="82" customWidth="1"/>
    <col min="9987" max="9987" width="19.140625" style="82" customWidth="1"/>
    <col min="9988" max="9988" width="29" style="82" customWidth="1"/>
    <col min="9989" max="9989" width="14.85546875" style="82" customWidth="1"/>
    <col min="9990" max="9990" width="16.140625" style="82" customWidth="1"/>
    <col min="9991" max="9991" width="15.42578125" style="82" customWidth="1"/>
    <col min="9992" max="10240" width="9" style="82"/>
    <col min="10241" max="10241" width="7.85546875" style="82" customWidth="1"/>
    <col min="10242" max="10242" width="12.5703125" style="82" customWidth="1"/>
    <col min="10243" max="10243" width="19.140625" style="82" customWidth="1"/>
    <col min="10244" max="10244" width="29" style="82" customWidth="1"/>
    <col min="10245" max="10245" width="14.85546875" style="82" customWidth="1"/>
    <col min="10246" max="10246" width="16.140625" style="82" customWidth="1"/>
    <col min="10247" max="10247" width="15.42578125" style="82" customWidth="1"/>
    <col min="10248" max="10496" width="9" style="82"/>
    <col min="10497" max="10497" width="7.85546875" style="82" customWidth="1"/>
    <col min="10498" max="10498" width="12.5703125" style="82" customWidth="1"/>
    <col min="10499" max="10499" width="19.140625" style="82" customWidth="1"/>
    <col min="10500" max="10500" width="29" style="82" customWidth="1"/>
    <col min="10501" max="10501" width="14.85546875" style="82" customWidth="1"/>
    <col min="10502" max="10502" width="16.140625" style="82" customWidth="1"/>
    <col min="10503" max="10503" width="15.42578125" style="82" customWidth="1"/>
    <col min="10504" max="10752" width="9" style="82"/>
    <col min="10753" max="10753" width="7.85546875" style="82" customWidth="1"/>
    <col min="10754" max="10754" width="12.5703125" style="82" customWidth="1"/>
    <col min="10755" max="10755" width="19.140625" style="82" customWidth="1"/>
    <col min="10756" max="10756" width="29" style="82" customWidth="1"/>
    <col min="10757" max="10757" width="14.85546875" style="82" customWidth="1"/>
    <col min="10758" max="10758" width="16.140625" style="82" customWidth="1"/>
    <col min="10759" max="10759" width="15.42578125" style="82" customWidth="1"/>
    <col min="10760" max="11008" width="9" style="82"/>
    <col min="11009" max="11009" width="7.85546875" style="82" customWidth="1"/>
    <col min="11010" max="11010" width="12.5703125" style="82" customWidth="1"/>
    <col min="11011" max="11011" width="19.140625" style="82" customWidth="1"/>
    <col min="11012" max="11012" width="29" style="82" customWidth="1"/>
    <col min="11013" max="11013" width="14.85546875" style="82" customWidth="1"/>
    <col min="11014" max="11014" width="16.140625" style="82" customWidth="1"/>
    <col min="11015" max="11015" width="15.42578125" style="82" customWidth="1"/>
    <col min="11016" max="11264" width="9" style="82"/>
    <col min="11265" max="11265" width="7.85546875" style="82" customWidth="1"/>
    <col min="11266" max="11266" width="12.5703125" style="82" customWidth="1"/>
    <col min="11267" max="11267" width="19.140625" style="82" customWidth="1"/>
    <col min="11268" max="11268" width="29" style="82" customWidth="1"/>
    <col min="11269" max="11269" width="14.85546875" style="82" customWidth="1"/>
    <col min="11270" max="11270" width="16.140625" style="82" customWidth="1"/>
    <col min="11271" max="11271" width="15.42578125" style="82" customWidth="1"/>
    <col min="11272" max="11520" width="9" style="82"/>
    <col min="11521" max="11521" width="7.85546875" style="82" customWidth="1"/>
    <col min="11522" max="11522" width="12.5703125" style="82" customWidth="1"/>
    <col min="11523" max="11523" width="19.140625" style="82" customWidth="1"/>
    <col min="11524" max="11524" width="29" style="82" customWidth="1"/>
    <col min="11525" max="11525" width="14.85546875" style="82" customWidth="1"/>
    <col min="11526" max="11526" width="16.140625" style="82" customWidth="1"/>
    <col min="11527" max="11527" width="15.42578125" style="82" customWidth="1"/>
    <col min="11528" max="11776" width="9" style="82"/>
    <col min="11777" max="11777" width="7.85546875" style="82" customWidth="1"/>
    <col min="11778" max="11778" width="12.5703125" style="82" customWidth="1"/>
    <col min="11779" max="11779" width="19.140625" style="82" customWidth="1"/>
    <col min="11780" max="11780" width="29" style="82" customWidth="1"/>
    <col min="11781" max="11781" width="14.85546875" style="82" customWidth="1"/>
    <col min="11782" max="11782" width="16.140625" style="82" customWidth="1"/>
    <col min="11783" max="11783" width="15.42578125" style="82" customWidth="1"/>
    <col min="11784" max="12032" width="9" style="82"/>
    <col min="12033" max="12033" width="7.85546875" style="82" customWidth="1"/>
    <col min="12034" max="12034" width="12.5703125" style="82" customWidth="1"/>
    <col min="12035" max="12035" width="19.140625" style="82" customWidth="1"/>
    <col min="12036" max="12036" width="29" style="82" customWidth="1"/>
    <col min="12037" max="12037" width="14.85546875" style="82" customWidth="1"/>
    <col min="12038" max="12038" width="16.140625" style="82" customWidth="1"/>
    <col min="12039" max="12039" width="15.42578125" style="82" customWidth="1"/>
    <col min="12040" max="12288" width="9" style="82"/>
    <col min="12289" max="12289" width="7.85546875" style="82" customWidth="1"/>
    <col min="12290" max="12290" width="12.5703125" style="82" customWidth="1"/>
    <col min="12291" max="12291" width="19.140625" style="82" customWidth="1"/>
    <col min="12292" max="12292" width="29" style="82" customWidth="1"/>
    <col min="12293" max="12293" width="14.85546875" style="82" customWidth="1"/>
    <col min="12294" max="12294" width="16.140625" style="82" customWidth="1"/>
    <col min="12295" max="12295" width="15.42578125" style="82" customWidth="1"/>
    <col min="12296" max="12544" width="9" style="82"/>
    <col min="12545" max="12545" width="7.85546875" style="82" customWidth="1"/>
    <col min="12546" max="12546" width="12.5703125" style="82" customWidth="1"/>
    <col min="12547" max="12547" width="19.140625" style="82" customWidth="1"/>
    <col min="12548" max="12548" width="29" style="82" customWidth="1"/>
    <col min="12549" max="12549" width="14.85546875" style="82" customWidth="1"/>
    <col min="12550" max="12550" width="16.140625" style="82" customWidth="1"/>
    <col min="12551" max="12551" width="15.42578125" style="82" customWidth="1"/>
    <col min="12552" max="12800" width="9" style="82"/>
    <col min="12801" max="12801" width="7.85546875" style="82" customWidth="1"/>
    <col min="12802" max="12802" width="12.5703125" style="82" customWidth="1"/>
    <col min="12803" max="12803" width="19.140625" style="82" customWidth="1"/>
    <col min="12804" max="12804" width="29" style="82" customWidth="1"/>
    <col min="12805" max="12805" width="14.85546875" style="82" customWidth="1"/>
    <col min="12806" max="12806" width="16.140625" style="82" customWidth="1"/>
    <col min="12807" max="12807" width="15.42578125" style="82" customWidth="1"/>
    <col min="12808" max="13056" width="9" style="82"/>
    <col min="13057" max="13057" width="7.85546875" style="82" customWidth="1"/>
    <col min="13058" max="13058" width="12.5703125" style="82" customWidth="1"/>
    <col min="13059" max="13059" width="19.140625" style="82" customWidth="1"/>
    <col min="13060" max="13060" width="29" style="82" customWidth="1"/>
    <col min="13061" max="13061" width="14.85546875" style="82" customWidth="1"/>
    <col min="13062" max="13062" width="16.140625" style="82" customWidth="1"/>
    <col min="13063" max="13063" width="15.42578125" style="82" customWidth="1"/>
    <col min="13064" max="13312" width="9" style="82"/>
    <col min="13313" max="13313" width="7.85546875" style="82" customWidth="1"/>
    <col min="13314" max="13314" width="12.5703125" style="82" customWidth="1"/>
    <col min="13315" max="13315" width="19.140625" style="82" customWidth="1"/>
    <col min="13316" max="13316" width="29" style="82" customWidth="1"/>
    <col min="13317" max="13317" width="14.85546875" style="82" customWidth="1"/>
    <col min="13318" max="13318" width="16.140625" style="82" customWidth="1"/>
    <col min="13319" max="13319" width="15.42578125" style="82" customWidth="1"/>
    <col min="13320" max="13568" width="9" style="82"/>
    <col min="13569" max="13569" width="7.85546875" style="82" customWidth="1"/>
    <col min="13570" max="13570" width="12.5703125" style="82" customWidth="1"/>
    <col min="13571" max="13571" width="19.140625" style="82" customWidth="1"/>
    <col min="13572" max="13572" width="29" style="82" customWidth="1"/>
    <col min="13573" max="13573" width="14.85546875" style="82" customWidth="1"/>
    <col min="13574" max="13574" width="16.140625" style="82" customWidth="1"/>
    <col min="13575" max="13575" width="15.42578125" style="82" customWidth="1"/>
    <col min="13576" max="13824" width="9" style="82"/>
    <col min="13825" max="13825" width="7.85546875" style="82" customWidth="1"/>
    <col min="13826" max="13826" width="12.5703125" style="82" customWidth="1"/>
    <col min="13827" max="13827" width="19.140625" style="82" customWidth="1"/>
    <col min="13828" max="13828" width="29" style="82" customWidth="1"/>
    <col min="13829" max="13829" width="14.85546875" style="82" customWidth="1"/>
    <col min="13830" max="13830" width="16.140625" style="82" customWidth="1"/>
    <col min="13831" max="13831" width="15.42578125" style="82" customWidth="1"/>
    <col min="13832" max="14080" width="9" style="82"/>
    <col min="14081" max="14081" width="7.85546875" style="82" customWidth="1"/>
    <col min="14082" max="14082" width="12.5703125" style="82" customWidth="1"/>
    <col min="14083" max="14083" width="19.140625" style="82" customWidth="1"/>
    <col min="14084" max="14084" width="29" style="82" customWidth="1"/>
    <col min="14085" max="14085" width="14.85546875" style="82" customWidth="1"/>
    <col min="14086" max="14086" width="16.140625" style="82" customWidth="1"/>
    <col min="14087" max="14087" width="15.42578125" style="82" customWidth="1"/>
    <col min="14088" max="14336" width="9" style="82"/>
    <col min="14337" max="14337" width="7.85546875" style="82" customWidth="1"/>
    <col min="14338" max="14338" width="12.5703125" style="82" customWidth="1"/>
    <col min="14339" max="14339" width="19.140625" style="82" customWidth="1"/>
    <col min="14340" max="14340" width="29" style="82" customWidth="1"/>
    <col min="14341" max="14341" width="14.85546875" style="82" customWidth="1"/>
    <col min="14342" max="14342" width="16.140625" style="82" customWidth="1"/>
    <col min="14343" max="14343" width="15.42578125" style="82" customWidth="1"/>
    <col min="14344" max="14592" width="9" style="82"/>
    <col min="14593" max="14593" width="7.85546875" style="82" customWidth="1"/>
    <col min="14594" max="14594" width="12.5703125" style="82" customWidth="1"/>
    <col min="14595" max="14595" width="19.140625" style="82" customWidth="1"/>
    <col min="14596" max="14596" width="29" style="82" customWidth="1"/>
    <col min="14597" max="14597" width="14.85546875" style="82" customWidth="1"/>
    <col min="14598" max="14598" width="16.140625" style="82" customWidth="1"/>
    <col min="14599" max="14599" width="15.42578125" style="82" customWidth="1"/>
    <col min="14600" max="14848" width="9" style="82"/>
    <col min="14849" max="14849" width="7.85546875" style="82" customWidth="1"/>
    <col min="14850" max="14850" width="12.5703125" style="82" customWidth="1"/>
    <col min="14851" max="14851" width="19.140625" style="82" customWidth="1"/>
    <col min="14852" max="14852" width="29" style="82" customWidth="1"/>
    <col min="14853" max="14853" width="14.85546875" style="82" customWidth="1"/>
    <col min="14854" max="14854" width="16.140625" style="82" customWidth="1"/>
    <col min="14855" max="14855" width="15.42578125" style="82" customWidth="1"/>
    <col min="14856" max="15104" width="9" style="82"/>
    <col min="15105" max="15105" width="7.85546875" style="82" customWidth="1"/>
    <col min="15106" max="15106" width="12.5703125" style="82" customWidth="1"/>
    <col min="15107" max="15107" width="19.140625" style="82" customWidth="1"/>
    <col min="15108" max="15108" width="29" style="82" customWidth="1"/>
    <col min="15109" max="15109" width="14.85546875" style="82" customWidth="1"/>
    <col min="15110" max="15110" width="16.140625" style="82" customWidth="1"/>
    <col min="15111" max="15111" width="15.42578125" style="82" customWidth="1"/>
    <col min="15112" max="15360" width="9" style="82"/>
    <col min="15361" max="15361" width="7.85546875" style="82" customWidth="1"/>
    <col min="15362" max="15362" width="12.5703125" style="82" customWidth="1"/>
    <col min="15363" max="15363" width="19.140625" style="82" customWidth="1"/>
    <col min="15364" max="15364" width="29" style="82" customWidth="1"/>
    <col min="15365" max="15365" width="14.85546875" style="82" customWidth="1"/>
    <col min="15366" max="15366" width="16.140625" style="82" customWidth="1"/>
    <col min="15367" max="15367" width="15.42578125" style="82" customWidth="1"/>
    <col min="15368" max="15616" width="9" style="82"/>
    <col min="15617" max="15617" width="7.85546875" style="82" customWidth="1"/>
    <col min="15618" max="15618" width="12.5703125" style="82" customWidth="1"/>
    <col min="15619" max="15619" width="19.140625" style="82" customWidth="1"/>
    <col min="15620" max="15620" width="29" style="82" customWidth="1"/>
    <col min="15621" max="15621" width="14.85546875" style="82" customWidth="1"/>
    <col min="15622" max="15622" width="16.140625" style="82" customWidth="1"/>
    <col min="15623" max="15623" width="15.42578125" style="82" customWidth="1"/>
    <col min="15624" max="15872" width="9" style="82"/>
    <col min="15873" max="15873" width="7.85546875" style="82" customWidth="1"/>
    <col min="15874" max="15874" width="12.5703125" style="82" customWidth="1"/>
    <col min="15875" max="15875" width="19.140625" style="82" customWidth="1"/>
    <col min="15876" max="15876" width="29" style="82" customWidth="1"/>
    <col min="15877" max="15877" width="14.85546875" style="82" customWidth="1"/>
    <col min="15878" max="15878" width="16.140625" style="82" customWidth="1"/>
    <col min="15879" max="15879" width="15.42578125" style="82" customWidth="1"/>
    <col min="15880" max="16128" width="9" style="82"/>
    <col min="16129" max="16129" width="7.85546875" style="82" customWidth="1"/>
    <col min="16130" max="16130" width="12.5703125" style="82" customWidth="1"/>
    <col min="16131" max="16131" width="19.140625" style="82" customWidth="1"/>
    <col min="16132" max="16132" width="29" style="82" customWidth="1"/>
    <col min="16133" max="16133" width="14.85546875" style="82" customWidth="1"/>
    <col min="16134" max="16134" width="16.140625" style="82" customWidth="1"/>
    <col min="16135" max="16135" width="15.42578125" style="82" customWidth="1"/>
    <col min="16136" max="16384" width="9" style="82"/>
  </cols>
  <sheetData>
    <row r="1" spans="1:8" ht="157.5" customHeight="1">
      <c r="A1" s="616"/>
      <c r="B1" s="617"/>
      <c r="C1" s="617"/>
      <c r="D1" s="80" t="s">
        <v>0</v>
      </c>
      <c r="E1" s="618"/>
      <c r="F1" s="618"/>
      <c r="G1" s="81"/>
    </row>
    <row r="2" spans="1:8">
      <c r="H2" s="83"/>
    </row>
    <row r="3" spans="1:8" ht="39.75" customHeight="1">
      <c r="A3" s="619" t="s">
        <v>1</v>
      </c>
      <c r="B3" s="620"/>
      <c r="C3" s="620"/>
      <c r="D3" s="306" t="s">
        <v>2</v>
      </c>
      <c r="E3" s="84"/>
      <c r="F3" s="84"/>
      <c r="H3" s="85"/>
    </row>
    <row r="4" spans="1:8" ht="18.600000000000001">
      <c r="A4" s="86"/>
      <c r="B4" s="87"/>
      <c r="D4" s="88"/>
      <c r="H4" s="85"/>
    </row>
    <row r="5" spans="1:8" s="90" customFormat="1" ht="18.600000000000001">
      <c r="A5" s="621" t="s">
        <v>3</v>
      </c>
      <c r="B5" s="622"/>
      <c r="C5" s="622"/>
      <c r="D5" s="305" t="s">
        <v>4</v>
      </c>
      <c r="E5" s="89"/>
      <c r="F5" s="89"/>
      <c r="H5" s="91"/>
    </row>
    <row r="6" spans="1:8" s="90" customFormat="1" ht="18.600000000000001">
      <c r="A6" s="92" t="s">
        <v>5</v>
      </c>
      <c r="B6" s="93"/>
      <c r="D6" s="305" t="s">
        <v>6</v>
      </c>
      <c r="E6" s="89"/>
      <c r="F6" s="89"/>
      <c r="H6" s="91"/>
    </row>
    <row r="7" spans="1:8" s="90" customFormat="1" ht="84.6" customHeight="1">
      <c r="A7" s="613" t="s">
        <v>7</v>
      </c>
      <c r="B7" s="614"/>
      <c r="C7" s="614"/>
      <c r="D7" s="623" t="s">
        <v>8</v>
      </c>
      <c r="E7" s="623"/>
      <c r="F7" s="623"/>
      <c r="H7" s="91"/>
    </row>
    <row r="8" spans="1:8" s="90" customFormat="1" ht="37.5" customHeight="1">
      <c r="A8" s="92" t="s">
        <v>9</v>
      </c>
      <c r="D8" s="612" t="s">
        <v>10</v>
      </c>
      <c r="E8" s="612"/>
      <c r="F8" s="89"/>
      <c r="H8" s="91"/>
    </row>
    <row r="9" spans="1:8" s="90" customFormat="1" ht="37.5" customHeight="1">
      <c r="A9" s="95" t="s">
        <v>11</v>
      </c>
      <c r="B9" s="96"/>
      <c r="C9" s="96"/>
      <c r="D9" s="393" t="s">
        <v>12</v>
      </c>
      <c r="E9" s="393"/>
      <c r="F9" s="89"/>
      <c r="H9" s="91"/>
    </row>
    <row r="10" spans="1:8" s="90" customFormat="1" ht="18.600000000000001">
      <c r="A10" s="92" t="s">
        <v>13</v>
      </c>
      <c r="B10" s="93"/>
      <c r="D10" s="310" t="s">
        <v>14</v>
      </c>
      <c r="E10" s="89"/>
      <c r="F10" s="89"/>
      <c r="H10" s="91"/>
    </row>
    <row r="11" spans="1:8" s="90" customFormat="1" ht="18.600000000000001">
      <c r="A11" s="613" t="s">
        <v>15</v>
      </c>
      <c r="B11" s="614"/>
      <c r="C11" s="614"/>
      <c r="D11" s="310" t="s">
        <v>16</v>
      </c>
      <c r="E11" s="89"/>
      <c r="F11" s="89"/>
      <c r="H11" s="91"/>
    </row>
    <row r="12" spans="1:8" s="90" customFormat="1" ht="9.9499999999999993" customHeight="1">
      <c r="A12" s="92"/>
      <c r="B12" s="93"/>
    </row>
    <row r="13" spans="1:8" s="90" customFormat="1" ht="18.600000000000001">
      <c r="B13" s="93"/>
    </row>
    <row r="14" spans="1:8" s="90" customFormat="1" ht="29.1">
      <c r="A14" s="97"/>
      <c r="B14" s="98" t="s">
        <v>17</v>
      </c>
      <c r="C14" s="98" t="s">
        <v>18</v>
      </c>
      <c r="D14" s="98" t="s">
        <v>19</v>
      </c>
      <c r="E14" s="98" t="s">
        <v>20</v>
      </c>
      <c r="F14" s="99" t="s">
        <v>21</v>
      </c>
      <c r="G14" s="100"/>
    </row>
    <row r="15" spans="1:8" s="90" customFormat="1" ht="14.45" hidden="1">
      <c r="A15" s="101" t="s">
        <v>22</v>
      </c>
      <c r="B15" s="307"/>
      <c r="C15" s="307"/>
      <c r="D15" s="307"/>
      <c r="E15" s="307"/>
      <c r="F15" s="308"/>
      <c r="G15" s="100"/>
    </row>
    <row r="16" spans="1:8" s="90" customFormat="1" ht="65.099999999999994">
      <c r="A16" s="102" t="s">
        <v>23</v>
      </c>
      <c r="B16" s="392" t="s">
        <v>24</v>
      </c>
      <c r="C16" s="392" t="s">
        <v>25</v>
      </c>
      <c r="D16" s="309" t="s">
        <v>26</v>
      </c>
      <c r="E16" s="392" t="s">
        <v>27</v>
      </c>
      <c r="F16" s="309" t="s">
        <v>28</v>
      </c>
      <c r="G16" s="103"/>
    </row>
    <row r="17" spans="1:7" s="90" customFormat="1" ht="26.1">
      <c r="A17" s="102" t="s">
        <v>29</v>
      </c>
      <c r="B17" s="392" t="s">
        <v>30</v>
      </c>
      <c r="C17" s="309">
        <v>45134</v>
      </c>
      <c r="D17" s="309" t="s">
        <v>26</v>
      </c>
      <c r="E17" s="309" t="s">
        <v>31</v>
      </c>
      <c r="F17" s="309" t="s">
        <v>32</v>
      </c>
      <c r="G17" s="103"/>
    </row>
    <row r="18" spans="1:7" s="90" customFormat="1" ht="26.1">
      <c r="A18" s="102" t="s">
        <v>33</v>
      </c>
      <c r="B18" s="309" t="s">
        <v>34</v>
      </c>
      <c r="C18" s="309" t="s">
        <v>35</v>
      </c>
      <c r="D18" s="309" t="s">
        <v>26</v>
      </c>
      <c r="E18" s="309" t="s">
        <v>36</v>
      </c>
      <c r="F18" s="309" t="s">
        <v>36</v>
      </c>
      <c r="G18" s="103"/>
    </row>
    <row r="19" spans="1:7" s="90" customFormat="1" ht="26.1">
      <c r="A19" s="102" t="s">
        <v>37</v>
      </c>
      <c r="B19" s="309" t="s">
        <v>38</v>
      </c>
      <c r="C19" s="309">
        <v>45874</v>
      </c>
      <c r="D19" s="309" t="s">
        <v>39</v>
      </c>
      <c r="E19" s="309" t="s">
        <v>31</v>
      </c>
      <c r="F19" s="309" t="s">
        <v>32</v>
      </c>
      <c r="G19" s="103"/>
    </row>
    <row r="20" spans="1:7" s="90" customFormat="1" ht="14.45">
      <c r="A20" s="102" t="s">
        <v>40</v>
      </c>
      <c r="B20" s="309"/>
      <c r="C20" s="309"/>
      <c r="D20" s="309"/>
      <c r="E20" s="309"/>
      <c r="F20" s="309"/>
      <c r="G20" s="103"/>
    </row>
    <row r="21" spans="1:7" s="90" customFormat="1" ht="18.600000000000001">
      <c r="B21" s="93"/>
    </row>
    <row r="22" spans="1:7" s="90" customFormat="1" ht="18" customHeight="1">
      <c r="A22" s="615" t="s">
        <v>41</v>
      </c>
      <c r="B22" s="615"/>
      <c r="C22" s="615"/>
      <c r="D22" s="615"/>
      <c r="E22" s="615"/>
      <c r="F22" s="615"/>
    </row>
    <row r="23" spans="1:7" ht="14.45">
      <c r="A23" s="610" t="s">
        <v>42</v>
      </c>
      <c r="B23" s="721"/>
      <c r="C23" s="721"/>
      <c r="D23" s="721"/>
      <c r="E23" s="721"/>
      <c r="F23" s="721"/>
      <c r="G23" s="81"/>
    </row>
    <row r="24" spans="1:7" ht="14.45">
      <c r="A24" s="94"/>
      <c r="B24" s="94"/>
    </row>
    <row r="25" spans="1:7" ht="14.45">
      <c r="A25" s="610" t="s">
        <v>43</v>
      </c>
      <c r="B25" s="721"/>
      <c r="C25" s="721"/>
      <c r="D25" s="721"/>
      <c r="E25" s="721"/>
      <c r="F25" s="721"/>
      <c r="G25" s="81"/>
    </row>
    <row r="26" spans="1:7" ht="14.45">
      <c r="A26" s="610" t="s">
        <v>44</v>
      </c>
      <c r="B26" s="721"/>
      <c r="C26" s="721"/>
      <c r="D26" s="721"/>
      <c r="E26" s="721"/>
      <c r="F26" s="721"/>
      <c r="G26" s="81"/>
    </row>
    <row r="27" spans="1:7" ht="14.45">
      <c r="A27" s="610" t="s">
        <v>45</v>
      </c>
      <c r="B27" s="721"/>
      <c r="C27" s="721"/>
      <c r="D27" s="721"/>
      <c r="E27" s="721"/>
      <c r="F27" s="721"/>
      <c r="G27" s="81"/>
    </row>
    <row r="28" spans="1:7" ht="14.45">
      <c r="A28" s="104"/>
      <c r="B28" s="104"/>
    </row>
    <row r="29" spans="1:7" ht="14.45">
      <c r="A29" s="611" t="s">
        <v>46</v>
      </c>
      <c r="B29" s="721"/>
      <c r="C29" s="721"/>
      <c r="D29" s="721"/>
      <c r="E29" s="721"/>
      <c r="F29" s="721"/>
      <c r="G29" s="81"/>
    </row>
    <row r="30" spans="1:7" ht="14.45">
      <c r="A30" s="611" t="s">
        <v>47</v>
      </c>
      <c r="B30" s="721"/>
      <c r="C30" s="721"/>
      <c r="D30" s="721"/>
      <c r="E30" s="721"/>
      <c r="F30" s="721"/>
      <c r="G30" s="81"/>
    </row>
    <row r="31" spans="1:7" ht="13.5" customHeight="1"/>
    <row r="32" spans="1:7">
      <c r="A32" s="82" t="s">
        <v>48</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2"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9"/>
  <sheetViews>
    <sheetView zoomScaleNormal="100" workbookViewId="0">
      <selection activeCell="C14" sqref="C14"/>
    </sheetView>
  </sheetViews>
  <sheetFormatPr defaultColWidth="8.85546875" defaultRowHeight="14.45"/>
  <cols>
    <col min="1" max="1" width="7.42578125" style="200" customWidth="1"/>
    <col min="2" max="2" width="30.5703125" style="200" customWidth="1"/>
    <col min="3" max="3" width="36.85546875" style="117" customWidth="1"/>
    <col min="4" max="4" width="30.5703125" style="200" customWidth="1"/>
    <col min="5" max="5" width="7.42578125" style="200" customWidth="1"/>
    <col min="6" max="8" width="30.5703125" style="200" customWidth="1"/>
    <col min="9" max="10" width="9" style="200" customWidth="1"/>
    <col min="11" max="11" width="9" style="200" hidden="1" customWidth="1"/>
    <col min="12" max="16384" width="8.85546875" style="200"/>
  </cols>
  <sheetData>
    <row r="1" spans="1:11" ht="15" thickBot="1">
      <c r="A1" s="201">
        <v>1</v>
      </c>
      <c r="B1" s="202" t="s">
        <v>49</v>
      </c>
      <c r="C1" s="395"/>
      <c r="D1" s="204"/>
      <c r="E1" s="201">
        <v>1</v>
      </c>
      <c r="F1" s="202" t="s">
        <v>49</v>
      </c>
      <c r="G1" s="203"/>
      <c r="H1" s="204"/>
      <c r="I1" s="205"/>
      <c r="J1" s="205"/>
      <c r="K1" s="205" t="s">
        <v>50</v>
      </c>
    </row>
    <row r="2" spans="1:11">
      <c r="A2" s="206">
        <v>1.1000000000000001</v>
      </c>
      <c r="B2" s="207" t="s">
        <v>51</v>
      </c>
      <c r="C2" s="396" t="s">
        <v>52</v>
      </c>
      <c r="D2" s="208" t="s">
        <v>53</v>
      </c>
      <c r="E2" s="206">
        <v>1.1000000000000001</v>
      </c>
      <c r="F2" s="207" t="s">
        <v>54</v>
      </c>
      <c r="G2" s="207" t="s">
        <v>55</v>
      </c>
      <c r="H2" s="208"/>
      <c r="I2" s="205"/>
      <c r="J2" s="205"/>
      <c r="K2" s="205" t="s">
        <v>50</v>
      </c>
    </row>
    <row r="3" spans="1:11" ht="24">
      <c r="A3" s="209" t="s">
        <v>56</v>
      </c>
      <c r="B3" s="210" t="s">
        <v>57</v>
      </c>
      <c r="C3" s="28" t="s">
        <v>10</v>
      </c>
      <c r="D3" s="212" t="s">
        <v>58</v>
      </c>
      <c r="E3" s="209" t="s">
        <v>56</v>
      </c>
      <c r="F3" s="210" t="s">
        <v>59</v>
      </c>
      <c r="G3" s="211" t="s">
        <v>10</v>
      </c>
      <c r="H3" s="212"/>
      <c r="I3" s="205"/>
      <c r="J3" s="205"/>
      <c r="K3" s="205" t="s">
        <v>50</v>
      </c>
    </row>
    <row r="4" spans="1:11">
      <c r="A4" s="209" t="s">
        <v>60</v>
      </c>
      <c r="B4" s="213" t="s">
        <v>61</v>
      </c>
      <c r="C4" s="28" t="s">
        <v>62</v>
      </c>
      <c r="D4" s="230"/>
      <c r="E4" s="209" t="s">
        <v>60</v>
      </c>
      <c r="F4" s="213" t="s">
        <v>63</v>
      </c>
      <c r="G4" s="214" t="s">
        <v>64</v>
      </c>
      <c r="H4" s="230"/>
      <c r="I4" s="205"/>
      <c r="J4" s="205"/>
      <c r="K4" s="205" t="s">
        <v>50</v>
      </c>
    </row>
    <row r="5" spans="1:11" ht="51.95">
      <c r="A5" s="215" t="s">
        <v>65</v>
      </c>
      <c r="B5" s="216" t="s">
        <v>66</v>
      </c>
      <c r="C5" s="28" t="s">
        <v>67</v>
      </c>
      <c r="D5" s="217" t="s">
        <v>68</v>
      </c>
      <c r="E5" s="215" t="s">
        <v>65</v>
      </c>
      <c r="F5" s="216" t="s">
        <v>66</v>
      </c>
      <c r="G5" s="28" t="s">
        <v>69</v>
      </c>
      <c r="H5" s="217"/>
      <c r="I5" s="39"/>
      <c r="J5" s="39"/>
      <c r="K5" s="39" t="s">
        <v>62</v>
      </c>
    </row>
    <row r="6" spans="1:11" ht="51.95" hidden="1">
      <c r="A6" s="215" t="s">
        <v>70</v>
      </c>
      <c r="B6" s="216" t="s">
        <v>71</v>
      </c>
      <c r="C6" s="28"/>
      <c r="D6" s="217" t="s">
        <v>68</v>
      </c>
      <c r="E6" s="215" t="s">
        <v>70</v>
      </c>
      <c r="F6" s="216"/>
      <c r="G6" s="28"/>
      <c r="H6" s="217"/>
      <c r="I6" s="39"/>
      <c r="J6" s="39"/>
      <c r="K6" s="39" t="s">
        <v>62</v>
      </c>
    </row>
    <row r="7" spans="1:11" ht="60" hidden="1">
      <c r="A7" s="218" t="s">
        <v>72</v>
      </c>
      <c r="B7" s="219" t="s">
        <v>73</v>
      </c>
      <c r="C7" s="28"/>
      <c r="D7" s="220" t="s">
        <v>74</v>
      </c>
      <c r="E7" s="218" t="s">
        <v>72</v>
      </c>
      <c r="F7" s="219"/>
      <c r="G7" s="28"/>
      <c r="H7" s="220"/>
      <c r="K7" s="200" t="s">
        <v>62</v>
      </c>
    </row>
    <row r="8" spans="1:11">
      <c r="A8" s="221"/>
      <c r="B8" s="259"/>
      <c r="C8" s="28"/>
      <c r="D8" s="223"/>
      <c r="E8" s="221"/>
      <c r="F8" s="259"/>
      <c r="G8" s="222"/>
      <c r="H8" s="402"/>
      <c r="I8" s="205"/>
      <c r="J8" s="205"/>
      <c r="K8" s="205" t="s">
        <v>50</v>
      </c>
    </row>
    <row r="9" spans="1:11" ht="15" thickBot="1">
      <c r="A9" s="206">
        <v>1.2</v>
      </c>
      <c r="B9" s="224" t="s">
        <v>75</v>
      </c>
      <c r="C9" s="399"/>
      <c r="D9" s="225"/>
      <c r="E9" s="206">
        <v>1.2</v>
      </c>
      <c r="F9" s="224" t="s">
        <v>76</v>
      </c>
      <c r="G9" s="224"/>
      <c r="H9" s="225"/>
      <c r="I9" s="205"/>
      <c r="J9" s="205"/>
      <c r="K9" s="205" t="s">
        <v>50</v>
      </c>
    </row>
    <row r="10" spans="1:11" ht="15" thickBot="1">
      <c r="A10" s="226" t="s">
        <v>77</v>
      </c>
      <c r="B10" s="227" t="s">
        <v>78</v>
      </c>
      <c r="C10" s="28" t="s">
        <v>2</v>
      </c>
      <c r="D10" s="228"/>
      <c r="E10" s="226" t="s">
        <v>77</v>
      </c>
      <c r="F10" s="227" t="s">
        <v>79</v>
      </c>
      <c r="G10" s="214" t="s">
        <v>2</v>
      </c>
      <c r="H10" s="228"/>
      <c r="I10" s="205"/>
      <c r="J10" s="205"/>
      <c r="K10" s="205" t="s">
        <v>50</v>
      </c>
    </row>
    <row r="11" spans="1:11" ht="26.45" thickBot="1">
      <c r="A11" s="226" t="s">
        <v>80</v>
      </c>
      <c r="B11" s="227" t="s">
        <v>81</v>
      </c>
      <c r="C11" s="28" t="s">
        <v>2</v>
      </c>
      <c r="D11" s="228"/>
      <c r="E11" s="226" t="s">
        <v>80</v>
      </c>
      <c r="F11" s="227" t="s">
        <v>82</v>
      </c>
      <c r="G11" s="214" t="s">
        <v>2</v>
      </c>
      <c r="H11" s="228"/>
      <c r="I11" s="205"/>
      <c r="J11" s="205"/>
      <c r="K11" s="205" t="s">
        <v>50</v>
      </c>
    </row>
    <row r="12" spans="1:11" ht="15" thickBot="1">
      <c r="A12" s="226" t="s">
        <v>83</v>
      </c>
      <c r="B12" s="222" t="s">
        <v>84</v>
      </c>
      <c r="C12" s="28" t="s">
        <v>85</v>
      </c>
      <c r="D12" s="228"/>
      <c r="E12" s="226" t="s">
        <v>83</v>
      </c>
      <c r="F12" s="222" t="s">
        <v>86</v>
      </c>
      <c r="G12" s="214" t="s">
        <v>85</v>
      </c>
      <c r="H12" s="228"/>
      <c r="I12" s="205"/>
      <c r="J12" s="205"/>
      <c r="K12" s="205" t="s">
        <v>50</v>
      </c>
    </row>
    <row r="13" spans="1:11" ht="15" thickBot="1">
      <c r="A13" s="226" t="s">
        <v>87</v>
      </c>
      <c r="B13" s="227" t="s">
        <v>88</v>
      </c>
      <c r="C13" s="28" t="s">
        <v>89</v>
      </c>
      <c r="D13" s="228"/>
      <c r="E13" s="226" t="s">
        <v>87</v>
      </c>
      <c r="F13" s="227" t="s">
        <v>90</v>
      </c>
      <c r="G13" s="214" t="s">
        <v>89</v>
      </c>
      <c r="H13" s="228"/>
      <c r="I13" s="205"/>
      <c r="J13" s="205"/>
      <c r="K13" s="205" t="s">
        <v>50</v>
      </c>
    </row>
    <row r="14" spans="1:11" ht="78.599999999999994" thickBot="1">
      <c r="A14" s="226" t="s">
        <v>91</v>
      </c>
      <c r="B14" s="227" t="s">
        <v>92</v>
      </c>
      <c r="C14" s="433" t="s">
        <v>93</v>
      </c>
      <c r="D14" s="229" t="s">
        <v>94</v>
      </c>
      <c r="E14" s="226" t="s">
        <v>91</v>
      </c>
      <c r="F14" s="227" t="s">
        <v>95</v>
      </c>
      <c r="G14" s="214" t="str">
        <f>C14</f>
        <v>c/o Ludvig &amp; Co. 
Box 1632
70116 Örebro. 
Reg. address: 
Franzéngatan 6 
SE-112 51 Stockholm</v>
      </c>
      <c r="H14" s="229"/>
      <c r="I14" s="205"/>
      <c r="J14" s="205"/>
      <c r="K14" s="205" t="s">
        <v>50</v>
      </c>
    </row>
    <row r="15" spans="1:11" ht="15" thickBot="1">
      <c r="A15" s="226" t="s">
        <v>96</v>
      </c>
      <c r="B15" s="227" t="s">
        <v>97</v>
      </c>
      <c r="C15" s="28" t="s">
        <v>6</v>
      </c>
      <c r="D15" s="228"/>
      <c r="E15" s="226" t="s">
        <v>96</v>
      </c>
      <c r="F15" s="227" t="s">
        <v>98</v>
      </c>
      <c r="G15" s="214" t="s">
        <v>99</v>
      </c>
      <c r="H15" s="228"/>
      <c r="I15" s="205"/>
      <c r="J15" s="205"/>
      <c r="K15" s="205" t="s">
        <v>50</v>
      </c>
    </row>
    <row r="16" spans="1:11" ht="15" thickBot="1">
      <c r="A16" s="226" t="s">
        <v>100</v>
      </c>
      <c r="B16" s="227" t="s">
        <v>101</v>
      </c>
      <c r="C16" s="28" t="s">
        <v>102</v>
      </c>
      <c r="D16" s="228"/>
      <c r="E16" s="226" t="s">
        <v>100</v>
      </c>
      <c r="F16" s="227" t="s">
        <v>103</v>
      </c>
      <c r="G16" s="214" t="s">
        <v>102</v>
      </c>
      <c r="H16" s="228"/>
      <c r="I16" s="205"/>
      <c r="J16" s="205"/>
      <c r="K16" s="205" t="s">
        <v>50</v>
      </c>
    </row>
    <row r="17" spans="1:11" ht="15" thickBot="1">
      <c r="A17" s="226" t="s">
        <v>104</v>
      </c>
      <c r="B17" s="227" t="s">
        <v>105</v>
      </c>
      <c r="C17" s="28" t="s">
        <v>106</v>
      </c>
      <c r="D17" s="228"/>
      <c r="E17" s="226" t="s">
        <v>104</v>
      </c>
      <c r="F17" s="227" t="s">
        <v>105</v>
      </c>
      <c r="G17" s="214" t="s">
        <v>106</v>
      </c>
      <c r="H17" s="228"/>
      <c r="I17" s="205"/>
      <c r="J17" s="205"/>
      <c r="K17" s="205" t="s">
        <v>50</v>
      </c>
    </row>
    <row r="18" spans="1:11" ht="15" thickBot="1">
      <c r="A18" s="226" t="s">
        <v>107</v>
      </c>
      <c r="B18" s="227" t="s">
        <v>108</v>
      </c>
      <c r="C18" s="28" t="s">
        <v>109</v>
      </c>
      <c r="D18" s="228"/>
      <c r="E18" s="226" t="s">
        <v>107</v>
      </c>
      <c r="F18" s="227" t="s">
        <v>110</v>
      </c>
      <c r="G18" s="214" t="s">
        <v>109</v>
      </c>
      <c r="H18" s="228"/>
      <c r="I18" s="205"/>
      <c r="J18" s="205"/>
      <c r="K18" s="205" t="s">
        <v>50</v>
      </c>
    </row>
    <row r="19" spans="1:11" ht="15" thickBot="1">
      <c r="A19" s="226" t="s">
        <v>111</v>
      </c>
      <c r="B19" s="227" t="s">
        <v>112</v>
      </c>
      <c r="C19" s="28" t="s">
        <v>113</v>
      </c>
      <c r="D19" s="228"/>
      <c r="E19" s="226" t="s">
        <v>111</v>
      </c>
      <c r="F19" s="227" t="s">
        <v>114</v>
      </c>
      <c r="G19" s="214" t="s">
        <v>113</v>
      </c>
      <c r="H19" s="228"/>
      <c r="I19" s="205"/>
      <c r="J19" s="205"/>
      <c r="K19" s="205" t="s">
        <v>50</v>
      </c>
    </row>
    <row r="20" spans="1:11" ht="26.1">
      <c r="A20" s="226" t="s">
        <v>115</v>
      </c>
      <c r="B20" s="222" t="s">
        <v>116</v>
      </c>
      <c r="C20" s="28" t="s">
        <v>89</v>
      </c>
      <c r="D20" s="230" t="s">
        <v>117</v>
      </c>
      <c r="E20" s="226" t="s">
        <v>115</v>
      </c>
      <c r="F20" s="222" t="s">
        <v>118</v>
      </c>
      <c r="G20" s="214" t="s">
        <v>89</v>
      </c>
      <c r="H20" s="230"/>
      <c r="I20" s="205"/>
      <c r="J20" s="205"/>
      <c r="K20" s="205" t="s">
        <v>50</v>
      </c>
    </row>
    <row r="21" spans="1:11" ht="39">
      <c r="A21" s="226" t="s">
        <v>119</v>
      </c>
      <c r="B21" s="222" t="s">
        <v>120</v>
      </c>
      <c r="C21" s="28" t="s">
        <v>121</v>
      </c>
      <c r="D21" s="230"/>
      <c r="E21" s="226" t="s">
        <v>119</v>
      </c>
      <c r="F21" s="222" t="s">
        <v>122</v>
      </c>
      <c r="G21" s="214" t="s">
        <v>123</v>
      </c>
      <c r="H21" s="230"/>
      <c r="I21" s="205"/>
      <c r="J21" s="205"/>
      <c r="K21" s="205" t="s">
        <v>50</v>
      </c>
    </row>
    <row r="22" spans="1:11">
      <c r="A22" s="226"/>
      <c r="B22" s="222"/>
      <c r="D22" s="228"/>
      <c r="E22" s="226"/>
      <c r="F22" s="222"/>
      <c r="G22" s="214"/>
      <c r="H22" s="228"/>
      <c r="I22" s="205"/>
      <c r="J22" s="205"/>
      <c r="K22" s="205" t="s">
        <v>50</v>
      </c>
    </row>
    <row r="23" spans="1:11" ht="15" thickBot="1">
      <c r="A23" s="206">
        <v>1.3</v>
      </c>
      <c r="B23" s="231" t="s">
        <v>124</v>
      </c>
      <c r="C23" s="399"/>
      <c r="D23" s="225"/>
      <c r="E23" s="206">
        <v>1.3</v>
      </c>
      <c r="F23" s="231" t="s">
        <v>125</v>
      </c>
      <c r="G23" s="232"/>
      <c r="H23" s="225"/>
      <c r="I23" s="205"/>
      <c r="J23" s="205"/>
      <c r="K23" s="205" t="s">
        <v>50</v>
      </c>
    </row>
    <row r="24" spans="1:11" ht="15" thickBot="1">
      <c r="A24" s="226" t="s">
        <v>126</v>
      </c>
      <c r="B24" s="227" t="s">
        <v>127</v>
      </c>
      <c r="C24" s="28" t="s">
        <v>128</v>
      </c>
      <c r="D24" s="229" t="s">
        <v>129</v>
      </c>
      <c r="E24" s="226" t="s">
        <v>126</v>
      </c>
      <c r="F24" s="227" t="s">
        <v>130</v>
      </c>
      <c r="G24" s="205" t="s">
        <v>131</v>
      </c>
      <c r="H24" s="229"/>
      <c r="I24" s="205"/>
      <c r="J24" s="205"/>
      <c r="K24" s="205" t="s">
        <v>50</v>
      </c>
    </row>
    <row r="25" spans="1:11" ht="24">
      <c r="A25" s="226" t="s">
        <v>132</v>
      </c>
      <c r="B25" s="222" t="s">
        <v>133</v>
      </c>
      <c r="C25" s="28" t="s">
        <v>134</v>
      </c>
      <c r="D25" s="230" t="s">
        <v>135</v>
      </c>
      <c r="E25" s="226" t="s">
        <v>132</v>
      </c>
      <c r="F25" s="222" t="s">
        <v>136</v>
      </c>
      <c r="G25" s="205" t="s">
        <v>137</v>
      </c>
      <c r="H25" s="230"/>
      <c r="I25" s="205"/>
      <c r="J25" s="205"/>
      <c r="K25" s="205" t="s">
        <v>50</v>
      </c>
    </row>
    <row r="26" spans="1:11" ht="60">
      <c r="A26" s="226" t="s">
        <v>138</v>
      </c>
      <c r="B26" s="222" t="s">
        <v>133</v>
      </c>
      <c r="C26" s="28" t="s">
        <v>139</v>
      </c>
      <c r="D26" s="230" t="s">
        <v>140</v>
      </c>
      <c r="E26" s="226" t="s">
        <v>138</v>
      </c>
      <c r="F26" s="222" t="s">
        <v>136</v>
      </c>
      <c r="G26" s="205" t="s">
        <v>141</v>
      </c>
      <c r="H26" s="230"/>
      <c r="I26" s="205"/>
      <c r="J26" s="205"/>
      <c r="K26" s="205" t="s">
        <v>62</v>
      </c>
    </row>
    <row r="27" spans="1:11" ht="26.45" thickBot="1">
      <c r="A27" s="226" t="s">
        <v>142</v>
      </c>
      <c r="B27" s="222" t="s">
        <v>143</v>
      </c>
      <c r="C27" s="28" t="s">
        <v>144</v>
      </c>
      <c r="D27" s="230" t="s">
        <v>145</v>
      </c>
      <c r="E27" s="226" t="s">
        <v>142</v>
      </c>
      <c r="F27" s="222" t="s">
        <v>146</v>
      </c>
      <c r="G27" s="205" t="s">
        <v>147</v>
      </c>
      <c r="H27" s="230"/>
      <c r="I27" s="205"/>
      <c r="J27" s="205"/>
      <c r="K27" s="205" t="s">
        <v>50</v>
      </c>
    </row>
    <row r="28" spans="1:11" ht="15" thickBot="1">
      <c r="A28" s="226" t="s">
        <v>148</v>
      </c>
      <c r="B28" s="227" t="s">
        <v>149</v>
      </c>
      <c r="C28" s="49">
        <v>30</v>
      </c>
      <c r="D28" s="230" t="s">
        <v>150</v>
      </c>
      <c r="E28" s="226" t="s">
        <v>148</v>
      </c>
      <c r="F28" s="227" t="s">
        <v>151</v>
      </c>
      <c r="G28" s="403">
        <f>C28</f>
        <v>30</v>
      </c>
      <c r="H28" s="230"/>
      <c r="I28" s="205"/>
      <c r="J28" s="205"/>
      <c r="K28" s="205" t="s">
        <v>50</v>
      </c>
    </row>
    <row r="29" spans="1:11" ht="26.1">
      <c r="A29" s="226" t="s">
        <v>152</v>
      </c>
      <c r="B29" s="222" t="s">
        <v>153</v>
      </c>
      <c r="C29" s="49">
        <v>30</v>
      </c>
      <c r="D29" s="230" t="s">
        <v>154</v>
      </c>
      <c r="E29" s="226" t="s">
        <v>152</v>
      </c>
      <c r="F29" s="222" t="s">
        <v>155</v>
      </c>
      <c r="G29" s="403">
        <f>C29</f>
        <v>30</v>
      </c>
      <c r="H29" s="230"/>
      <c r="I29" s="205"/>
      <c r="J29" s="205"/>
      <c r="K29" s="205" t="s">
        <v>50</v>
      </c>
    </row>
    <row r="30" spans="1:11">
      <c r="A30" s="226" t="s">
        <v>156</v>
      </c>
      <c r="B30" s="222" t="s">
        <v>97</v>
      </c>
      <c r="C30" s="28" t="s">
        <v>6</v>
      </c>
      <c r="D30" s="230"/>
      <c r="E30" s="226" t="s">
        <v>156</v>
      </c>
      <c r="F30" s="222" t="s">
        <v>98</v>
      </c>
      <c r="G30" s="205" t="s">
        <v>99</v>
      </c>
      <c r="H30" s="230"/>
      <c r="I30" s="205"/>
      <c r="J30" s="205"/>
      <c r="K30" s="205" t="s">
        <v>50</v>
      </c>
    </row>
    <row r="31" spans="1:11">
      <c r="A31" s="226" t="s">
        <v>157</v>
      </c>
      <c r="B31" s="222" t="s">
        <v>158</v>
      </c>
      <c r="C31" s="28" t="s">
        <v>159</v>
      </c>
      <c r="D31" s="228"/>
      <c r="E31" s="226" t="s">
        <v>157</v>
      </c>
      <c r="F31" s="222" t="s">
        <v>158</v>
      </c>
      <c r="G31" s="205" t="s">
        <v>160</v>
      </c>
      <c r="H31" s="228"/>
      <c r="I31" s="205"/>
      <c r="J31" s="205"/>
      <c r="K31" s="205" t="s">
        <v>50</v>
      </c>
    </row>
    <row r="32" spans="1:11" ht="48">
      <c r="A32" s="226" t="s">
        <v>161</v>
      </c>
      <c r="B32" s="222" t="s">
        <v>162</v>
      </c>
      <c r="C32" s="28" t="s">
        <v>163</v>
      </c>
      <c r="D32" s="230" t="s">
        <v>164</v>
      </c>
      <c r="E32" s="226" t="s">
        <v>161</v>
      </c>
      <c r="F32" s="222" t="s">
        <v>165</v>
      </c>
      <c r="G32" s="205" t="s">
        <v>163</v>
      </c>
      <c r="H32" s="230"/>
      <c r="I32" s="205"/>
      <c r="J32" s="205"/>
      <c r="K32" s="205" t="s">
        <v>50</v>
      </c>
    </row>
    <row r="33" spans="1:11" ht="48">
      <c r="A33" s="226" t="s">
        <v>166</v>
      </c>
      <c r="B33" s="222" t="s">
        <v>167</v>
      </c>
      <c r="C33" s="28" t="s">
        <v>168</v>
      </c>
      <c r="D33" s="230" t="s">
        <v>169</v>
      </c>
      <c r="E33" s="226" t="s">
        <v>166</v>
      </c>
      <c r="F33" s="222" t="s">
        <v>170</v>
      </c>
      <c r="G33" s="205" t="s">
        <v>168</v>
      </c>
      <c r="H33" s="230"/>
      <c r="I33" s="205"/>
      <c r="J33" s="205"/>
      <c r="K33" s="205" t="s">
        <v>50</v>
      </c>
    </row>
    <row r="34" spans="1:11" ht="15" thickBot="1">
      <c r="A34" s="226" t="s">
        <v>171</v>
      </c>
      <c r="B34" s="222" t="s">
        <v>172</v>
      </c>
      <c r="C34" s="28" t="s">
        <v>173</v>
      </c>
      <c r="D34" s="230" t="s">
        <v>174</v>
      </c>
      <c r="E34" s="226" t="s">
        <v>171</v>
      </c>
      <c r="F34" s="222" t="s">
        <v>175</v>
      </c>
      <c r="G34" s="214" t="s">
        <v>173</v>
      </c>
      <c r="H34" s="230"/>
      <c r="I34" s="205"/>
      <c r="J34" s="205"/>
      <c r="K34" s="205" t="s">
        <v>50</v>
      </c>
    </row>
    <row r="35" spans="1:11" ht="15" thickBot="1">
      <c r="A35" s="226" t="s">
        <v>176</v>
      </c>
      <c r="B35" s="227" t="s">
        <v>177</v>
      </c>
      <c r="C35" s="28" t="s">
        <v>178</v>
      </c>
      <c r="D35" s="230" t="s">
        <v>179</v>
      </c>
      <c r="E35" s="226" t="s">
        <v>176</v>
      </c>
      <c r="F35" s="227" t="s">
        <v>180</v>
      </c>
      <c r="G35" s="214" t="s">
        <v>178</v>
      </c>
      <c r="H35" s="230"/>
      <c r="I35" s="205"/>
      <c r="J35" s="205"/>
      <c r="K35" s="233" t="s">
        <v>50</v>
      </c>
    </row>
    <row r="36" spans="1:11">
      <c r="A36" s="226"/>
      <c r="B36" s="222"/>
      <c r="C36" s="28"/>
      <c r="D36" s="228"/>
      <c r="E36" s="226"/>
      <c r="F36" s="222"/>
      <c r="G36" s="214"/>
      <c r="H36" s="228"/>
      <c r="I36" s="205"/>
      <c r="J36" s="205"/>
      <c r="K36" s="233" t="s">
        <v>50</v>
      </c>
    </row>
    <row r="37" spans="1:11">
      <c r="A37" s="234" t="s">
        <v>181</v>
      </c>
      <c r="B37" s="235" t="s">
        <v>182</v>
      </c>
      <c r="C37" s="73" t="s">
        <v>183</v>
      </c>
      <c r="D37" s="236"/>
      <c r="E37" s="234" t="s">
        <v>181</v>
      </c>
      <c r="F37" s="235" t="s">
        <v>184</v>
      </c>
      <c r="G37" s="73" t="s">
        <v>185</v>
      </c>
      <c r="H37" s="236"/>
      <c r="K37" s="200" t="s">
        <v>62</v>
      </c>
    </row>
    <row r="38" spans="1:11">
      <c r="A38" s="226"/>
      <c r="B38" s="210"/>
      <c r="D38" s="238"/>
      <c r="E38" s="226"/>
      <c r="F38" s="210"/>
      <c r="G38" s="237"/>
      <c r="H38" s="238"/>
      <c r="I38" s="205"/>
      <c r="J38" s="205"/>
      <c r="K38" s="205" t="s">
        <v>50</v>
      </c>
    </row>
    <row r="39" spans="1:11">
      <c r="A39" s="206">
        <v>1.4</v>
      </c>
      <c r="B39" s="231" t="s">
        <v>186</v>
      </c>
      <c r="C39" s="397"/>
      <c r="D39" s="239" t="s">
        <v>187</v>
      </c>
      <c r="E39" s="206">
        <v>1.4</v>
      </c>
      <c r="F39" s="231" t="s">
        <v>188</v>
      </c>
      <c r="G39" s="232"/>
      <c r="H39" s="239"/>
      <c r="I39" s="205"/>
      <c r="J39" s="205"/>
      <c r="K39" s="205" t="s">
        <v>50</v>
      </c>
    </row>
    <row r="40" spans="1:11" ht="36.6" thickBot="1">
      <c r="A40" s="209" t="s">
        <v>189</v>
      </c>
      <c r="B40" s="210" t="s">
        <v>190</v>
      </c>
      <c r="C40" s="28" t="s">
        <v>128</v>
      </c>
      <c r="D40" s="212" t="s">
        <v>191</v>
      </c>
      <c r="E40" s="209" t="s">
        <v>189</v>
      </c>
      <c r="F40" s="210" t="s">
        <v>192</v>
      </c>
      <c r="G40" s="211" t="s">
        <v>131</v>
      </c>
      <c r="H40" s="212"/>
      <c r="I40" s="205"/>
      <c r="J40" s="205"/>
      <c r="K40" s="205" t="s">
        <v>50</v>
      </c>
    </row>
    <row r="41" spans="1:11" ht="36">
      <c r="A41" s="209"/>
      <c r="B41" s="624" t="s">
        <v>193</v>
      </c>
      <c r="C41" s="28" t="s">
        <v>194</v>
      </c>
      <c r="D41" s="229" t="s">
        <v>195</v>
      </c>
      <c r="E41" s="209"/>
      <c r="F41" s="254" t="s">
        <v>196</v>
      </c>
      <c r="G41" s="214" t="s">
        <v>197</v>
      </c>
      <c r="H41" s="229"/>
      <c r="I41" s="205"/>
      <c r="J41" s="205"/>
      <c r="K41" s="205" t="s">
        <v>50</v>
      </c>
    </row>
    <row r="42" spans="1:11" ht="24">
      <c r="A42" s="209"/>
      <c r="B42" s="625"/>
      <c r="C42" s="214" t="s">
        <v>139</v>
      </c>
      <c r="D42" s="230" t="s">
        <v>198</v>
      </c>
      <c r="E42" s="209"/>
      <c r="F42" s="255"/>
      <c r="G42" s="214" t="s">
        <v>199</v>
      </c>
      <c r="H42" s="230"/>
      <c r="I42" s="205"/>
      <c r="J42" s="205"/>
      <c r="K42" s="205" t="s">
        <v>50</v>
      </c>
    </row>
    <row r="43" spans="1:11" ht="15" thickBot="1">
      <c r="A43" s="209"/>
      <c r="B43" s="626"/>
      <c r="C43" s="214" t="s">
        <v>139</v>
      </c>
      <c r="D43" s="240" t="s">
        <v>200</v>
      </c>
      <c r="E43" s="209"/>
      <c r="F43" s="256"/>
      <c r="G43" s="214" t="s">
        <v>199</v>
      </c>
      <c r="H43" s="240"/>
      <c r="I43" s="205"/>
      <c r="J43" s="205"/>
      <c r="K43" s="205" t="s">
        <v>62</v>
      </c>
    </row>
    <row r="44" spans="1:11" ht="24">
      <c r="A44" s="209"/>
      <c r="B44" s="627" t="s">
        <v>201</v>
      </c>
      <c r="C44" s="214" t="s">
        <v>194</v>
      </c>
      <c r="D44" s="229" t="s">
        <v>202</v>
      </c>
      <c r="E44" s="209"/>
      <c r="F44" s="257" t="s">
        <v>203</v>
      </c>
      <c r="G44" s="214" t="s">
        <v>197</v>
      </c>
      <c r="H44" s="229"/>
      <c r="I44" s="205"/>
      <c r="J44" s="205"/>
      <c r="K44" s="205" t="s">
        <v>50</v>
      </c>
    </row>
    <row r="45" spans="1:11" ht="15" thickBot="1">
      <c r="A45" s="209"/>
      <c r="B45" s="628"/>
      <c r="C45" s="214"/>
      <c r="D45" s="230" t="s">
        <v>204</v>
      </c>
      <c r="E45" s="209"/>
      <c r="F45" s="258"/>
      <c r="G45" s="214"/>
      <c r="H45" s="230"/>
      <c r="I45" s="205"/>
      <c r="J45" s="205"/>
      <c r="K45" s="205" t="s">
        <v>50</v>
      </c>
    </row>
    <row r="46" spans="1:11" ht="48">
      <c r="A46" s="234"/>
      <c r="B46" s="241" t="s">
        <v>205</v>
      </c>
      <c r="C46" s="28" t="s">
        <v>206</v>
      </c>
      <c r="D46" s="217" t="s">
        <v>207</v>
      </c>
      <c r="E46" s="234"/>
      <c r="F46" s="241" t="s">
        <v>208</v>
      </c>
      <c r="G46" s="28" t="s">
        <v>209</v>
      </c>
      <c r="H46" s="217"/>
      <c r="K46" s="200" t="s">
        <v>62</v>
      </c>
    </row>
    <row r="47" spans="1:11">
      <c r="A47" s="209"/>
      <c r="B47" s="213"/>
      <c r="C47" s="214"/>
      <c r="D47" s="230"/>
      <c r="E47" s="209"/>
      <c r="F47" s="213"/>
      <c r="G47" s="214"/>
      <c r="H47" s="230"/>
      <c r="I47" s="205"/>
      <c r="J47" s="205"/>
      <c r="K47" s="205"/>
    </row>
    <row r="48" spans="1:11" ht="15" thickBot="1">
      <c r="A48" s="209" t="s">
        <v>210</v>
      </c>
      <c r="B48" s="213" t="s">
        <v>211</v>
      </c>
      <c r="C48" s="400">
        <f>D68</f>
        <v>64995.700000000004</v>
      </c>
      <c r="D48" s="243"/>
      <c r="E48" s="209" t="s">
        <v>210</v>
      </c>
      <c r="F48" s="213" t="s">
        <v>212</v>
      </c>
      <c r="G48" s="242">
        <f>C48</f>
        <v>64995.700000000004</v>
      </c>
      <c r="H48" s="243"/>
      <c r="I48" s="205"/>
      <c r="J48" s="205"/>
      <c r="K48" s="205" t="s">
        <v>50</v>
      </c>
    </row>
    <row r="49" spans="1:11" ht="24.6" thickBot="1">
      <c r="A49" s="209" t="s">
        <v>213</v>
      </c>
      <c r="B49" s="244" t="s">
        <v>214</v>
      </c>
      <c r="C49" s="242" t="s">
        <v>215</v>
      </c>
      <c r="D49" s="230" t="s">
        <v>216</v>
      </c>
      <c r="E49" s="209" t="s">
        <v>213</v>
      </c>
      <c r="F49" s="244" t="s">
        <v>217</v>
      </c>
      <c r="G49" s="214" t="s">
        <v>218</v>
      </c>
      <c r="H49" s="230"/>
      <c r="I49" s="205"/>
      <c r="J49" s="205"/>
      <c r="K49" s="205" t="s">
        <v>50</v>
      </c>
    </row>
    <row r="50" spans="1:11" ht="24">
      <c r="A50" s="209" t="s">
        <v>219</v>
      </c>
      <c r="B50" s="213" t="s">
        <v>220</v>
      </c>
      <c r="C50" s="242" t="s">
        <v>221</v>
      </c>
      <c r="D50" s="229" t="s">
        <v>222</v>
      </c>
      <c r="E50" s="209" t="s">
        <v>219</v>
      </c>
      <c r="F50" s="213" t="s">
        <v>223</v>
      </c>
      <c r="G50" s="214" t="s">
        <v>224</v>
      </c>
      <c r="H50" s="229"/>
      <c r="I50" s="205"/>
      <c r="J50" s="205"/>
      <c r="K50" s="205" t="s">
        <v>50</v>
      </c>
    </row>
    <row r="51" spans="1:11" ht="90.95">
      <c r="A51" s="209"/>
      <c r="B51" s="241" t="s">
        <v>225</v>
      </c>
      <c r="C51" s="242" t="s">
        <v>226</v>
      </c>
      <c r="D51" s="245" t="s">
        <v>227</v>
      </c>
      <c r="E51" s="209"/>
      <c r="F51" s="241" t="s">
        <v>228</v>
      </c>
      <c r="G51" s="242" t="s">
        <v>229</v>
      </c>
      <c r="H51" s="245"/>
      <c r="I51" s="205"/>
      <c r="J51" s="205"/>
      <c r="K51" s="205" t="s">
        <v>62</v>
      </c>
    </row>
    <row r="52" spans="1:11" ht="24">
      <c r="A52" s="209" t="s">
        <v>230</v>
      </c>
      <c r="B52" s="213" t="s">
        <v>231</v>
      </c>
      <c r="C52" s="214" t="s">
        <v>139</v>
      </c>
      <c r="D52" s="230" t="s">
        <v>232</v>
      </c>
      <c r="E52" s="209" t="s">
        <v>230</v>
      </c>
      <c r="F52" s="213" t="s">
        <v>233</v>
      </c>
      <c r="G52" s="214" t="s">
        <v>139</v>
      </c>
      <c r="H52" s="230"/>
      <c r="I52" s="205"/>
      <c r="J52" s="205"/>
      <c r="K52" s="205" t="s">
        <v>50</v>
      </c>
    </row>
    <row r="53" spans="1:11">
      <c r="A53" s="209" t="s">
        <v>234</v>
      </c>
      <c r="B53" s="213" t="s">
        <v>235</v>
      </c>
      <c r="C53" s="28" t="s">
        <v>236</v>
      </c>
      <c r="D53" s="230" t="s">
        <v>237</v>
      </c>
      <c r="E53" s="209" t="s">
        <v>234</v>
      </c>
      <c r="F53" s="213" t="s">
        <v>238</v>
      </c>
      <c r="G53" s="214" t="s">
        <v>239</v>
      </c>
      <c r="H53" s="230"/>
      <c r="I53" s="205"/>
      <c r="J53" s="205"/>
      <c r="K53" s="205" t="s">
        <v>50</v>
      </c>
    </row>
    <row r="54" spans="1:11" ht="65.099999999999994">
      <c r="A54" s="209" t="s">
        <v>240</v>
      </c>
      <c r="B54" s="213" t="s">
        <v>241</v>
      </c>
      <c r="C54" s="28" t="s">
        <v>242</v>
      </c>
      <c r="D54" s="243"/>
      <c r="E54" s="209" t="s">
        <v>240</v>
      </c>
      <c r="F54" s="213" t="s">
        <v>243</v>
      </c>
      <c r="G54" s="214" t="s">
        <v>244</v>
      </c>
      <c r="H54" s="243"/>
      <c r="I54" s="205"/>
      <c r="J54" s="205"/>
      <c r="K54" s="205" t="s">
        <v>50</v>
      </c>
    </row>
    <row r="55" spans="1:11" ht="65.099999999999994">
      <c r="A55" s="209"/>
      <c r="B55" s="213" t="s">
        <v>245</v>
      </c>
      <c r="C55" s="28" t="s">
        <v>246</v>
      </c>
      <c r="D55" s="243"/>
      <c r="E55" s="209"/>
      <c r="F55" s="213" t="s">
        <v>247</v>
      </c>
      <c r="G55" s="214" t="s">
        <v>248</v>
      </c>
      <c r="H55" s="243"/>
      <c r="I55" s="205"/>
      <c r="J55" s="205"/>
      <c r="K55" s="205" t="s">
        <v>50</v>
      </c>
    </row>
    <row r="56" spans="1:11" ht="36">
      <c r="A56" s="209" t="s">
        <v>249</v>
      </c>
      <c r="B56" s="213" t="s">
        <v>250</v>
      </c>
      <c r="C56" s="28" t="s">
        <v>251</v>
      </c>
      <c r="D56" s="230" t="s">
        <v>252</v>
      </c>
      <c r="E56" s="209" t="s">
        <v>249</v>
      </c>
      <c r="F56" s="213" t="s">
        <v>253</v>
      </c>
      <c r="G56" s="214" t="s">
        <v>254</v>
      </c>
      <c r="H56" s="230"/>
      <c r="I56" s="205"/>
      <c r="J56" s="205"/>
      <c r="K56" s="205" t="s">
        <v>50</v>
      </c>
    </row>
    <row r="57" spans="1:11" ht="15" thickBot="1">
      <c r="A57" s="209" t="s">
        <v>255</v>
      </c>
      <c r="B57" s="213" t="s">
        <v>256</v>
      </c>
      <c r="C57" s="28" t="s">
        <v>257</v>
      </c>
      <c r="D57" s="230" t="s">
        <v>258</v>
      </c>
      <c r="E57" s="209" t="s">
        <v>255</v>
      </c>
      <c r="F57" s="213" t="s">
        <v>259</v>
      </c>
      <c r="G57" s="214" t="s">
        <v>260</v>
      </c>
      <c r="H57" s="230"/>
      <c r="I57" s="205"/>
      <c r="J57" s="205"/>
      <c r="K57" s="205" t="s">
        <v>50</v>
      </c>
    </row>
    <row r="58" spans="1:11" ht="39.6" thickBot="1">
      <c r="A58" s="209" t="s">
        <v>261</v>
      </c>
      <c r="B58" s="244" t="s">
        <v>262</v>
      </c>
      <c r="C58" s="49" t="s">
        <v>263</v>
      </c>
      <c r="D58" s="230" t="s">
        <v>264</v>
      </c>
      <c r="E58" s="209" t="s">
        <v>261</v>
      </c>
      <c r="F58" s="244" t="s">
        <v>265</v>
      </c>
      <c r="G58" s="214" t="s">
        <v>266</v>
      </c>
      <c r="H58" s="230"/>
      <c r="I58" s="205"/>
      <c r="J58" s="205"/>
      <c r="K58" s="205" t="s">
        <v>50</v>
      </c>
    </row>
    <row r="59" spans="1:11">
      <c r="A59" s="209"/>
      <c r="B59" s="260" t="s">
        <v>267</v>
      </c>
      <c r="C59" s="49">
        <v>54</v>
      </c>
      <c r="D59" s="230"/>
      <c r="E59" s="209"/>
      <c r="F59" s="260"/>
      <c r="G59" s="401">
        <v>54</v>
      </c>
      <c r="H59" s="230"/>
      <c r="I59" s="205"/>
      <c r="J59" s="205"/>
      <c r="K59" s="205" t="s">
        <v>50</v>
      </c>
    </row>
    <row r="60" spans="1:11" ht="78">
      <c r="A60" s="209" t="s">
        <v>268</v>
      </c>
      <c r="B60" s="213" t="s">
        <v>269</v>
      </c>
      <c r="C60" s="49" t="s">
        <v>270</v>
      </c>
      <c r="D60" s="230" t="s">
        <v>264</v>
      </c>
      <c r="E60" s="209" t="s">
        <v>268</v>
      </c>
      <c r="F60" s="213" t="s">
        <v>271</v>
      </c>
      <c r="G60" s="214" t="s">
        <v>272</v>
      </c>
      <c r="H60" s="230"/>
      <c r="I60" s="205"/>
      <c r="J60" s="205"/>
      <c r="K60" s="205" t="s">
        <v>50</v>
      </c>
    </row>
    <row r="61" spans="1:11">
      <c r="A61" s="209"/>
      <c r="B61" s="260" t="s">
        <v>267</v>
      </c>
      <c r="C61" s="49" t="s">
        <v>273</v>
      </c>
      <c r="D61" s="230"/>
      <c r="E61" s="209"/>
      <c r="F61" s="260"/>
      <c r="G61" s="214" t="s">
        <v>274</v>
      </c>
      <c r="H61" s="230"/>
      <c r="I61" s="205"/>
      <c r="J61" s="205"/>
      <c r="K61" s="205" t="s">
        <v>50</v>
      </c>
    </row>
    <row r="62" spans="1:11">
      <c r="A62" s="209" t="s">
        <v>275</v>
      </c>
      <c r="B62" s="213" t="s">
        <v>276</v>
      </c>
      <c r="C62" s="28" t="s">
        <v>121</v>
      </c>
      <c r="D62" s="230" t="s">
        <v>277</v>
      </c>
      <c r="E62" s="209" t="s">
        <v>275</v>
      </c>
      <c r="F62" s="213" t="s">
        <v>278</v>
      </c>
      <c r="G62" s="214" t="s">
        <v>123</v>
      </c>
      <c r="H62" s="230"/>
      <c r="I62" s="205"/>
      <c r="J62" s="205"/>
      <c r="K62" s="205" t="s">
        <v>50</v>
      </c>
    </row>
    <row r="63" spans="1:11">
      <c r="A63" s="209"/>
      <c r="B63" s="246"/>
      <c r="C63" s="28"/>
      <c r="D63" s="248"/>
      <c r="E63" s="209"/>
      <c r="F63" s="246"/>
      <c r="G63" s="247"/>
      <c r="H63" s="248"/>
      <c r="I63" s="205"/>
      <c r="J63" s="205"/>
      <c r="K63" s="205" t="s">
        <v>50</v>
      </c>
    </row>
    <row r="64" spans="1:11">
      <c r="A64" s="249" t="s">
        <v>279</v>
      </c>
      <c r="B64" s="250" t="s">
        <v>280</v>
      </c>
      <c r="C64" s="398" t="s">
        <v>281</v>
      </c>
      <c r="D64" s="251" t="s">
        <v>282</v>
      </c>
      <c r="E64" s="249" t="s">
        <v>279</v>
      </c>
      <c r="F64" s="250" t="s">
        <v>283</v>
      </c>
      <c r="G64" s="251" t="s">
        <v>284</v>
      </c>
      <c r="H64" s="251" t="s">
        <v>285</v>
      </c>
      <c r="I64" s="205"/>
      <c r="J64" s="205"/>
      <c r="K64" s="205" t="s">
        <v>50</v>
      </c>
    </row>
    <row r="65" spans="1:11">
      <c r="A65" s="226"/>
      <c r="B65" s="252" t="s">
        <v>286</v>
      </c>
      <c r="C65" s="253">
        <v>13</v>
      </c>
      <c r="D65" s="585">
        <v>6328</v>
      </c>
      <c r="E65" s="226"/>
      <c r="F65" s="252" t="s">
        <v>286</v>
      </c>
      <c r="G65" s="253">
        <f>C65</f>
        <v>13</v>
      </c>
      <c r="H65" s="585">
        <f>D65</f>
        <v>6328</v>
      </c>
      <c r="I65" s="205"/>
      <c r="J65" s="205"/>
      <c r="K65" s="205" t="s">
        <v>50</v>
      </c>
    </row>
    <row r="66" spans="1:11">
      <c r="A66" s="226"/>
      <c r="B66" s="252" t="s">
        <v>287</v>
      </c>
      <c r="C66" s="253">
        <v>17</v>
      </c>
      <c r="D66" s="585">
        <v>58667.700000000004</v>
      </c>
      <c r="E66" s="226"/>
      <c r="F66" s="252" t="s">
        <v>287</v>
      </c>
      <c r="G66" s="253">
        <f t="shared" ref="G66:G67" si="0">C66</f>
        <v>17</v>
      </c>
      <c r="H66" s="585">
        <f t="shared" ref="H66:H67" si="1">D66</f>
        <v>58667.700000000004</v>
      </c>
      <c r="I66" s="205"/>
      <c r="J66" s="205"/>
      <c r="K66" s="205" t="s">
        <v>50</v>
      </c>
    </row>
    <row r="67" spans="1:11">
      <c r="A67" s="226"/>
      <c r="B67" s="252" t="s">
        <v>288</v>
      </c>
      <c r="C67" s="253">
        <v>0</v>
      </c>
      <c r="D67" s="585">
        <v>0</v>
      </c>
      <c r="E67" s="226"/>
      <c r="F67" s="252" t="s">
        <v>288</v>
      </c>
      <c r="G67" s="253">
        <f t="shared" si="0"/>
        <v>0</v>
      </c>
      <c r="H67" s="585">
        <f t="shared" si="1"/>
        <v>0</v>
      </c>
      <c r="I67" s="205"/>
      <c r="J67" s="205"/>
      <c r="K67" s="205" t="s">
        <v>50</v>
      </c>
    </row>
    <row r="68" spans="1:11">
      <c r="A68" s="226"/>
      <c r="B68" s="252" t="s">
        <v>289</v>
      </c>
      <c r="C68" s="253">
        <f>SUM(C65:C67)</f>
        <v>30</v>
      </c>
      <c r="D68" s="585">
        <f>SUM(D65:D67)</f>
        <v>64995.700000000004</v>
      </c>
      <c r="E68" s="226"/>
      <c r="F68" s="252" t="s">
        <v>289</v>
      </c>
      <c r="G68" s="253">
        <f>SUM(G65:G67)</f>
        <v>30</v>
      </c>
      <c r="H68" s="585">
        <f>SUM(H65:H67)</f>
        <v>64995.700000000004</v>
      </c>
      <c r="I68" s="205"/>
      <c r="J68" s="205"/>
      <c r="K68" s="205" t="s">
        <v>50</v>
      </c>
    </row>
    <row r="69" spans="1:11">
      <c r="C69" s="222"/>
    </row>
  </sheetData>
  <mergeCells count="2">
    <mergeCell ref="B41:B43"/>
    <mergeCell ref="B44:B45"/>
  </mergeCells>
  <dataValidations count="5">
    <dataValidation type="list" allowBlank="1" showInputMessage="1" showErrorMessage="1" sqref="G34" xr:uid="{75EA360D-3A94-4FBE-9F52-E003A794D7A4}">
      <formula1>$G$34:$G$35</formula1>
    </dataValidation>
    <dataValidation type="list" allowBlank="1" showInputMessage="1" showErrorMessage="1" sqref="G35" xr:uid="{9EF405A8-60A1-49C8-A81D-2EA5536C67AD}">
      <formula1>$G$36:$G$39</formula1>
    </dataValidation>
    <dataValidation type="list" allowBlank="1" showInputMessage="1" showErrorMessage="1" sqref="G49" xr:uid="{7478B7E4-8F6D-4940-8FE9-C9E0C6E06F46}">
      <formula1>$G$62:$G$64</formula1>
    </dataValidation>
    <dataValidation type="list" allowBlank="1" showInputMessage="1" showErrorMessage="1" sqref="G62" xr:uid="{2E1EC316-6720-422B-92A9-4BE7A439D6F2}">
      <formula1>$AA$108:$AA$109</formula1>
    </dataValidation>
    <dataValidation type="list" allowBlank="1" showInputMessage="1" showErrorMessage="1" sqref="C4 C65540 C131076 C196612 C262148 C327684 C393220 C458756 C524292 C589828 C655364 C720900 C786436 C851972 C917508 C983044 C24:C26 C65560:C65562 C131096:C131098 C196632:C196634 C262168:C262170 C327704:C327706 C393240:C393242 C458776:C458778 C524312:C524314 C589848:C589850 C655384:C655386 C720920:C720922 C786456:C786458 C851992:C851994 C917528:C917530 C983064:C983066 C34:C36 C65570:C65572 C131106:C131108 C196642:C196644 C262178:C262180 C327714:C327716 C393250:C393252 C458786:C458788 C524322:C524324 C589858:C589860 C655394:C655396 C720930:C720932 C786466:C786468 C852002:C852004 C917538:C917540 C983074:C983076" xr:uid="{C6B4C1B2-181E-478B-AC66-C7CFFB48D6C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5"/>
  <sheetViews>
    <sheetView zoomScaleNormal="100" zoomScaleSheetLayoutView="90" workbookViewId="0">
      <pane ySplit="5" topLeftCell="A8" activePane="bottomLeft" state="frozen"/>
      <selection pane="bottomLeft" activeCell="C19" sqref="C19"/>
      <selection activeCell="C19" sqref="C19"/>
    </sheetView>
  </sheetViews>
  <sheetFormatPr defaultColWidth="9" defaultRowHeight="14.45"/>
  <cols>
    <col min="1" max="1" width="8" style="125" customWidth="1"/>
    <col min="2" max="2" width="7.140625" style="125" customWidth="1"/>
    <col min="3" max="3" width="39.85546875" style="125" customWidth="1"/>
    <col min="4" max="4" width="11.42578125" style="127" customWidth="1"/>
    <col min="5" max="6" width="43.140625" style="125" customWidth="1"/>
    <col min="7" max="8" width="30.85546875" style="125" customWidth="1"/>
    <col min="9" max="9" width="15.85546875" style="125" customWidth="1"/>
    <col min="10" max="10" width="40.85546875" style="125" customWidth="1"/>
    <col min="11" max="11" width="7.140625" style="125" customWidth="1"/>
    <col min="12" max="12" width="11.140625" style="125" customWidth="1"/>
    <col min="13" max="13" width="3" style="125" customWidth="1"/>
    <col min="14" max="14" width="9" style="81"/>
    <col min="15" max="15" width="9" style="81" customWidth="1"/>
    <col min="16" max="256" width="9" style="81"/>
    <col min="257" max="257" width="8" style="81" customWidth="1"/>
    <col min="258" max="258" width="7.140625" style="81" customWidth="1"/>
    <col min="259" max="259" width="36.85546875" style="81" customWidth="1"/>
    <col min="260" max="260" width="9.85546875" style="81" customWidth="1"/>
    <col min="261" max="262" width="32" style="81" customWidth="1"/>
    <col min="263" max="264" width="30.85546875" style="81" customWidth="1"/>
    <col min="265" max="265" width="12.140625" style="81" customWidth="1"/>
    <col min="266" max="266" width="40.85546875" style="81" customWidth="1"/>
    <col min="267" max="267" width="7.140625" style="81" customWidth="1"/>
    <col min="268" max="268" width="11.140625" style="81" customWidth="1"/>
    <col min="269" max="269" width="3" style="81" customWidth="1"/>
    <col min="270" max="512" width="9" style="81"/>
    <col min="513" max="513" width="8" style="81" customWidth="1"/>
    <col min="514" max="514" width="7.140625" style="81" customWidth="1"/>
    <col min="515" max="515" width="36.85546875" style="81" customWidth="1"/>
    <col min="516" max="516" width="9.85546875" style="81" customWidth="1"/>
    <col min="517" max="518" width="32" style="81" customWidth="1"/>
    <col min="519" max="520" width="30.85546875" style="81" customWidth="1"/>
    <col min="521" max="521" width="12.140625" style="81" customWidth="1"/>
    <col min="522" max="522" width="40.85546875" style="81" customWidth="1"/>
    <col min="523" max="523" width="7.140625" style="81" customWidth="1"/>
    <col min="524" max="524" width="11.140625" style="81" customWidth="1"/>
    <col min="525" max="525" width="3" style="81" customWidth="1"/>
    <col min="526" max="768" width="9" style="81"/>
    <col min="769" max="769" width="8" style="81" customWidth="1"/>
    <col min="770" max="770" width="7.140625" style="81" customWidth="1"/>
    <col min="771" max="771" width="36.85546875" style="81" customWidth="1"/>
    <col min="772" max="772" width="9.85546875" style="81" customWidth="1"/>
    <col min="773" max="774" width="32" style="81" customWidth="1"/>
    <col min="775" max="776" width="30.85546875" style="81" customWidth="1"/>
    <col min="777" max="777" width="12.140625" style="81" customWidth="1"/>
    <col min="778" max="778" width="40.85546875" style="81" customWidth="1"/>
    <col min="779" max="779" width="7.140625" style="81" customWidth="1"/>
    <col min="780" max="780" width="11.140625" style="81" customWidth="1"/>
    <col min="781" max="781" width="3" style="81" customWidth="1"/>
    <col min="782" max="1024" width="9" style="81"/>
    <col min="1025" max="1025" width="8" style="81" customWidth="1"/>
    <col min="1026" max="1026" width="7.140625" style="81" customWidth="1"/>
    <col min="1027" max="1027" width="36.85546875" style="81" customWidth="1"/>
    <col min="1028" max="1028" width="9.85546875" style="81" customWidth="1"/>
    <col min="1029" max="1030" width="32" style="81" customWidth="1"/>
    <col min="1031" max="1032" width="30.85546875" style="81" customWidth="1"/>
    <col min="1033" max="1033" width="12.140625" style="81" customWidth="1"/>
    <col min="1034" max="1034" width="40.85546875" style="81" customWidth="1"/>
    <col min="1035" max="1035" width="7.140625" style="81" customWidth="1"/>
    <col min="1036" max="1036" width="11.140625" style="81" customWidth="1"/>
    <col min="1037" max="1037" width="3" style="81" customWidth="1"/>
    <col min="1038" max="1280" width="9" style="81"/>
    <col min="1281" max="1281" width="8" style="81" customWidth="1"/>
    <col min="1282" max="1282" width="7.140625" style="81" customWidth="1"/>
    <col min="1283" max="1283" width="36.85546875" style="81" customWidth="1"/>
    <col min="1284" max="1284" width="9.85546875" style="81" customWidth="1"/>
    <col min="1285" max="1286" width="32" style="81" customWidth="1"/>
    <col min="1287" max="1288" width="30.85546875" style="81" customWidth="1"/>
    <col min="1289" max="1289" width="12.140625" style="81" customWidth="1"/>
    <col min="1290" max="1290" width="40.85546875" style="81" customWidth="1"/>
    <col min="1291" max="1291" width="7.140625" style="81" customWidth="1"/>
    <col min="1292" max="1292" width="11.140625" style="81" customWidth="1"/>
    <col min="1293" max="1293" width="3" style="81" customWidth="1"/>
    <col min="1294" max="1536" width="9" style="81"/>
    <col min="1537" max="1537" width="8" style="81" customWidth="1"/>
    <col min="1538" max="1538" width="7.140625" style="81" customWidth="1"/>
    <col min="1539" max="1539" width="36.85546875" style="81" customWidth="1"/>
    <col min="1540" max="1540" width="9.85546875" style="81" customWidth="1"/>
    <col min="1541" max="1542" width="32" style="81" customWidth="1"/>
    <col min="1543" max="1544" width="30.85546875" style="81" customWidth="1"/>
    <col min="1545" max="1545" width="12.140625" style="81" customWidth="1"/>
    <col min="1546" max="1546" width="40.85546875" style="81" customWidth="1"/>
    <col min="1547" max="1547" width="7.140625" style="81" customWidth="1"/>
    <col min="1548" max="1548" width="11.140625" style="81" customWidth="1"/>
    <col min="1549" max="1549" width="3" style="81" customWidth="1"/>
    <col min="1550" max="1792" width="9" style="81"/>
    <col min="1793" max="1793" width="8" style="81" customWidth="1"/>
    <col min="1794" max="1794" width="7.140625" style="81" customWidth="1"/>
    <col min="1795" max="1795" width="36.85546875" style="81" customWidth="1"/>
    <col min="1796" max="1796" width="9.85546875" style="81" customWidth="1"/>
    <col min="1797" max="1798" width="32" style="81" customWidth="1"/>
    <col min="1799" max="1800" width="30.85546875" style="81" customWidth="1"/>
    <col min="1801" max="1801" width="12.140625" style="81" customWidth="1"/>
    <col min="1802" max="1802" width="40.85546875" style="81" customWidth="1"/>
    <col min="1803" max="1803" width="7.140625" style="81" customWidth="1"/>
    <col min="1804" max="1804" width="11.140625" style="81" customWidth="1"/>
    <col min="1805" max="1805" width="3" style="81" customWidth="1"/>
    <col min="1806" max="2048" width="9" style="81"/>
    <col min="2049" max="2049" width="8" style="81" customWidth="1"/>
    <col min="2050" max="2050" width="7.140625" style="81" customWidth="1"/>
    <col min="2051" max="2051" width="36.85546875" style="81" customWidth="1"/>
    <col min="2052" max="2052" width="9.85546875" style="81" customWidth="1"/>
    <col min="2053" max="2054" width="32" style="81" customWidth="1"/>
    <col min="2055" max="2056" width="30.85546875" style="81" customWidth="1"/>
    <col min="2057" max="2057" width="12.140625" style="81" customWidth="1"/>
    <col min="2058" max="2058" width="40.85546875" style="81" customWidth="1"/>
    <col min="2059" max="2059" width="7.140625" style="81" customWidth="1"/>
    <col min="2060" max="2060" width="11.140625" style="81" customWidth="1"/>
    <col min="2061" max="2061" width="3" style="81" customWidth="1"/>
    <col min="2062" max="2304" width="9" style="81"/>
    <col min="2305" max="2305" width="8" style="81" customWidth="1"/>
    <col min="2306" max="2306" width="7.140625" style="81" customWidth="1"/>
    <col min="2307" max="2307" width="36.85546875" style="81" customWidth="1"/>
    <col min="2308" max="2308" width="9.85546875" style="81" customWidth="1"/>
    <col min="2309" max="2310" width="32" style="81" customWidth="1"/>
    <col min="2311" max="2312" width="30.85546875" style="81" customWidth="1"/>
    <col min="2313" max="2313" width="12.140625" style="81" customWidth="1"/>
    <col min="2314" max="2314" width="40.85546875" style="81" customWidth="1"/>
    <col min="2315" max="2315" width="7.140625" style="81" customWidth="1"/>
    <col min="2316" max="2316" width="11.140625" style="81" customWidth="1"/>
    <col min="2317" max="2317" width="3" style="81" customWidth="1"/>
    <col min="2318" max="2560" width="9" style="81"/>
    <col min="2561" max="2561" width="8" style="81" customWidth="1"/>
    <col min="2562" max="2562" width="7.140625" style="81" customWidth="1"/>
    <col min="2563" max="2563" width="36.85546875" style="81" customWidth="1"/>
    <col min="2564" max="2564" width="9.85546875" style="81" customWidth="1"/>
    <col min="2565" max="2566" width="32" style="81" customWidth="1"/>
    <col min="2567" max="2568" width="30.85546875" style="81" customWidth="1"/>
    <col min="2569" max="2569" width="12.140625" style="81" customWidth="1"/>
    <col min="2570" max="2570" width="40.85546875" style="81" customWidth="1"/>
    <col min="2571" max="2571" width="7.140625" style="81" customWidth="1"/>
    <col min="2572" max="2572" width="11.140625" style="81" customWidth="1"/>
    <col min="2573" max="2573" width="3" style="81" customWidth="1"/>
    <col min="2574" max="2816" width="9" style="81"/>
    <col min="2817" max="2817" width="8" style="81" customWidth="1"/>
    <col min="2818" max="2818" width="7.140625" style="81" customWidth="1"/>
    <col min="2819" max="2819" width="36.85546875" style="81" customWidth="1"/>
    <col min="2820" max="2820" width="9.85546875" style="81" customWidth="1"/>
    <col min="2821" max="2822" width="32" style="81" customWidth="1"/>
    <col min="2823" max="2824" width="30.85546875" style="81" customWidth="1"/>
    <col min="2825" max="2825" width="12.140625" style="81" customWidth="1"/>
    <col min="2826" max="2826" width="40.85546875" style="81" customWidth="1"/>
    <col min="2827" max="2827" width="7.140625" style="81" customWidth="1"/>
    <col min="2828" max="2828" width="11.140625" style="81" customWidth="1"/>
    <col min="2829" max="2829" width="3" style="81" customWidth="1"/>
    <col min="2830" max="3072" width="9" style="81"/>
    <col min="3073" max="3073" width="8" style="81" customWidth="1"/>
    <col min="3074" max="3074" width="7.140625" style="81" customWidth="1"/>
    <col min="3075" max="3075" width="36.85546875" style="81" customWidth="1"/>
    <col min="3076" max="3076" width="9.85546875" style="81" customWidth="1"/>
    <col min="3077" max="3078" width="32" style="81" customWidth="1"/>
    <col min="3079" max="3080" width="30.85546875" style="81" customWidth="1"/>
    <col min="3081" max="3081" width="12.140625" style="81" customWidth="1"/>
    <col min="3082" max="3082" width="40.85546875" style="81" customWidth="1"/>
    <col min="3083" max="3083" width="7.140625" style="81" customWidth="1"/>
    <col min="3084" max="3084" width="11.140625" style="81" customWidth="1"/>
    <col min="3085" max="3085" width="3" style="81" customWidth="1"/>
    <col min="3086" max="3328" width="9" style="81"/>
    <col min="3329" max="3329" width="8" style="81" customWidth="1"/>
    <col min="3330" max="3330" width="7.140625" style="81" customWidth="1"/>
    <col min="3331" max="3331" width="36.85546875" style="81" customWidth="1"/>
    <col min="3332" max="3332" width="9.85546875" style="81" customWidth="1"/>
    <col min="3333" max="3334" width="32" style="81" customWidth="1"/>
    <col min="3335" max="3336" width="30.85546875" style="81" customWidth="1"/>
    <col min="3337" max="3337" width="12.140625" style="81" customWidth="1"/>
    <col min="3338" max="3338" width="40.85546875" style="81" customWidth="1"/>
    <col min="3339" max="3339" width="7.140625" style="81" customWidth="1"/>
    <col min="3340" max="3340" width="11.140625" style="81" customWidth="1"/>
    <col min="3341" max="3341" width="3" style="81" customWidth="1"/>
    <col min="3342" max="3584" width="9" style="81"/>
    <col min="3585" max="3585" width="8" style="81" customWidth="1"/>
    <col min="3586" max="3586" width="7.140625" style="81" customWidth="1"/>
    <col min="3587" max="3587" width="36.85546875" style="81" customWidth="1"/>
    <col min="3588" max="3588" width="9.85546875" style="81" customWidth="1"/>
    <col min="3589" max="3590" width="32" style="81" customWidth="1"/>
    <col min="3591" max="3592" width="30.85546875" style="81" customWidth="1"/>
    <col min="3593" max="3593" width="12.140625" style="81" customWidth="1"/>
    <col min="3594" max="3594" width="40.85546875" style="81" customWidth="1"/>
    <col min="3595" max="3595" width="7.140625" style="81" customWidth="1"/>
    <col min="3596" max="3596" width="11.140625" style="81" customWidth="1"/>
    <col min="3597" max="3597" width="3" style="81" customWidth="1"/>
    <col min="3598" max="3840" width="9" style="81"/>
    <col min="3841" max="3841" width="8" style="81" customWidth="1"/>
    <col min="3842" max="3842" width="7.140625" style="81" customWidth="1"/>
    <col min="3843" max="3843" width="36.85546875" style="81" customWidth="1"/>
    <col min="3844" max="3844" width="9.85546875" style="81" customWidth="1"/>
    <col min="3845" max="3846" width="32" style="81" customWidth="1"/>
    <col min="3847" max="3848" width="30.85546875" style="81" customWidth="1"/>
    <col min="3849" max="3849" width="12.140625" style="81" customWidth="1"/>
    <col min="3850" max="3850" width="40.85546875" style="81" customWidth="1"/>
    <col min="3851" max="3851" width="7.140625" style="81" customWidth="1"/>
    <col min="3852" max="3852" width="11.140625" style="81" customWidth="1"/>
    <col min="3853" max="3853" width="3" style="81" customWidth="1"/>
    <col min="3854" max="4096" width="9" style="81"/>
    <col min="4097" max="4097" width="8" style="81" customWidth="1"/>
    <col min="4098" max="4098" width="7.140625" style="81" customWidth="1"/>
    <col min="4099" max="4099" width="36.85546875" style="81" customWidth="1"/>
    <col min="4100" max="4100" width="9.85546875" style="81" customWidth="1"/>
    <col min="4101" max="4102" width="32" style="81" customWidth="1"/>
    <col min="4103" max="4104" width="30.85546875" style="81" customWidth="1"/>
    <col min="4105" max="4105" width="12.140625" style="81" customWidth="1"/>
    <col min="4106" max="4106" width="40.85546875" style="81" customWidth="1"/>
    <col min="4107" max="4107" width="7.140625" style="81" customWidth="1"/>
    <col min="4108" max="4108" width="11.140625" style="81" customWidth="1"/>
    <col min="4109" max="4109" width="3" style="81" customWidth="1"/>
    <col min="4110" max="4352" width="9" style="81"/>
    <col min="4353" max="4353" width="8" style="81" customWidth="1"/>
    <col min="4354" max="4354" width="7.140625" style="81" customWidth="1"/>
    <col min="4355" max="4355" width="36.85546875" style="81" customWidth="1"/>
    <col min="4356" max="4356" width="9.85546875" style="81" customWidth="1"/>
    <col min="4357" max="4358" width="32" style="81" customWidth="1"/>
    <col min="4359" max="4360" width="30.85546875" style="81" customWidth="1"/>
    <col min="4361" max="4361" width="12.140625" style="81" customWidth="1"/>
    <col min="4362" max="4362" width="40.85546875" style="81" customWidth="1"/>
    <col min="4363" max="4363" width="7.140625" style="81" customWidth="1"/>
    <col min="4364" max="4364" width="11.140625" style="81" customWidth="1"/>
    <col min="4365" max="4365" width="3" style="81" customWidth="1"/>
    <col min="4366" max="4608" width="9" style="81"/>
    <col min="4609" max="4609" width="8" style="81" customWidth="1"/>
    <col min="4610" max="4610" width="7.140625" style="81" customWidth="1"/>
    <col min="4611" max="4611" width="36.85546875" style="81" customWidth="1"/>
    <col min="4612" max="4612" width="9.85546875" style="81" customWidth="1"/>
    <col min="4613" max="4614" width="32" style="81" customWidth="1"/>
    <col min="4615" max="4616" width="30.85546875" style="81" customWidth="1"/>
    <col min="4617" max="4617" width="12.140625" style="81" customWidth="1"/>
    <col min="4618" max="4618" width="40.85546875" style="81" customWidth="1"/>
    <col min="4619" max="4619" width="7.140625" style="81" customWidth="1"/>
    <col min="4620" max="4620" width="11.140625" style="81" customWidth="1"/>
    <col min="4621" max="4621" width="3" style="81" customWidth="1"/>
    <col min="4622" max="4864" width="9" style="81"/>
    <col min="4865" max="4865" width="8" style="81" customWidth="1"/>
    <col min="4866" max="4866" width="7.140625" style="81" customWidth="1"/>
    <col min="4867" max="4867" width="36.85546875" style="81" customWidth="1"/>
    <col min="4868" max="4868" width="9.85546875" style="81" customWidth="1"/>
    <col min="4869" max="4870" width="32" style="81" customWidth="1"/>
    <col min="4871" max="4872" width="30.85546875" style="81" customWidth="1"/>
    <col min="4873" max="4873" width="12.140625" style="81" customWidth="1"/>
    <col min="4874" max="4874" width="40.85546875" style="81" customWidth="1"/>
    <col min="4875" max="4875" width="7.140625" style="81" customWidth="1"/>
    <col min="4876" max="4876" width="11.140625" style="81" customWidth="1"/>
    <col min="4877" max="4877" width="3" style="81" customWidth="1"/>
    <col min="4878" max="5120" width="9" style="81"/>
    <col min="5121" max="5121" width="8" style="81" customWidth="1"/>
    <col min="5122" max="5122" width="7.140625" style="81" customWidth="1"/>
    <col min="5123" max="5123" width="36.85546875" style="81" customWidth="1"/>
    <col min="5124" max="5124" width="9.85546875" style="81" customWidth="1"/>
    <col min="5125" max="5126" width="32" style="81" customWidth="1"/>
    <col min="5127" max="5128" width="30.85546875" style="81" customWidth="1"/>
    <col min="5129" max="5129" width="12.140625" style="81" customWidth="1"/>
    <col min="5130" max="5130" width="40.85546875" style="81" customWidth="1"/>
    <col min="5131" max="5131" width="7.140625" style="81" customWidth="1"/>
    <col min="5132" max="5132" width="11.140625" style="81" customWidth="1"/>
    <col min="5133" max="5133" width="3" style="81" customWidth="1"/>
    <col min="5134" max="5376" width="9" style="81"/>
    <col min="5377" max="5377" width="8" style="81" customWidth="1"/>
    <col min="5378" max="5378" width="7.140625" style="81" customWidth="1"/>
    <col min="5379" max="5379" width="36.85546875" style="81" customWidth="1"/>
    <col min="5380" max="5380" width="9.85546875" style="81" customWidth="1"/>
    <col min="5381" max="5382" width="32" style="81" customWidth="1"/>
    <col min="5383" max="5384" width="30.85546875" style="81" customWidth="1"/>
    <col min="5385" max="5385" width="12.140625" style="81" customWidth="1"/>
    <col min="5386" max="5386" width="40.85546875" style="81" customWidth="1"/>
    <col min="5387" max="5387" width="7.140625" style="81" customWidth="1"/>
    <col min="5388" max="5388" width="11.140625" style="81" customWidth="1"/>
    <col min="5389" max="5389" width="3" style="81" customWidth="1"/>
    <col min="5390" max="5632" width="9" style="81"/>
    <col min="5633" max="5633" width="8" style="81" customWidth="1"/>
    <col min="5634" max="5634" width="7.140625" style="81" customWidth="1"/>
    <col min="5635" max="5635" width="36.85546875" style="81" customWidth="1"/>
    <col min="5636" max="5636" width="9.85546875" style="81" customWidth="1"/>
    <col min="5637" max="5638" width="32" style="81" customWidth="1"/>
    <col min="5639" max="5640" width="30.85546875" style="81" customWidth="1"/>
    <col min="5641" max="5641" width="12.140625" style="81" customWidth="1"/>
    <col min="5642" max="5642" width="40.85546875" style="81" customWidth="1"/>
    <col min="5643" max="5643" width="7.140625" style="81" customWidth="1"/>
    <col min="5644" max="5644" width="11.140625" style="81" customWidth="1"/>
    <col min="5645" max="5645" width="3" style="81" customWidth="1"/>
    <col min="5646" max="5888" width="9" style="81"/>
    <col min="5889" max="5889" width="8" style="81" customWidth="1"/>
    <col min="5890" max="5890" width="7.140625" style="81" customWidth="1"/>
    <col min="5891" max="5891" width="36.85546875" style="81" customWidth="1"/>
    <col min="5892" max="5892" width="9.85546875" style="81" customWidth="1"/>
    <col min="5893" max="5894" width="32" style="81" customWidth="1"/>
    <col min="5895" max="5896" width="30.85546875" style="81" customWidth="1"/>
    <col min="5897" max="5897" width="12.140625" style="81" customWidth="1"/>
    <col min="5898" max="5898" width="40.85546875" style="81" customWidth="1"/>
    <col min="5899" max="5899" width="7.140625" style="81" customWidth="1"/>
    <col min="5900" max="5900" width="11.140625" style="81" customWidth="1"/>
    <col min="5901" max="5901" width="3" style="81" customWidth="1"/>
    <col min="5902" max="6144" width="9" style="81"/>
    <col min="6145" max="6145" width="8" style="81" customWidth="1"/>
    <col min="6146" max="6146" width="7.140625" style="81" customWidth="1"/>
    <col min="6147" max="6147" width="36.85546875" style="81" customWidth="1"/>
    <col min="6148" max="6148" width="9.85546875" style="81" customWidth="1"/>
    <col min="6149" max="6150" width="32" style="81" customWidth="1"/>
    <col min="6151" max="6152" width="30.85546875" style="81" customWidth="1"/>
    <col min="6153" max="6153" width="12.140625" style="81" customWidth="1"/>
    <col min="6154" max="6154" width="40.85546875" style="81" customWidth="1"/>
    <col min="6155" max="6155" width="7.140625" style="81" customWidth="1"/>
    <col min="6156" max="6156" width="11.140625" style="81" customWidth="1"/>
    <col min="6157" max="6157" width="3" style="81" customWidth="1"/>
    <col min="6158" max="6400" width="9" style="81"/>
    <col min="6401" max="6401" width="8" style="81" customWidth="1"/>
    <col min="6402" max="6402" width="7.140625" style="81" customWidth="1"/>
    <col min="6403" max="6403" width="36.85546875" style="81" customWidth="1"/>
    <col min="6404" max="6404" width="9.85546875" style="81" customWidth="1"/>
    <col min="6405" max="6406" width="32" style="81" customWidth="1"/>
    <col min="6407" max="6408" width="30.85546875" style="81" customWidth="1"/>
    <col min="6409" max="6409" width="12.140625" style="81" customWidth="1"/>
    <col min="6410" max="6410" width="40.85546875" style="81" customWidth="1"/>
    <col min="6411" max="6411" width="7.140625" style="81" customWidth="1"/>
    <col min="6412" max="6412" width="11.140625" style="81" customWidth="1"/>
    <col min="6413" max="6413" width="3" style="81" customWidth="1"/>
    <col min="6414" max="6656" width="9" style="81"/>
    <col min="6657" max="6657" width="8" style="81" customWidth="1"/>
    <col min="6658" max="6658" width="7.140625" style="81" customWidth="1"/>
    <col min="6659" max="6659" width="36.85546875" style="81" customWidth="1"/>
    <col min="6660" max="6660" width="9.85546875" style="81" customWidth="1"/>
    <col min="6661" max="6662" width="32" style="81" customWidth="1"/>
    <col min="6663" max="6664" width="30.85546875" style="81" customWidth="1"/>
    <col min="6665" max="6665" width="12.140625" style="81" customWidth="1"/>
    <col min="6666" max="6666" width="40.85546875" style="81" customWidth="1"/>
    <col min="6667" max="6667" width="7.140625" style="81" customWidth="1"/>
    <col min="6668" max="6668" width="11.140625" style="81" customWidth="1"/>
    <col min="6669" max="6669" width="3" style="81" customWidth="1"/>
    <col min="6670" max="6912" width="9" style="81"/>
    <col min="6913" max="6913" width="8" style="81" customWidth="1"/>
    <col min="6914" max="6914" width="7.140625" style="81" customWidth="1"/>
    <col min="6915" max="6915" width="36.85546875" style="81" customWidth="1"/>
    <col min="6916" max="6916" width="9.85546875" style="81" customWidth="1"/>
    <col min="6917" max="6918" width="32" style="81" customWidth="1"/>
    <col min="6919" max="6920" width="30.85546875" style="81" customWidth="1"/>
    <col min="6921" max="6921" width="12.140625" style="81" customWidth="1"/>
    <col min="6922" max="6922" width="40.85546875" style="81" customWidth="1"/>
    <col min="6923" max="6923" width="7.140625" style="81" customWidth="1"/>
    <col min="6924" max="6924" width="11.140625" style="81" customWidth="1"/>
    <col min="6925" max="6925" width="3" style="81" customWidth="1"/>
    <col min="6926" max="7168" width="9" style="81"/>
    <col min="7169" max="7169" width="8" style="81" customWidth="1"/>
    <col min="7170" max="7170" width="7.140625" style="81" customWidth="1"/>
    <col min="7171" max="7171" width="36.85546875" style="81" customWidth="1"/>
    <col min="7172" max="7172" width="9.85546875" style="81" customWidth="1"/>
    <col min="7173" max="7174" width="32" style="81" customWidth="1"/>
    <col min="7175" max="7176" width="30.85546875" style="81" customWidth="1"/>
    <col min="7177" max="7177" width="12.140625" style="81" customWidth="1"/>
    <col min="7178" max="7178" width="40.85546875" style="81" customWidth="1"/>
    <col min="7179" max="7179" width="7.140625" style="81" customWidth="1"/>
    <col min="7180" max="7180" width="11.140625" style="81" customWidth="1"/>
    <col min="7181" max="7181" width="3" style="81" customWidth="1"/>
    <col min="7182" max="7424" width="9" style="81"/>
    <col min="7425" max="7425" width="8" style="81" customWidth="1"/>
    <col min="7426" max="7426" width="7.140625" style="81" customWidth="1"/>
    <col min="7427" max="7427" width="36.85546875" style="81" customWidth="1"/>
    <col min="7428" max="7428" width="9.85546875" style="81" customWidth="1"/>
    <col min="7429" max="7430" width="32" style="81" customWidth="1"/>
    <col min="7431" max="7432" width="30.85546875" style="81" customWidth="1"/>
    <col min="7433" max="7433" width="12.140625" style="81" customWidth="1"/>
    <col min="7434" max="7434" width="40.85546875" style="81" customWidth="1"/>
    <col min="7435" max="7435" width="7.140625" style="81" customWidth="1"/>
    <col min="7436" max="7436" width="11.140625" style="81" customWidth="1"/>
    <col min="7437" max="7437" width="3" style="81" customWidth="1"/>
    <col min="7438" max="7680" width="9" style="81"/>
    <col min="7681" max="7681" width="8" style="81" customWidth="1"/>
    <col min="7682" max="7682" width="7.140625" style="81" customWidth="1"/>
    <col min="7683" max="7683" width="36.85546875" style="81" customWidth="1"/>
    <col min="7684" max="7684" width="9.85546875" style="81" customWidth="1"/>
    <col min="7685" max="7686" width="32" style="81" customWidth="1"/>
    <col min="7687" max="7688" width="30.85546875" style="81" customWidth="1"/>
    <col min="7689" max="7689" width="12.140625" style="81" customWidth="1"/>
    <col min="7690" max="7690" width="40.85546875" style="81" customWidth="1"/>
    <col min="7691" max="7691" width="7.140625" style="81" customWidth="1"/>
    <col min="7692" max="7692" width="11.140625" style="81" customWidth="1"/>
    <col min="7693" max="7693" width="3" style="81" customWidth="1"/>
    <col min="7694" max="7936" width="9" style="81"/>
    <col min="7937" max="7937" width="8" style="81" customWidth="1"/>
    <col min="7938" max="7938" width="7.140625" style="81" customWidth="1"/>
    <col min="7939" max="7939" width="36.85546875" style="81" customWidth="1"/>
    <col min="7940" max="7940" width="9.85546875" style="81" customWidth="1"/>
    <col min="7941" max="7942" width="32" style="81" customWidth="1"/>
    <col min="7943" max="7944" width="30.85546875" style="81" customWidth="1"/>
    <col min="7945" max="7945" width="12.140625" style="81" customWidth="1"/>
    <col min="7946" max="7946" width="40.85546875" style="81" customWidth="1"/>
    <col min="7947" max="7947" width="7.140625" style="81" customWidth="1"/>
    <col min="7948" max="7948" width="11.140625" style="81" customWidth="1"/>
    <col min="7949" max="7949" width="3" style="81" customWidth="1"/>
    <col min="7950" max="8192" width="9" style="81"/>
    <col min="8193" max="8193" width="8" style="81" customWidth="1"/>
    <col min="8194" max="8194" width="7.140625" style="81" customWidth="1"/>
    <col min="8195" max="8195" width="36.85546875" style="81" customWidth="1"/>
    <col min="8196" max="8196" width="9.85546875" style="81" customWidth="1"/>
    <col min="8197" max="8198" width="32" style="81" customWidth="1"/>
    <col min="8199" max="8200" width="30.85546875" style="81" customWidth="1"/>
    <col min="8201" max="8201" width="12.140625" style="81" customWidth="1"/>
    <col min="8202" max="8202" width="40.85546875" style="81" customWidth="1"/>
    <col min="8203" max="8203" width="7.140625" style="81" customWidth="1"/>
    <col min="8204" max="8204" width="11.140625" style="81" customWidth="1"/>
    <col min="8205" max="8205" width="3" style="81" customWidth="1"/>
    <col min="8206" max="8448" width="9" style="81"/>
    <col min="8449" max="8449" width="8" style="81" customWidth="1"/>
    <col min="8450" max="8450" width="7.140625" style="81" customWidth="1"/>
    <col min="8451" max="8451" width="36.85546875" style="81" customWidth="1"/>
    <col min="8452" max="8452" width="9.85546875" style="81" customWidth="1"/>
    <col min="8453" max="8454" width="32" style="81" customWidth="1"/>
    <col min="8455" max="8456" width="30.85546875" style="81" customWidth="1"/>
    <col min="8457" max="8457" width="12.140625" style="81" customWidth="1"/>
    <col min="8458" max="8458" width="40.85546875" style="81" customWidth="1"/>
    <col min="8459" max="8459" width="7.140625" style="81" customWidth="1"/>
    <col min="8460" max="8460" width="11.140625" style="81" customWidth="1"/>
    <col min="8461" max="8461" width="3" style="81" customWidth="1"/>
    <col min="8462" max="8704" width="9" style="81"/>
    <col min="8705" max="8705" width="8" style="81" customWidth="1"/>
    <col min="8706" max="8706" width="7.140625" style="81" customWidth="1"/>
    <col min="8707" max="8707" width="36.85546875" style="81" customWidth="1"/>
    <col min="8708" max="8708" width="9.85546875" style="81" customWidth="1"/>
    <col min="8709" max="8710" width="32" style="81" customWidth="1"/>
    <col min="8711" max="8712" width="30.85546875" style="81" customWidth="1"/>
    <col min="8713" max="8713" width="12.140625" style="81" customWidth="1"/>
    <col min="8714" max="8714" width="40.85546875" style="81" customWidth="1"/>
    <col min="8715" max="8715" width="7.140625" style="81" customWidth="1"/>
    <col min="8716" max="8716" width="11.140625" style="81" customWidth="1"/>
    <col min="8717" max="8717" width="3" style="81" customWidth="1"/>
    <col min="8718" max="8960" width="9" style="81"/>
    <col min="8961" max="8961" width="8" style="81" customWidth="1"/>
    <col min="8962" max="8962" width="7.140625" style="81" customWidth="1"/>
    <col min="8963" max="8963" width="36.85546875" style="81" customWidth="1"/>
    <col min="8964" max="8964" width="9.85546875" style="81" customWidth="1"/>
    <col min="8965" max="8966" width="32" style="81" customWidth="1"/>
    <col min="8967" max="8968" width="30.85546875" style="81" customWidth="1"/>
    <col min="8969" max="8969" width="12.140625" style="81" customWidth="1"/>
    <col min="8970" max="8970" width="40.85546875" style="81" customWidth="1"/>
    <col min="8971" max="8971" width="7.140625" style="81" customWidth="1"/>
    <col min="8972" max="8972" width="11.140625" style="81" customWidth="1"/>
    <col min="8973" max="8973" width="3" style="81" customWidth="1"/>
    <col min="8974" max="9216" width="9" style="81"/>
    <col min="9217" max="9217" width="8" style="81" customWidth="1"/>
    <col min="9218" max="9218" width="7.140625" style="81" customWidth="1"/>
    <col min="9219" max="9219" width="36.85546875" style="81" customWidth="1"/>
    <col min="9220" max="9220" width="9.85546875" style="81" customWidth="1"/>
    <col min="9221" max="9222" width="32" style="81" customWidth="1"/>
    <col min="9223" max="9224" width="30.85546875" style="81" customWidth="1"/>
    <col min="9225" max="9225" width="12.140625" style="81" customWidth="1"/>
    <col min="9226" max="9226" width="40.85546875" style="81" customWidth="1"/>
    <col min="9227" max="9227" width="7.140625" style="81" customWidth="1"/>
    <col min="9228" max="9228" width="11.140625" style="81" customWidth="1"/>
    <col min="9229" max="9229" width="3" style="81" customWidth="1"/>
    <col min="9230" max="9472" width="9" style="81"/>
    <col min="9473" max="9473" width="8" style="81" customWidth="1"/>
    <col min="9474" max="9474" width="7.140625" style="81" customWidth="1"/>
    <col min="9475" max="9475" width="36.85546875" style="81" customWidth="1"/>
    <col min="9476" max="9476" width="9.85546875" style="81" customWidth="1"/>
    <col min="9477" max="9478" width="32" style="81" customWidth="1"/>
    <col min="9479" max="9480" width="30.85546875" style="81" customWidth="1"/>
    <col min="9481" max="9481" width="12.140625" style="81" customWidth="1"/>
    <col min="9482" max="9482" width="40.85546875" style="81" customWidth="1"/>
    <col min="9483" max="9483" width="7.140625" style="81" customWidth="1"/>
    <col min="9484" max="9484" width="11.140625" style="81" customWidth="1"/>
    <col min="9485" max="9485" width="3" style="81" customWidth="1"/>
    <col min="9486" max="9728" width="9" style="81"/>
    <col min="9729" max="9729" width="8" style="81" customWidth="1"/>
    <col min="9730" max="9730" width="7.140625" style="81" customWidth="1"/>
    <col min="9731" max="9731" width="36.85546875" style="81" customWidth="1"/>
    <col min="9732" max="9732" width="9.85546875" style="81" customWidth="1"/>
    <col min="9733" max="9734" width="32" style="81" customWidth="1"/>
    <col min="9735" max="9736" width="30.85546875" style="81" customWidth="1"/>
    <col min="9737" max="9737" width="12.140625" style="81" customWidth="1"/>
    <col min="9738" max="9738" width="40.85546875" style="81" customWidth="1"/>
    <col min="9739" max="9739" width="7.140625" style="81" customWidth="1"/>
    <col min="9740" max="9740" width="11.140625" style="81" customWidth="1"/>
    <col min="9741" max="9741" width="3" style="81" customWidth="1"/>
    <col min="9742" max="9984" width="9" style="81"/>
    <col min="9985" max="9985" width="8" style="81" customWidth="1"/>
    <col min="9986" max="9986" width="7.140625" style="81" customWidth="1"/>
    <col min="9987" max="9987" width="36.85546875" style="81" customWidth="1"/>
    <col min="9988" max="9988" width="9.85546875" style="81" customWidth="1"/>
    <col min="9989" max="9990" width="32" style="81" customWidth="1"/>
    <col min="9991" max="9992" width="30.85546875" style="81" customWidth="1"/>
    <col min="9993" max="9993" width="12.140625" style="81" customWidth="1"/>
    <col min="9994" max="9994" width="40.85546875" style="81" customWidth="1"/>
    <col min="9995" max="9995" width="7.140625" style="81" customWidth="1"/>
    <col min="9996" max="9996" width="11.140625" style="81" customWidth="1"/>
    <col min="9997" max="9997" width="3" style="81" customWidth="1"/>
    <col min="9998" max="10240" width="9" style="81"/>
    <col min="10241" max="10241" width="8" style="81" customWidth="1"/>
    <col min="10242" max="10242" width="7.140625" style="81" customWidth="1"/>
    <col min="10243" max="10243" width="36.85546875" style="81" customWidth="1"/>
    <col min="10244" max="10244" width="9.85546875" style="81" customWidth="1"/>
    <col min="10245" max="10246" width="32" style="81" customWidth="1"/>
    <col min="10247" max="10248" width="30.85546875" style="81" customWidth="1"/>
    <col min="10249" max="10249" width="12.140625" style="81" customWidth="1"/>
    <col min="10250" max="10250" width="40.85546875" style="81" customWidth="1"/>
    <col min="10251" max="10251" width="7.140625" style="81" customWidth="1"/>
    <col min="10252" max="10252" width="11.140625" style="81" customWidth="1"/>
    <col min="10253" max="10253" width="3" style="81" customWidth="1"/>
    <col min="10254" max="10496" width="9" style="81"/>
    <col min="10497" max="10497" width="8" style="81" customWidth="1"/>
    <col min="10498" max="10498" width="7.140625" style="81" customWidth="1"/>
    <col min="10499" max="10499" width="36.85546875" style="81" customWidth="1"/>
    <col min="10500" max="10500" width="9.85546875" style="81" customWidth="1"/>
    <col min="10501" max="10502" width="32" style="81" customWidth="1"/>
    <col min="10503" max="10504" width="30.85546875" style="81" customWidth="1"/>
    <col min="10505" max="10505" width="12.140625" style="81" customWidth="1"/>
    <col min="10506" max="10506" width="40.85546875" style="81" customWidth="1"/>
    <col min="10507" max="10507" width="7.140625" style="81" customWidth="1"/>
    <col min="10508" max="10508" width="11.140625" style="81" customWidth="1"/>
    <col min="10509" max="10509" width="3" style="81" customWidth="1"/>
    <col min="10510" max="10752" width="9" style="81"/>
    <col min="10753" max="10753" width="8" style="81" customWidth="1"/>
    <col min="10754" max="10754" width="7.140625" style="81" customWidth="1"/>
    <col min="10755" max="10755" width="36.85546875" style="81" customWidth="1"/>
    <col min="10756" max="10756" width="9.85546875" style="81" customWidth="1"/>
    <col min="10757" max="10758" width="32" style="81" customWidth="1"/>
    <col min="10759" max="10760" width="30.85546875" style="81" customWidth="1"/>
    <col min="10761" max="10761" width="12.140625" style="81" customWidth="1"/>
    <col min="10762" max="10762" width="40.85546875" style="81" customWidth="1"/>
    <col min="10763" max="10763" width="7.140625" style="81" customWidth="1"/>
    <col min="10764" max="10764" width="11.140625" style="81" customWidth="1"/>
    <col min="10765" max="10765" width="3" style="81" customWidth="1"/>
    <col min="10766" max="11008" width="9" style="81"/>
    <col min="11009" max="11009" width="8" style="81" customWidth="1"/>
    <col min="11010" max="11010" width="7.140625" style="81" customWidth="1"/>
    <col min="11011" max="11011" width="36.85546875" style="81" customWidth="1"/>
    <col min="11012" max="11012" width="9.85546875" style="81" customWidth="1"/>
    <col min="11013" max="11014" width="32" style="81" customWidth="1"/>
    <col min="11015" max="11016" width="30.85546875" style="81" customWidth="1"/>
    <col min="11017" max="11017" width="12.140625" style="81" customWidth="1"/>
    <col min="11018" max="11018" width="40.85546875" style="81" customWidth="1"/>
    <col min="11019" max="11019" width="7.140625" style="81" customWidth="1"/>
    <col min="11020" max="11020" width="11.140625" style="81" customWidth="1"/>
    <col min="11021" max="11021" width="3" style="81" customWidth="1"/>
    <col min="11022" max="11264" width="9" style="81"/>
    <col min="11265" max="11265" width="8" style="81" customWidth="1"/>
    <col min="11266" max="11266" width="7.140625" style="81" customWidth="1"/>
    <col min="11267" max="11267" width="36.85546875" style="81" customWidth="1"/>
    <col min="11268" max="11268" width="9.85546875" style="81" customWidth="1"/>
    <col min="11269" max="11270" width="32" style="81" customWidth="1"/>
    <col min="11271" max="11272" width="30.85546875" style="81" customWidth="1"/>
    <col min="11273" max="11273" width="12.140625" style="81" customWidth="1"/>
    <col min="11274" max="11274" width="40.85546875" style="81" customWidth="1"/>
    <col min="11275" max="11275" width="7.140625" style="81" customWidth="1"/>
    <col min="11276" max="11276" width="11.140625" style="81" customWidth="1"/>
    <col min="11277" max="11277" width="3" style="81" customWidth="1"/>
    <col min="11278" max="11520" width="9" style="81"/>
    <col min="11521" max="11521" width="8" style="81" customWidth="1"/>
    <col min="11522" max="11522" width="7.140625" style="81" customWidth="1"/>
    <col min="11523" max="11523" width="36.85546875" style="81" customWidth="1"/>
    <col min="11524" max="11524" width="9.85546875" style="81" customWidth="1"/>
    <col min="11525" max="11526" width="32" style="81" customWidth="1"/>
    <col min="11527" max="11528" width="30.85546875" style="81" customWidth="1"/>
    <col min="11529" max="11529" width="12.140625" style="81" customWidth="1"/>
    <col min="11530" max="11530" width="40.85546875" style="81" customWidth="1"/>
    <col min="11531" max="11531" width="7.140625" style="81" customWidth="1"/>
    <col min="11532" max="11532" width="11.140625" style="81" customWidth="1"/>
    <col min="11533" max="11533" width="3" style="81" customWidth="1"/>
    <col min="11534" max="11776" width="9" style="81"/>
    <col min="11777" max="11777" width="8" style="81" customWidth="1"/>
    <col min="11778" max="11778" width="7.140625" style="81" customWidth="1"/>
    <col min="11779" max="11779" width="36.85546875" style="81" customWidth="1"/>
    <col min="11780" max="11780" width="9.85546875" style="81" customWidth="1"/>
    <col min="11781" max="11782" width="32" style="81" customWidth="1"/>
    <col min="11783" max="11784" width="30.85546875" style="81" customWidth="1"/>
    <col min="11785" max="11785" width="12.140625" style="81" customWidth="1"/>
    <col min="11786" max="11786" width="40.85546875" style="81" customWidth="1"/>
    <col min="11787" max="11787" width="7.140625" style="81" customWidth="1"/>
    <col min="11788" max="11788" width="11.140625" style="81" customWidth="1"/>
    <col min="11789" max="11789" width="3" style="81" customWidth="1"/>
    <col min="11790" max="12032" width="9" style="81"/>
    <col min="12033" max="12033" width="8" style="81" customWidth="1"/>
    <col min="12034" max="12034" width="7.140625" style="81" customWidth="1"/>
    <col min="12035" max="12035" width="36.85546875" style="81" customWidth="1"/>
    <col min="12036" max="12036" width="9.85546875" style="81" customWidth="1"/>
    <col min="12037" max="12038" width="32" style="81" customWidth="1"/>
    <col min="12039" max="12040" width="30.85546875" style="81" customWidth="1"/>
    <col min="12041" max="12041" width="12.140625" style="81" customWidth="1"/>
    <col min="12042" max="12042" width="40.85546875" style="81" customWidth="1"/>
    <col min="12043" max="12043" width="7.140625" style="81" customWidth="1"/>
    <col min="12044" max="12044" width="11.140625" style="81" customWidth="1"/>
    <col min="12045" max="12045" width="3" style="81" customWidth="1"/>
    <col min="12046" max="12288" width="9" style="81"/>
    <col min="12289" max="12289" width="8" style="81" customWidth="1"/>
    <col min="12290" max="12290" width="7.140625" style="81" customWidth="1"/>
    <col min="12291" max="12291" width="36.85546875" style="81" customWidth="1"/>
    <col min="12292" max="12292" width="9.85546875" style="81" customWidth="1"/>
    <col min="12293" max="12294" width="32" style="81" customWidth="1"/>
    <col min="12295" max="12296" width="30.85546875" style="81" customWidth="1"/>
    <col min="12297" max="12297" width="12.140625" style="81" customWidth="1"/>
    <col min="12298" max="12298" width="40.85546875" style="81" customWidth="1"/>
    <col min="12299" max="12299" width="7.140625" style="81" customWidth="1"/>
    <col min="12300" max="12300" width="11.140625" style="81" customWidth="1"/>
    <col min="12301" max="12301" width="3" style="81" customWidth="1"/>
    <col min="12302" max="12544" width="9" style="81"/>
    <col min="12545" max="12545" width="8" style="81" customWidth="1"/>
    <col min="12546" max="12546" width="7.140625" style="81" customWidth="1"/>
    <col min="12547" max="12547" width="36.85546875" style="81" customWidth="1"/>
    <col min="12548" max="12548" width="9.85546875" style="81" customWidth="1"/>
    <col min="12549" max="12550" width="32" style="81" customWidth="1"/>
    <col min="12551" max="12552" width="30.85546875" style="81" customWidth="1"/>
    <col min="12553" max="12553" width="12.140625" style="81" customWidth="1"/>
    <col min="12554" max="12554" width="40.85546875" style="81" customWidth="1"/>
    <col min="12555" max="12555" width="7.140625" style="81" customWidth="1"/>
    <col min="12556" max="12556" width="11.140625" style="81" customWidth="1"/>
    <col min="12557" max="12557" width="3" style="81" customWidth="1"/>
    <col min="12558" max="12800" width="9" style="81"/>
    <col min="12801" max="12801" width="8" style="81" customWidth="1"/>
    <col min="12802" max="12802" width="7.140625" style="81" customWidth="1"/>
    <col min="12803" max="12803" width="36.85546875" style="81" customWidth="1"/>
    <col min="12804" max="12804" width="9.85546875" style="81" customWidth="1"/>
    <col min="12805" max="12806" width="32" style="81" customWidth="1"/>
    <col min="12807" max="12808" width="30.85546875" style="81" customWidth="1"/>
    <col min="12809" max="12809" width="12.140625" style="81" customWidth="1"/>
    <col min="12810" max="12810" width="40.85546875" style="81" customWidth="1"/>
    <col min="12811" max="12811" width="7.140625" style="81" customWidth="1"/>
    <col min="12812" max="12812" width="11.140625" style="81" customWidth="1"/>
    <col min="12813" max="12813" width="3" style="81" customWidth="1"/>
    <col min="12814" max="13056" width="9" style="81"/>
    <col min="13057" max="13057" width="8" style="81" customWidth="1"/>
    <col min="13058" max="13058" width="7.140625" style="81" customWidth="1"/>
    <col min="13059" max="13059" width="36.85546875" style="81" customWidth="1"/>
    <col min="13060" max="13060" width="9.85546875" style="81" customWidth="1"/>
    <col min="13061" max="13062" width="32" style="81" customWidth="1"/>
    <col min="13063" max="13064" width="30.85546875" style="81" customWidth="1"/>
    <col min="13065" max="13065" width="12.140625" style="81" customWidth="1"/>
    <col min="13066" max="13066" width="40.85546875" style="81" customWidth="1"/>
    <col min="13067" max="13067" width="7.140625" style="81" customWidth="1"/>
    <col min="13068" max="13068" width="11.140625" style="81" customWidth="1"/>
    <col min="13069" max="13069" width="3" style="81" customWidth="1"/>
    <col min="13070" max="13312" width="9" style="81"/>
    <col min="13313" max="13313" width="8" style="81" customWidth="1"/>
    <col min="13314" max="13314" width="7.140625" style="81" customWidth="1"/>
    <col min="13315" max="13315" width="36.85546875" style="81" customWidth="1"/>
    <col min="13316" max="13316" width="9.85546875" style="81" customWidth="1"/>
    <col min="13317" max="13318" width="32" style="81" customWidth="1"/>
    <col min="13319" max="13320" width="30.85546875" style="81" customWidth="1"/>
    <col min="13321" max="13321" width="12.140625" style="81" customWidth="1"/>
    <col min="13322" max="13322" width="40.85546875" style="81" customWidth="1"/>
    <col min="13323" max="13323" width="7.140625" style="81" customWidth="1"/>
    <col min="13324" max="13324" width="11.140625" style="81" customWidth="1"/>
    <col min="13325" max="13325" width="3" style="81" customWidth="1"/>
    <col min="13326" max="13568" width="9" style="81"/>
    <col min="13569" max="13569" width="8" style="81" customWidth="1"/>
    <col min="13570" max="13570" width="7.140625" style="81" customWidth="1"/>
    <col min="13571" max="13571" width="36.85546875" style="81" customWidth="1"/>
    <col min="13572" max="13572" width="9.85546875" style="81" customWidth="1"/>
    <col min="13573" max="13574" width="32" style="81" customWidth="1"/>
    <col min="13575" max="13576" width="30.85546875" style="81" customWidth="1"/>
    <col min="13577" max="13577" width="12.140625" style="81" customWidth="1"/>
    <col min="13578" max="13578" width="40.85546875" style="81" customWidth="1"/>
    <col min="13579" max="13579" width="7.140625" style="81" customWidth="1"/>
    <col min="13580" max="13580" width="11.140625" style="81" customWidth="1"/>
    <col min="13581" max="13581" width="3" style="81" customWidth="1"/>
    <col min="13582" max="13824" width="9" style="81"/>
    <col min="13825" max="13825" width="8" style="81" customWidth="1"/>
    <col min="13826" max="13826" width="7.140625" style="81" customWidth="1"/>
    <col min="13827" max="13827" width="36.85546875" style="81" customWidth="1"/>
    <col min="13828" max="13828" width="9.85546875" style="81" customWidth="1"/>
    <col min="13829" max="13830" width="32" style="81" customWidth="1"/>
    <col min="13831" max="13832" width="30.85546875" style="81" customWidth="1"/>
    <col min="13833" max="13833" width="12.140625" style="81" customWidth="1"/>
    <col min="13834" max="13834" width="40.85546875" style="81" customWidth="1"/>
    <col min="13835" max="13835" width="7.140625" style="81" customWidth="1"/>
    <col min="13836" max="13836" width="11.140625" style="81" customWidth="1"/>
    <col min="13837" max="13837" width="3" style="81" customWidth="1"/>
    <col min="13838" max="14080" width="9" style="81"/>
    <col min="14081" max="14081" width="8" style="81" customWidth="1"/>
    <col min="14082" max="14082" width="7.140625" style="81" customWidth="1"/>
    <col min="14083" max="14083" width="36.85546875" style="81" customWidth="1"/>
    <col min="14084" max="14084" width="9.85546875" style="81" customWidth="1"/>
    <col min="14085" max="14086" width="32" style="81" customWidth="1"/>
    <col min="14087" max="14088" width="30.85546875" style="81" customWidth="1"/>
    <col min="14089" max="14089" width="12.140625" style="81" customWidth="1"/>
    <col min="14090" max="14090" width="40.85546875" style="81" customWidth="1"/>
    <col min="14091" max="14091" width="7.140625" style="81" customWidth="1"/>
    <col min="14092" max="14092" width="11.140625" style="81" customWidth="1"/>
    <col min="14093" max="14093" width="3" style="81" customWidth="1"/>
    <col min="14094" max="14336" width="9" style="81"/>
    <col min="14337" max="14337" width="8" style="81" customWidth="1"/>
    <col min="14338" max="14338" width="7.140625" style="81" customWidth="1"/>
    <col min="14339" max="14339" width="36.85546875" style="81" customWidth="1"/>
    <col min="14340" max="14340" width="9.85546875" style="81" customWidth="1"/>
    <col min="14341" max="14342" width="32" style="81" customWidth="1"/>
    <col min="14343" max="14344" width="30.85546875" style="81" customWidth="1"/>
    <col min="14345" max="14345" width="12.140625" style="81" customWidth="1"/>
    <col min="14346" max="14346" width="40.85546875" style="81" customWidth="1"/>
    <col min="14347" max="14347" width="7.140625" style="81" customWidth="1"/>
    <col min="14348" max="14348" width="11.140625" style="81" customWidth="1"/>
    <col min="14349" max="14349" width="3" style="81" customWidth="1"/>
    <col min="14350" max="14592" width="9" style="81"/>
    <col min="14593" max="14593" width="8" style="81" customWidth="1"/>
    <col min="14594" max="14594" width="7.140625" style="81" customWidth="1"/>
    <col min="14595" max="14595" width="36.85546875" style="81" customWidth="1"/>
    <col min="14596" max="14596" width="9.85546875" style="81" customWidth="1"/>
    <col min="14597" max="14598" width="32" style="81" customWidth="1"/>
    <col min="14599" max="14600" width="30.85546875" style="81" customWidth="1"/>
    <col min="14601" max="14601" width="12.140625" style="81" customWidth="1"/>
    <col min="14602" max="14602" width="40.85546875" style="81" customWidth="1"/>
    <col min="14603" max="14603" width="7.140625" style="81" customWidth="1"/>
    <col min="14604" max="14604" width="11.140625" style="81" customWidth="1"/>
    <col min="14605" max="14605" width="3" style="81" customWidth="1"/>
    <col min="14606" max="14848" width="9" style="81"/>
    <col min="14849" max="14849" width="8" style="81" customWidth="1"/>
    <col min="14850" max="14850" width="7.140625" style="81" customWidth="1"/>
    <col min="14851" max="14851" width="36.85546875" style="81" customWidth="1"/>
    <col min="14852" max="14852" width="9.85546875" style="81" customWidth="1"/>
    <col min="14853" max="14854" width="32" style="81" customWidth="1"/>
    <col min="14855" max="14856" width="30.85546875" style="81" customWidth="1"/>
    <col min="14857" max="14857" width="12.140625" style="81" customWidth="1"/>
    <col min="14858" max="14858" width="40.85546875" style="81" customWidth="1"/>
    <col min="14859" max="14859" width="7.140625" style="81" customWidth="1"/>
    <col min="14860" max="14860" width="11.140625" style="81" customWidth="1"/>
    <col min="14861" max="14861" width="3" style="81" customWidth="1"/>
    <col min="14862" max="15104" width="9" style="81"/>
    <col min="15105" max="15105" width="8" style="81" customWidth="1"/>
    <col min="15106" max="15106" width="7.140625" style="81" customWidth="1"/>
    <col min="15107" max="15107" width="36.85546875" style="81" customWidth="1"/>
    <col min="15108" max="15108" width="9.85546875" style="81" customWidth="1"/>
    <col min="15109" max="15110" width="32" style="81" customWidth="1"/>
    <col min="15111" max="15112" width="30.85546875" style="81" customWidth="1"/>
    <col min="15113" max="15113" width="12.140625" style="81" customWidth="1"/>
    <col min="15114" max="15114" width="40.85546875" style="81" customWidth="1"/>
    <col min="15115" max="15115" width="7.140625" style="81" customWidth="1"/>
    <col min="15116" max="15116" width="11.140625" style="81" customWidth="1"/>
    <col min="15117" max="15117" width="3" style="81" customWidth="1"/>
    <col min="15118" max="15360" width="9" style="81"/>
    <col min="15361" max="15361" width="8" style="81" customWidth="1"/>
    <col min="15362" max="15362" width="7.140625" style="81" customWidth="1"/>
    <col min="15363" max="15363" width="36.85546875" style="81" customWidth="1"/>
    <col min="15364" max="15364" width="9.85546875" style="81" customWidth="1"/>
    <col min="15365" max="15366" width="32" style="81" customWidth="1"/>
    <col min="15367" max="15368" width="30.85546875" style="81" customWidth="1"/>
    <col min="15369" max="15369" width="12.140625" style="81" customWidth="1"/>
    <col min="15370" max="15370" width="40.85546875" style="81" customWidth="1"/>
    <col min="15371" max="15371" width="7.140625" style="81" customWidth="1"/>
    <col min="15372" max="15372" width="11.140625" style="81" customWidth="1"/>
    <col min="15373" max="15373" width="3" style="81" customWidth="1"/>
    <col min="15374" max="15616" width="9" style="81"/>
    <col min="15617" max="15617" width="8" style="81" customWidth="1"/>
    <col min="15618" max="15618" width="7.140625" style="81" customWidth="1"/>
    <col min="15619" max="15619" width="36.85546875" style="81" customWidth="1"/>
    <col min="15620" max="15620" width="9.85546875" style="81" customWidth="1"/>
    <col min="15621" max="15622" width="32" style="81" customWidth="1"/>
    <col min="15623" max="15624" width="30.85546875" style="81" customWidth="1"/>
    <col min="15625" max="15625" width="12.140625" style="81" customWidth="1"/>
    <col min="15626" max="15626" width="40.85546875" style="81" customWidth="1"/>
    <col min="15627" max="15627" width="7.140625" style="81" customWidth="1"/>
    <col min="15628" max="15628" width="11.140625" style="81" customWidth="1"/>
    <col min="15629" max="15629" width="3" style="81" customWidth="1"/>
    <col min="15630" max="15872" width="9" style="81"/>
    <col min="15873" max="15873" width="8" style="81" customWidth="1"/>
    <col min="15874" max="15874" width="7.140625" style="81" customWidth="1"/>
    <col min="15875" max="15875" width="36.85546875" style="81" customWidth="1"/>
    <col min="15876" max="15876" width="9.85546875" style="81" customWidth="1"/>
    <col min="15877" max="15878" width="32" style="81" customWidth="1"/>
    <col min="15879" max="15880" width="30.85546875" style="81" customWidth="1"/>
    <col min="15881" max="15881" width="12.140625" style="81" customWidth="1"/>
    <col min="15882" max="15882" width="40.85546875" style="81" customWidth="1"/>
    <col min="15883" max="15883" width="7.140625" style="81" customWidth="1"/>
    <col min="15884" max="15884" width="11.140625" style="81" customWidth="1"/>
    <col min="15885" max="15885" width="3" style="81" customWidth="1"/>
    <col min="15886" max="16128" width="9" style="81"/>
    <col min="16129" max="16129" width="8" style="81" customWidth="1"/>
    <col min="16130" max="16130" width="7.140625" style="81" customWidth="1"/>
    <col min="16131" max="16131" width="36.85546875" style="81" customWidth="1"/>
    <col min="16132" max="16132" width="9.85546875" style="81" customWidth="1"/>
    <col min="16133" max="16134" width="32" style="81" customWidth="1"/>
    <col min="16135" max="16136" width="30.85546875" style="81" customWidth="1"/>
    <col min="16137" max="16137" width="12.140625" style="81" customWidth="1"/>
    <col min="16138" max="16138" width="40.85546875" style="81" customWidth="1"/>
    <col min="16139" max="16139" width="7.140625" style="81" customWidth="1"/>
    <col min="16140" max="16140" width="11.140625" style="81" customWidth="1"/>
    <col min="16141" max="16141" width="3" style="81" customWidth="1"/>
    <col min="16142" max="16384" width="9" style="81"/>
  </cols>
  <sheetData>
    <row r="1" spans="1:15" s="107" customFormat="1" ht="21" hidden="1" customHeight="1">
      <c r="A1" s="629" t="s">
        <v>290</v>
      </c>
      <c r="B1" s="629"/>
      <c r="C1" s="629"/>
      <c r="D1" s="105"/>
      <c r="E1" s="106"/>
      <c r="F1" s="106"/>
      <c r="G1" s="106"/>
      <c r="H1" s="106"/>
      <c r="I1" s="106"/>
      <c r="J1" s="106"/>
      <c r="K1" s="106"/>
      <c r="L1" s="106"/>
      <c r="M1" s="106"/>
      <c r="O1" s="107" t="s">
        <v>291</v>
      </c>
    </row>
    <row r="2" spans="1:15" s="107" customFormat="1" ht="13.5" hidden="1" customHeight="1">
      <c r="A2" s="106"/>
      <c r="B2" s="106"/>
      <c r="C2" s="106"/>
      <c r="D2" s="105"/>
      <c r="E2" s="106"/>
      <c r="F2" s="106"/>
      <c r="G2" s="106"/>
      <c r="H2" s="106"/>
      <c r="I2" s="106"/>
      <c r="J2" s="106"/>
      <c r="K2" s="106"/>
      <c r="L2" s="106"/>
      <c r="M2" s="106"/>
      <c r="O2" s="107" t="s">
        <v>292</v>
      </c>
    </row>
    <row r="3" spans="1:15" s="107" customFormat="1" hidden="1">
      <c r="A3" s="106"/>
      <c r="B3" s="106"/>
      <c r="C3" s="106"/>
      <c r="D3" s="105"/>
      <c r="E3" s="106"/>
      <c r="F3" s="106"/>
      <c r="G3" s="106"/>
      <c r="H3" s="106"/>
      <c r="I3" s="106"/>
      <c r="J3" s="106"/>
      <c r="K3" s="106"/>
      <c r="L3" s="106"/>
      <c r="M3" s="106"/>
      <c r="O3" s="107" t="s">
        <v>293</v>
      </c>
    </row>
    <row r="4" spans="1:15" s="109" customFormat="1" ht="24" customHeight="1">
      <c r="A4" s="108">
        <v>2</v>
      </c>
      <c r="B4" s="109" t="s">
        <v>294</v>
      </c>
      <c r="C4" s="110"/>
      <c r="D4" s="109" t="str">
        <f>'1 Basic Info'!C10</f>
        <v>Grönt Paraply i Sverige AB</v>
      </c>
      <c r="J4" s="111" t="str">
        <f>Cover!D8</f>
        <v>SA-PEFC-FM-001104</v>
      </c>
      <c r="K4" s="110"/>
      <c r="L4" s="112"/>
      <c r="M4" s="110"/>
    </row>
    <row r="5" spans="1:15" ht="49.5" customHeight="1">
      <c r="A5" s="113" t="s">
        <v>295</v>
      </c>
      <c r="B5" s="113" t="s">
        <v>296</v>
      </c>
      <c r="C5" s="113" t="s">
        <v>297</v>
      </c>
      <c r="D5" s="114" t="s">
        <v>298</v>
      </c>
      <c r="E5" s="113" t="s">
        <v>299</v>
      </c>
      <c r="F5" s="113" t="s">
        <v>300</v>
      </c>
      <c r="G5" s="115" t="s">
        <v>301</v>
      </c>
      <c r="H5" s="115" t="s">
        <v>302</v>
      </c>
      <c r="I5" s="113" t="s">
        <v>303</v>
      </c>
      <c r="J5" s="113" t="s">
        <v>304</v>
      </c>
      <c r="K5" s="113" t="s">
        <v>305</v>
      </c>
      <c r="L5" s="113" t="s">
        <v>306</v>
      </c>
      <c r="M5" s="116"/>
    </row>
    <row r="6" spans="1:15" customFormat="1" ht="14.1" hidden="1" customHeight="1">
      <c r="A6" s="404" t="s">
        <v>307</v>
      </c>
      <c r="B6" s="405"/>
      <c r="C6" s="405"/>
      <c r="D6" s="405"/>
      <c r="E6" s="405"/>
      <c r="F6" s="405"/>
      <c r="G6" s="405"/>
      <c r="H6" s="405"/>
      <c r="I6" s="405"/>
      <c r="J6" s="405"/>
      <c r="K6" s="405"/>
      <c r="L6" s="406"/>
      <c r="M6" s="125"/>
    </row>
    <row r="7" spans="1:15" customFormat="1" ht="14.1" hidden="1" customHeight="1">
      <c r="A7" s="407" t="s">
        <v>308</v>
      </c>
      <c r="B7" s="407" t="s">
        <v>292</v>
      </c>
      <c r="C7" s="407" t="s">
        <v>309</v>
      </c>
      <c r="D7" s="407" t="s">
        <v>310</v>
      </c>
      <c r="E7" s="407" t="s">
        <v>311</v>
      </c>
      <c r="F7" s="407" t="s">
        <v>312</v>
      </c>
      <c r="G7" s="407" t="s">
        <v>313</v>
      </c>
      <c r="H7" s="407" t="s">
        <v>314</v>
      </c>
      <c r="I7" s="407" t="s">
        <v>315</v>
      </c>
      <c r="J7" s="408" t="s">
        <v>316</v>
      </c>
      <c r="K7" s="407" t="s">
        <v>317</v>
      </c>
      <c r="L7" s="409" t="s">
        <v>318</v>
      </c>
      <c r="M7" s="125"/>
    </row>
    <row r="8" spans="1:15" customFormat="1" ht="14.1" customHeight="1">
      <c r="A8" s="410" t="s">
        <v>319</v>
      </c>
      <c r="B8" s="411"/>
      <c r="C8" s="411"/>
      <c r="D8" s="411"/>
      <c r="E8" s="411"/>
      <c r="F8" s="411"/>
      <c r="G8" s="411"/>
      <c r="H8" s="411"/>
      <c r="I8" s="411"/>
      <c r="J8" s="411"/>
      <c r="K8" s="411"/>
      <c r="L8" s="412"/>
      <c r="M8" s="125"/>
    </row>
    <row r="9" spans="1:15" customFormat="1" ht="14.1" customHeight="1">
      <c r="A9" s="62" t="s">
        <v>320</v>
      </c>
      <c r="B9" s="62" t="s">
        <v>291</v>
      </c>
      <c r="C9" s="413" t="s">
        <v>321</v>
      </c>
      <c r="D9" s="413" t="s">
        <v>322</v>
      </c>
      <c r="E9" s="407" t="s">
        <v>323</v>
      </c>
      <c r="F9" s="407"/>
      <c r="G9" s="413"/>
      <c r="H9" s="62"/>
      <c r="I9" s="413" t="s">
        <v>324</v>
      </c>
      <c r="J9" s="407" t="s">
        <v>325</v>
      </c>
      <c r="K9" s="413" t="s">
        <v>317</v>
      </c>
      <c r="L9" s="62" t="s">
        <v>326</v>
      </c>
      <c r="M9" s="125"/>
    </row>
    <row r="10" spans="1:15" customFormat="1" ht="14.1" customHeight="1">
      <c r="A10" s="410" t="s">
        <v>327</v>
      </c>
      <c r="B10" s="411"/>
      <c r="C10" s="411"/>
      <c r="D10" s="411"/>
      <c r="E10" s="411"/>
      <c r="F10" s="411"/>
      <c r="G10" s="411"/>
      <c r="H10" s="411"/>
      <c r="I10" s="411"/>
      <c r="J10" s="411"/>
      <c r="K10" s="411"/>
      <c r="L10" s="412"/>
      <c r="M10" s="125"/>
    </row>
    <row r="11" spans="1:15" customFormat="1" ht="14.1" customHeight="1">
      <c r="A11" s="414"/>
      <c r="B11" s="414"/>
      <c r="C11" s="414" t="s">
        <v>328</v>
      </c>
      <c r="D11" s="414"/>
      <c r="E11" s="414"/>
      <c r="F11" s="414"/>
      <c r="G11" s="414"/>
      <c r="H11" s="414"/>
      <c r="I11" s="414"/>
      <c r="J11" s="414"/>
      <c r="K11" s="414" t="s">
        <v>317</v>
      </c>
      <c r="L11" s="414"/>
      <c r="M11" s="125"/>
    </row>
    <row r="12" spans="1:15" s="28" customFormat="1" ht="12.95" customHeight="1">
      <c r="A12" s="121" t="s">
        <v>329</v>
      </c>
      <c r="B12" s="122"/>
      <c r="C12" s="122"/>
      <c r="D12" s="122"/>
      <c r="E12" s="122"/>
      <c r="F12" s="122"/>
      <c r="G12" s="122"/>
      <c r="H12" s="122"/>
      <c r="I12" s="122"/>
      <c r="J12" s="122"/>
      <c r="K12" s="122"/>
      <c r="L12" s="123"/>
      <c r="N12" s="117"/>
      <c r="O12" s="117"/>
    </row>
    <row r="13" spans="1:15" s="117" customFormat="1" ht="159" customHeight="1">
      <c r="A13" s="25" t="s">
        <v>330</v>
      </c>
      <c r="B13" s="25" t="s">
        <v>291</v>
      </c>
      <c r="C13" s="25" t="s">
        <v>331</v>
      </c>
      <c r="D13" s="26" t="s">
        <v>332</v>
      </c>
      <c r="E13" s="25" t="s">
        <v>333</v>
      </c>
      <c r="F13" s="25" t="s">
        <v>334</v>
      </c>
      <c r="G13" s="25"/>
      <c r="H13" s="25"/>
      <c r="I13" s="25"/>
      <c r="J13" s="25" t="s">
        <v>335</v>
      </c>
      <c r="K13" s="25" t="s">
        <v>317</v>
      </c>
      <c r="L13" s="25"/>
      <c r="M13" s="28"/>
    </row>
    <row r="14" spans="1:15" s="117" customFormat="1" ht="141.94999999999999" customHeight="1">
      <c r="A14" s="25" t="s">
        <v>336</v>
      </c>
      <c r="B14" s="25" t="s">
        <v>292</v>
      </c>
      <c r="C14" s="25" t="s">
        <v>337</v>
      </c>
      <c r="D14" s="26" t="s">
        <v>338</v>
      </c>
      <c r="E14" s="25" t="s">
        <v>339</v>
      </c>
      <c r="F14" s="25" t="s">
        <v>340</v>
      </c>
      <c r="G14" s="25" t="s">
        <v>341</v>
      </c>
      <c r="H14" s="25" t="s">
        <v>342</v>
      </c>
      <c r="I14" s="42" t="s">
        <v>315</v>
      </c>
      <c r="J14" s="25" t="s">
        <v>343</v>
      </c>
      <c r="K14" s="25" t="s">
        <v>317</v>
      </c>
      <c r="L14" s="25"/>
      <c r="M14" s="28"/>
    </row>
    <row r="15" spans="1:15" s="117" customFormat="1" ht="167.45" customHeight="1">
      <c r="A15" s="25" t="s">
        <v>344</v>
      </c>
      <c r="B15" s="25" t="s">
        <v>292</v>
      </c>
      <c r="C15" s="25" t="s">
        <v>345</v>
      </c>
      <c r="D15" s="26" t="s">
        <v>346</v>
      </c>
      <c r="E15" s="25" t="s">
        <v>347</v>
      </c>
      <c r="F15" s="25" t="s">
        <v>348</v>
      </c>
      <c r="G15" s="25" t="s">
        <v>349</v>
      </c>
      <c r="H15" s="25" t="s">
        <v>350</v>
      </c>
      <c r="I15" s="25" t="s">
        <v>351</v>
      </c>
      <c r="J15" s="25" t="s">
        <v>352</v>
      </c>
      <c r="K15" s="25" t="s">
        <v>353</v>
      </c>
      <c r="L15" s="25"/>
      <c r="M15" s="28"/>
    </row>
    <row r="16" spans="1:15" s="28" customFormat="1" ht="12.95" customHeight="1">
      <c r="A16" s="121" t="s">
        <v>354</v>
      </c>
      <c r="B16" s="122"/>
      <c r="C16" s="122"/>
      <c r="D16" s="122"/>
      <c r="E16" s="122"/>
      <c r="F16" s="122"/>
      <c r="G16" s="122"/>
      <c r="H16" s="122"/>
      <c r="I16" s="122"/>
      <c r="J16" s="122"/>
      <c r="K16" s="122"/>
      <c r="L16" s="123"/>
      <c r="N16" s="117"/>
      <c r="O16" s="117"/>
    </row>
    <row r="17" spans="1:15" s="117" customFormat="1" ht="119.45" customHeight="1">
      <c r="A17" s="25" t="s">
        <v>355</v>
      </c>
      <c r="B17" s="25" t="s">
        <v>291</v>
      </c>
      <c r="C17" s="25" t="s">
        <v>356</v>
      </c>
      <c r="D17" s="26" t="s">
        <v>357</v>
      </c>
      <c r="E17" s="25" t="s">
        <v>358</v>
      </c>
      <c r="F17" s="25" t="s">
        <v>359</v>
      </c>
      <c r="G17" s="25"/>
      <c r="H17" s="25"/>
      <c r="I17" s="25"/>
      <c r="J17" s="25"/>
      <c r="K17" s="25" t="s">
        <v>353</v>
      </c>
      <c r="L17" s="25"/>
      <c r="M17" s="28"/>
    </row>
    <row r="18" spans="1:15" s="117" customFormat="1" ht="104.1">
      <c r="A18" s="25" t="s">
        <v>360</v>
      </c>
      <c r="B18" s="25" t="s">
        <v>291</v>
      </c>
      <c r="C18" s="25" t="s">
        <v>361</v>
      </c>
      <c r="D18" s="26" t="s">
        <v>362</v>
      </c>
      <c r="E18" s="25" t="s">
        <v>363</v>
      </c>
      <c r="F18" s="25" t="s">
        <v>364</v>
      </c>
      <c r="G18" s="25"/>
      <c r="H18" s="25"/>
      <c r="I18" s="25"/>
      <c r="J18" s="25"/>
      <c r="K18" s="25" t="s">
        <v>353</v>
      </c>
      <c r="L18" s="25"/>
      <c r="M18" s="28"/>
    </row>
    <row r="19" spans="1:15" s="28" customFormat="1" ht="12.95" customHeight="1">
      <c r="A19" s="121" t="s">
        <v>365</v>
      </c>
      <c r="B19" s="122"/>
      <c r="C19" s="122"/>
      <c r="D19" s="122"/>
      <c r="E19" s="122"/>
      <c r="F19" s="122"/>
      <c r="G19" s="122"/>
      <c r="H19" s="122"/>
      <c r="I19" s="122"/>
      <c r="J19" s="122"/>
      <c r="K19" s="122"/>
      <c r="L19" s="123"/>
      <c r="N19" s="117"/>
      <c r="O19" s="117"/>
    </row>
    <row r="20" spans="1:15" s="117" customFormat="1" ht="12.95">
      <c r="A20" s="25"/>
      <c r="B20" s="25"/>
      <c r="C20" s="25"/>
      <c r="D20" s="26"/>
      <c r="E20" s="25"/>
      <c r="F20" s="25"/>
      <c r="G20" s="25"/>
      <c r="H20" s="25"/>
      <c r="I20" s="25"/>
      <c r="J20" s="25"/>
      <c r="K20" s="25"/>
      <c r="L20" s="25"/>
      <c r="M20" s="28"/>
    </row>
    <row r="21" spans="1:15" s="117" customFormat="1" ht="12.95">
      <c r="A21" s="25"/>
      <c r="B21" s="25"/>
      <c r="C21" s="25"/>
      <c r="D21" s="26"/>
      <c r="E21" s="25"/>
      <c r="F21" s="25"/>
      <c r="G21" s="25"/>
      <c r="H21" s="25"/>
      <c r="I21" s="25"/>
      <c r="J21" s="25"/>
      <c r="K21" s="25"/>
      <c r="L21" s="25"/>
      <c r="M21" s="28"/>
    </row>
    <row r="22" spans="1:15" s="117" customFormat="1" ht="12.95">
      <c r="A22" s="25"/>
      <c r="B22" s="25"/>
      <c r="C22" s="25"/>
      <c r="D22" s="26"/>
      <c r="E22" s="25"/>
      <c r="F22" s="25"/>
      <c r="G22" s="25"/>
      <c r="H22" s="25"/>
      <c r="I22" s="42"/>
      <c r="J22" s="25"/>
      <c r="K22" s="25"/>
      <c r="L22" s="25"/>
      <c r="M22" s="28"/>
    </row>
    <row r="23" spans="1:15" s="28" customFormat="1" ht="12.95">
      <c r="B23" s="124"/>
      <c r="D23" s="49"/>
      <c r="N23" s="117"/>
      <c r="O23" s="117"/>
    </row>
    <row r="24" spans="1:15" s="28" customFormat="1" ht="12.95">
      <c r="B24" s="124"/>
      <c r="D24" s="49"/>
      <c r="N24" s="117"/>
      <c r="O24" s="117"/>
    </row>
    <row r="25" spans="1:15" s="28" customFormat="1" ht="12.95">
      <c r="B25" s="124"/>
      <c r="D25" s="49"/>
      <c r="N25" s="117"/>
      <c r="O25" s="117"/>
    </row>
    <row r="26" spans="1:15" s="28" customFormat="1" ht="12.95">
      <c r="B26" s="124"/>
      <c r="D26" s="49"/>
      <c r="N26" s="117"/>
      <c r="O26" s="117"/>
    </row>
    <row r="27" spans="1:15" s="28" customFormat="1" ht="12.95">
      <c r="B27" s="124"/>
      <c r="D27" s="49"/>
      <c r="N27" s="117"/>
      <c r="O27" s="117"/>
    </row>
    <row r="28" spans="1:15" s="28" customFormat="1" ht="12.95">
      <c r="B28" s="124"/>
      <c r="D28" s="49"/>
      <c r="N28" s="117"/>
      <c r="O28" s="117"/>
    </row>
    <row r="29" spans="1:15" s="28" customFormat="1" ht="12.95">
      <c r="B29" s="124"/>
      <c r="D29" s="49"/>
      <c r="N29" s="117"/>
      <c r="O29" s="117"/>
    </row>
    <row r="30" spans="1:15" s="28" customFormat="1" ht="12.95">
      <c r="B30" s="124"/>
      <c r="D30" s="49"/>
      <c r="N30" s="117"/>
      <c r="O30" s="117"/>
    </row>
    <row r="31" spans="1:15" s="28" customFormat="1" ht="12.95">
      <c r="B31" s="124"/>
      <c r="D31" s="49"/>
      <c r="N31" s="117"/>
      <c r="O31" s="117"/>
    </row>
    <row r="32" spans="1:15" s="28" customFormat="1" ht="12.95">
      <c r="B32" s="124"/>
      <c r="D32" s="49"/>
      <c r="N32" s="117"/>
      <c r="O32" s="117"/>
    </row>
    <row r="33" spans="2:15" s="28" customFormat="1" ht="12.95">
      <c r="B33" s="124"/>
      <c r="D33" s="49"/>
      <c r="N33" s="117"/>
      <c r="O33" s="117"/>
    </row>
    <row r="34" spans="2:15" s="28" customFormat="1" ht="12.95">
      <c r="B34" s="124"/>
      <c r="D34" s="49"/>
      <c r="N34" s="117"/>
      <c r="O34" s="117"/>
    </row>
    <row r="35" spans="2:15" s="28" customFormat="1" ht="12.95">
      <c r="B35" s="124"/>
      <c r="D35" s="49"/>
      <c r="N35" s="117"/>
      <c r="O35" s="117"/>
    </row>
    <row r="36" spans="2:15" s="28" customFormat="1" ht="12.95">
      <c r="B36" s="124"/>
      <c r="D36" s="49"/>
      <c r="N36" s="117"/>
      <c r="O36" s="117"/>
    </row>
    <row r="37" spans="2:15" s="125" customFormat="1">
      <c r="B37" s="126"/>
      <c r="D37" s="127"/>
      <c r="N37" s="81"/>
      <c r="O37" s="81"/>
    </row>
    <row r="38" spans="2:15" s="125" customFormat="1">
      <c r="B38" s="126"/>
      <c r="D38" s="127"/>
      <c r="N38" s="81"/>
      <c r="O38" s="81"/>
    </row>
    <row r="39" spans="2:15" s="125" customFormat="1">
      <c r="B39" s="126"/>
      <c r="D39" s="127"/>
      <c r="N39" s="81"/>
      <c r="O39" s="81"/>
    </row>
    <row r="40" spans="2:15" s="125" customFormat="1">
      <c r="B40" s="126"/>
      <c r="D40" s="127"/>
      <c r="N40" s="81"/>
      <c r="O40" s="81"/>
    </row>
    <row r="41" spans="2:15" s="125" customFormat="1">
      <c r="B41" s="126"/>
      <c r="D41" s="127"/>
      <c r="N41" s="81"/>
      <c r="O41" s="81"/>
    </row>
    <row r="42" spans="2:15" s="125" customFormat="1">
      <c r="B42" s="126"/>
      <c r="D42" s="127"/>
      <c r="N42" s="81"/>
      <c r="O42" s="81"/>
    </row>
    <row r="43" spans="2:15">
      <c r="B43" s="126"/>
    </row>
    <row r="44" spans="2:15">
      <c r="B44" s="126"/>
    </row>
    <row r="45" spans="2:15">
      <c r="B45" s="126"/>
    </row>
    <row r="46" spans="2:15">
      <c r="B46" s="126"/>
    </row>
    <row r="47" spans="2:15">
      <c r="B47" s="126"/>
    </row>
    <row r="48" spans="2:15">
      <c r="B48" s="126"/>
    </row>
    <row r="49" spans="2:2">
      <c r="B49" s="126"/>
    </row>
    <row r="50" spans="2:2">
      <c r="B50" s="126"/>
    </row>
    <row r="51" spans="2:2">
      <c r="B51" s="126"/>
    </row>
    <row r="52" spans="2:2">
      <c r="B52" s="126"/>
    </row>
    <row r="53" spans="2:2">
      <c r="B53" s="126"/>
    </row>
    <row r="54" spans="2:2">
      <c r="B54" s="126"/>
    </row>
    <row r="55" spans="2:2">
      <c r="B55" s="126"/>
    </row>
    <row r="56" spans="2:2">
      <c r="B56" s="126"/>
    </row>
    <row r="57" spans="2:2">
      <c r="B57" s="126"/>
    </row>
    <row r="58" spans="2:2">
      <c r="B58" s="126"/>
    </row>
    <row r="59" spans="2:2">
      <c r="B59" s="126"/>
    </row>
    <row r="60" spans="2:2">
      <c r="B60" s="126"/>
    </row>
    <row r="61" spans="2:2">
      <c r="B61" s="126"/>
    </row>
    <row r="62" spans="2:2">
      <c r="B62" s="126"/>
    </row>
    <row r="63" spans="2:2">
      <c r="B63" s="126"/>
    </row>
    <row r="64" spans="2:2">
      <c r="B64" s="126"/>
    </row>
    <row r="65" spans="2:2">
      <c r="B65" s="126"/>
    </row>
    <row r="66" spans="2:2">
      <c r="B66" s="126"/>
    </row>
    <row r="67" spans="2:2">
      <c r="B67" s="126"/>
    </row>
    <row r="68" spans="2:2">
      <c r="B68" s="126"/>
    </row>
    <row r="69" spans="2:2">
      <c r="B69" s="126"/>
    </row>
    <row r="70" spans="2:2">
      <c r="B70" s="126"/>
    </row>
    <row r="71" spans="2:2">
      <c r="B71" s="126"/>
    </row>
    <row r="72" spans="2:2">
      <c r="B72" s="126"/>
    </row>
    <row r="73" spans="2:2">
      <c r="B73" s="126"/>
    </row>
    <row r="74" spans="2:2">
      <c r="B74" s="126"/>
    </row>
    <row r="75" spans="2:2">
      <c r="B75" s="126"/>
    </row>
    <row r="76" spans="2:2">
      <c r="B76" s="126"/>
    </row>
    <row r="77" spans="2:2">
      <c r="B77" s="126"/>
    </row>
    <row r="78" spans="2:2">
      <c r="B78" s="126"/>
    </row>
    <row r="79" spans="2:2">
      <c r="B79" s="126"/>
    </row>
    <row r="80" spans="2:2">
      <c r="B80" s="126"/>
    </row>
    <row r="81" spans="2:2">
      <c r="B81" s="126"/>
    </row>
    <row r="82" spans="2:2">
      <c r="B82" s="126"/>
    </row>
    <row r="83" spans="2:2">
      <c r="B83" s="126"/>
    </row>
    <row r="84" spans="2:2">
      <c r="B84" s="126"/>
    </row>
    <row r="85" spans="2:2">
      <c r="B85" s="126"/>
    </row>
    <row r="86" spans="2:2">
      <c r="B86" s="126"/>
    </row>
    <row r="87" spans="2:2">
      <c r="B87" s="126"/>
    </row>
    <row r="88" spans="2:2">
      <c r="B88" s="126"/>
    </row>
    <row r="89" spans="2:2">
      <c r="B89" s="126"/>
    </row>
    <row r="90" spans="2:2">
      <c r="B90" s="126"/>
    </row>
    <row r="91" spans="2:2">
      <c r="B91" s="126"/>
    </row>
    <row r="92" spans="2:2">
      <c r="B92" s="126"/>
    </row>
    <row r="93" spans="2:2">
      <c r="B93" s="126"/>
    </row>
    <row r="94" spans="2:2">
      <c r="B94" s="126"/>
    </row>
    <row r="95" spans="2:2">
      <c r="B95" s="126"/>
    </row>
    <row r="96" spans="2:2">
      <c r="B96" s="126"/>
    </row>
    <row r="97" spans="2:2">
      <c r="B97" s="126"/>
    </row>
    <row r="98" spans="2:2">
      <c r="B98" s="126"/>
    </row>
    <row r="99" spans="2:2">
      <c r="B99" s="126"/>
    </row>
    <row r="100" spans="2:2">
      <c r="B100" s="126"/>
    </row>
    <row r="101" spans="2:2">
      <c r="B101" s="126"/>
    </row>
    <row r="102" spans="2:2">
      <c r="B102" s="126"/>
    </row>
    <row r="103" spans="2:2">
      <c r="B103" s="126"/>
    </row>
    <row r="104" spans="2:2">
      <c r="B104" s="126"/>
    </row>
    <row r="105" spans="2:2">
      <c r="B105" s="126"/>
    </row>
    <row r="106" spans="2:2">
      <c r="B106" s="126"/>
    </row>
    <row r="107" spans="2:2">
      <c r="B107" s="126"/>
    </row>
    <row r="108" spans="2:2">
      <c r="B108" s="126"/>
    </row>
    <row r="109" spans="2:2">
      <c r="B109" s="126"/>
    </row>
    <row r="110" spans="2:2">
      <c r="B110" s="126"/>
    </row>
    <row r="111" spans="2:2">
      <c r="B111" s="126"/>
    </row>
    <row r="112" spans="2:2">
      <c r="B112" s="126"/>
    </row>
    <row r="113" spans="2:15">
      <c r="B113" s="126"/>
    </row>
    <row r="114" spans="2:15">
      <c r="B114" s="126"/>
    </row>
    <row r="115" spans="2:15">
      <c r="B115" s="126"/>
    </row>
    <row r="116" spans="2:15">
      <c r="B116" s="126"/>
    </row>
    <row r="117" spans="2:15">
      <c r="B117" s="126"/>
    </row>
    <row r="118" spans="2:15">
      <c r="B118" s="126"/>
    </row>
    <row r="119" spans="2:15">
      <c r="B119" s="126"/>
    </row>
    <row r="120" spans="2:15">
      <c r="B120" s="128"/>
    </row>
    <row r="121" spans="2:15">
      <c r="B121" s="129"/>
    </row>
    <row r="122" spans="2:15">
      <c r="B122" s="129"/>
    </row>
    <row r="123" spans="2:15" s="125" customFormat="1">
      <c r="B123" s="129"/>
      <c r="D123" s="127"/>
      <c r="N123" s="81"/>
      <c r="O123" s="81"/>
    </row>
    <row r="124" spans="2:15" s="125" customFormat="1">
      <c r="B124" s="129"/>
      <c r="D124" s="127"/>
      <c r="N124" s="81"/>
      <c r="O124" s="81"/>
    </row>
    <row r="125" spans="2:15" s="125" customFormat="1">
      <c r="B125" s="129"/>
      <c r="D125" s="127"/>
      <c r="N125" s="81"/>
      <c r="O125" s="81"/>
    </row>
    <row r="126" spans="2:15" s="125" customFormat="1">
      <c r="B126" s="129"/>
      <c r="D126" s="127"/>
      <c r="N126" s="81"/>
      <c r="O126" s="81"/>
    </row>
    <row r="127" spans="2:15" s="125" customFormat="1">
      <c r="B127" s="129"/>
      <c r="D127" s="127"/>
      <c r="N127" s="81"/>
      <c r="O127" s="81"/>
    </row>
    <row r="128" spans="2:15" s="125" customFormat="1">
      <c r="B128" s="129"/>
      <c r="D128" s="127"/>
      <c r="N128" s="81"/>
      <c r="O128" s="81"/>
    </row>
    <row r="129" spans="2:15" s="125" customFormat="1">
      <c r="B129" s="129"/>
      <c r="D129" s="127"/>
      <c r="N129" s="81"/>
      <c r="O129" s="81"/>
    </row>
    <row r="130" spans="2:15" s="125" customFormat="1">
      <c r="B130" s="129"/>
      <c r="D130" s="127"/>
      <c r="N130" s="81"/>
      <c r="O130" s="81"/>
    </row>
    <row r="131" spans="2:15" s="125" customFormat="1">
      <c r="B131" s="129"/>
      <c r="D131" s="127"/>
      <c r="N131" s="81"/>
      <c r="O131" s="81"/>
    </row>
    <row r="132" spans="2:15" s="125" customFormat="1">
      <c r="B132" s="129"/>
      <c r="D132" s="127"/>
      <c r="N132" s="81"/>
      <c r="O132" s="81"/>
    </row>
    <row r="133" spans="2:15" s="125" customFormat="1">
      <c r="B133" s="129"/>
      <c r="D133" s="127"/>
      <c r="N133" s="81"/>
      <c r="O133" s="81"/>
    </row>
    <row r="134" spans="2:15" s="125" customFormat="1">
      <c r="B134" s="129"/>
      <c r="D134" s="127"/>
      <c r="N134" s="81"/>
      <c r="O134" s="81"/>
    </row>
    <row r="135" spans="2:15" s="125" customFormat="1">
      <c r="B135" s="129"/>
      <c r="D135" s="127"/>
      <c r="N135" s="81"/>
      <c r="O135" s="81"/>
    </row>
    <row r="136" spans="2:15" s="125" customFormat="1">
      <c r="B136" s="129"/>
      <c r="D136" s="127"/>
      <c r="N136" s="81"/>
      <c r="O136" s="81"/>
    </row>
    <row r="137" spans="2:15" s="125" customFormat="1">
      <c r="B137" s="129"/>
      <c r="D137" s="127"/>
      <c r="N137" s="81"/>
      <c r="O137" s="81"/>
    </row>
    <row r="138" spans="2:15" s="125" customFormat="1">
      <c r="B138" s="129"/>
      <c r="D138" s="127"/>
      <c r="N138" s="81"/>
      <c r="O138" s="81"/>
    </row>
    <row r="139" spans="2:15" s="125" customFormat="1">
      <c r="B139" s="129"/>
      <c r="D139" s="127"/>
      <c r="N139" s="81"/>
      <c r="O139" s="81"/>
    </row>
    <row r="140" spans="2:15" s="125" customFormat="1">
      <c r="B140" s="129"/>
      <c r="D140" s="127"/>
      <c r="N140" s="81"/>
      <c r="O140" s="81"/>
    </row>
    <row r="141" spans="2:15" s="125" customFormat="1">
      <c r="B141" s="129"/>
      <c r="D141" s="127"/>
      <c r="N141" s="81"/>
      <c r="O141" s="81"/>
    </row>
    <row r="142" spans="2:15" s="125" customFormat="1">
      <c r="B142" s="129"/>
      <c r="D142" s="127"/>
      <c r="N142" s="81"/>
      <c r="O142" s="81"/>
    </row>
    <row r="143" spans="2:15" s="125" customFormat="1">
      <c r="B143" s="129"/>
      <c r="D143" s="127"/>
      <c r="N143" s="81"/>
      <c r="O143" s="81"/>
    </row>
    <row r="144" spans="2:15" s="125" customFormat="1">
      <c r="B144" s="129"/>
      <c r="D144" s="127"/>
      <c r="N144" s="81"/>
      <c r="O144" s="81"/>
    </row>
    <row r="145" spans="2:15" s="125" customFormat="1">
      <c r="B145" s="129"/>
      <c r="D145" s="127"/>
      <c r="N145" s="81"/>
      <c r="O145" s="81"/>
    </row>
    <row r="146" spans="2:15" s="125" customFormat="1">
      <c r="B146" s="129"/>
      <c r="D146" s="127"/>
      <c r="N146" s="81"/>
      <c r="O146" s="81"/>
    </row>
    <row r="147" spans="2:15" s="125" customFormat="1">
      <c r="B147" s="129"/>
      <c r="D147" s="127"/>
      <c r="N147" s="81"/>
      <c r="O147" s="81"/>
    </row>
    <row r="148" spans="2:15" s="125" customFormat="1">
      <c r="B148" s="129"/>
      <c r="D148" s="127"/>
      <c r="N148" s="81"/>
      <c r="O148" s="81"/>
    </row>
    <row r="149" spans="2:15" s="125" customFormat="1">
      <c r="B149" s="129"/>
      <c r="D149" s="127"/>
      <c r="N149" s="81"/>
      <c r="O149" s="81"/>
    </row>
    <row r="150" spans="2:15" s="125" customFormat="1">
      <c r="B150" s="129"/>
      <c r="D150" s="127"/>
      <c r="N150" s="81"/>
      <c r="O150" s="81"/>
    </row>
    <row r="151" spans="2:15" s="125" customFormat="1">
      <c r="B151" s="129"/>
      <c r="D151" s="127"/>
      <c r="N151" s="81"/>
      <c r="O151" s="81"/>
    </row>
    <row r="152" spans="2:15" s="125" customFormat="1">
      <c r="B152" s="129"/>
      <c r="D152" s="127"/>
      <c r="N152" s="81"/>
      <c r="O152" s="81"/>
    </row>
    <row r="153" spans="2:15" s="125" customFormat="1">
      <c r="B153" s="129"/>
      <c r="D153" s="127"/>
      <c r="N153" s="81"/>
      <c r="O153" s="81"/>
    </row>
    <row r="154" spans="2:15" s="125" customFormat="1">
      <c r="B154" s="129"/>
      <c r="D154" s="127"/>
      <c r="N154" s="81"/>
      <c r="O154" s="81"/>
    </row>
    <row r="155" spans="2:15" s="125" customFormat="1">
      <c r="B155" s="129"/>
      <c r="D155" s="127"/>
      <c r="N155" s="81"/>
      <c r="O155" s="81"/>
    </row>
    <row r="156" spans="2:15" s="125" customFormat="1">
      <c r="B156" s="129"/>
      <c r="D156" s="127"/>
      <c r="N156" s="81"/>
      <c r="O156" s="81"/>
    </row>
    <row r="157" spans="2:15" s="125" customFormat="1">
      <c r="B157" s="129"/>
      <c r="D157" s="127"/>
      <c r="N157" s="81"/>
      <c r="O157" s="81"/>
    </row>
    <row r="158" spans="2:15" s="125" customFormat="1">
      <c r="B158" s="129"/>
      <c r="D158" s="127"/>
      <c r="N158" s="81"/>
      <c r="O158" s="81"/>
    </row>
    <row r="159" spans="2:15" s="125" customFormat="1">
      <c r="B159" s="129"/>
      <c r="D159" s="127"/>
      <c r="N159" s="81"/>
      <c r="O159" s="81"/>
    </row>
    <row r="160" spans="2:15" s="125" customFormat="1">
      <c r="B160" s="129"/>
      <c r="D160" s="127"/>
      <c r="N160" s="81"/>
      <c r="O160" s="81"/>
    </row>
    <row r="161" spans="2:15" s="125" customFormat="1">
      <c r="B161" s="129"/>
      <c r="D161" s="127"/>
      <c r="N161" s="81"/>
      <c r="O161" s="81"/>
    </row>
    <row r="162" spans="2:15" s="125" customFormat="1">
      <c r="B162" s="129"/>
      <c r="D162" s="127"/>
      <c r="N162" s="81"/>
      <c r="O162" s="81"/>
    </row>
    <row r="163" spans="2:15" s="125" customFormat="1">
      <c r="B163" s="129"/>
      <c r="D163" s="127"/>
      <c r="N163" s="81"/>
      <c r="O163" s="81"/>
    </row>
    <row r="164" spans="2:15" s="125" customFormat="1">
      <c r="B164" s="129"/>
      <c r="D164" s="127"/>
      <c r="N164" s="81"/>
      <c r="O164" s="81"/>
    </row>
    <row r="165" spans="2:15" s="125" customFormat="1">
      <c r="B165" s="129"/>
      <c r="D165" s="127"/>
      <c r="N165" s="81"/>
      <c r="O165" s="81"/>
    </row>
    <row r="166" spans="2:15" s="125" customFormat="1">
      <c r="B166" s="129"/>
      <c r="D166" s="127"/>
      <c r="N166" s="81"/>
      <c r="O166" s="81"/>
    </row>
    <row r="167" spans="2:15" s="125" customFormat="1">
      <c r="B167" s="129"/>
      <c r="D167" s="127"/>
      <c r="N167" s="81"/>
      <c r="O167" s="81"/>
    </row>
    <row r="168" spans="2:15" s="125" customFormat="1">
      <c r="B168" s="129"/>
      <c r="D168" s="127"/>
      <c r="N168" s="81"/>
      <c r="O168" s="81"/>
    </row>
    <row r="169" spans="2:15" s="125" customFormat="1">
      <c r="B169" s="129"/>
      <c r="D169" s="127"/>
      <c r="N169" s="81"/>
      <c r="O169" s="81"/>
    </row>
    <row r="170" spans="2:15" s="125" customFormat="1">
      <c r="B170" s="129"/>
      <c r="D170" s="127"/>
      <c r="N170" s="81"/>
      <c r="O170" s="81"/>
    </row>
    <row r="171" spans="2:15" s="125" customFormat="1">
      <c r="B171" s="129"/>
      <c r="D171" s="127"/>
      <c r="N171" s="81"/>
      <c r="O171" s="81"/>
    </row>
    <row r="172" spans="2:15" s="125" customFormat="1">
      <c r="B172" s="129"/>
      <c r="D172" s="127"/>
      <c r="N172" s="81"/>
      <c r="O172" s="81"/>
    </row>
    <row r="173" spans="2:15" s="125" customFormat="1">
      <c r="B173" s="129"/>
      <c r="D173" s="127"/>
      <c r="N173" s="81"/>
      <c r="O173" s="81"/>
    </row>
    <row r="174" spans="2:15" s="125" customFormat="1">
      <c r="B174" s="129"/>
      <c r="D174" s="127"/>
      <c r="N174" s="81"/>
      <c r="O174" s="81"/>
    </row>
    <row r="175" spans="2:15" s="125" customFormat="1">
      <c r="B175" s="129"/>
      <c r="D175" s="127"/>
      <c r="N175" s="81"/>
      <c r="O175" s="81"/>
    </row>
    <row r="176" spans="2:15" s="125" customFormat="1">
      <c r="B176" s="129"/>
      <c r="D176" s="127"/>
      <c r="N176" s="81"/>
      <c r="O176" s="81"/>
    </row>
    <row r="177" spans="2:15" s="125" customFormat="1">
      <c r="B177" s="129"/>
      <c r="D177" s="127"/>
      <c r="N177" s="81"/>
      <c r="O177" s="81"/>
    </row>
    <row r="178" spans="2:15" s="125" customFormat="1">
      <c r="B178" s="129"/>
      <c r="D178" s="127"/>
      <c r="N178" s="81"/>
      <c r="O178" s="81"/>
    </row>
    <row r="179" spans="2:15" s="125" customFormat="1">
      <c r="B179" s="129"/>
      <c r="D179" s="127"/>
      <c r="N179" s="81"/>
      <c r="O179" s="81"/>
    </row>
    <row r="180" spans="2:15" s="125" customFormat="1">
      <c r="B180" s="129"/>
      <c r="D180" s="127"/>
      <c r="N180" s="81"/>
      <c r="O180" s="81"/>
    </row>
    <row r="181" spans="2:15" s="125" customFormat="1">
      <c r="B181" s="129"/>
      <c r="D181" s="127"/>
      <c r="N181" s="81"/>
      <c r="O181" s="81"/>
    </row>
    <row r="182" spans="2:15" s="125" customFormat="1">
      <c r="B182" s="129"/>
      <c r="D182" s="127"/>
      <c r="N182" s="81"/>
      <c r="O182" s="81"/>
    </row>
    <row r="183" spans="2:15" s="125" customFormat="1">
      <c r="B183" s="129"/>
      <c r="D183" s="127"/>
      <c r="N183" s="81"/>
      <c r="O183" s="81"/>
    </row>
    <row r="184" spans="2:15" s="125" customFormat="1">
      <c r="B184" s="129"/>
      <c r="D184" s="127"/>
      <c r="N184" s="81"/>
      <c r="O184" s="81"/>
    </row>
    <row r="185" spans="2:15" s="125" customFormat="1">
      <c r="B185" s="129"/>
      <c r="D185" s="127"/>
      <c r="N185" s="81"/>
      <c r="O185" s="81"/>
    </row>
    <row r="186" spans="2:15" s="125" customFormat="1">
      <c r="B186" s="129"/>
      <c r="D186" s="127"/>
      <c r="N186" s="81"/>
      <c r="O186" s="81"/>
    </row>
    <row r="187" spans="2:15" s="125" customFormat="1">
      <c r="B187" s="129"/>
      <c r="D187" s="127"/>
      <c r="N187" s="81"/>
      <c r="O187" s="81"/>
    </row>
    <row r="188" spans="2:15" s="125" customFormat="1">
      <c r="B188" s="129"/>
      <c r="D188" s="127"/>
      <c r="N188" s="81"/>
      <c r="O188" s="81"/>
    </row>
    <row r="189" spans="2:15" s="125" customFormat="1">
      <c r="B189" s="129"/>
      <c r="D189" s="127"/>
      <c r="N189" s="81"/>
      <c r="O189" s="81"/>
    </row>
    <row r="190" spans="2:15" s="125" customFormat="1">
      <c r="B190" s="129"/>
      <c r="D190" s="127"/>
      <c r="N190" s="81"/>
      <c r="O190" s="81"/>
    </row>
    <row r="191" spans="2:15" s="125" customFormat="1">
      <c r="B191" s="129"/>
      <c r="D191" s="127"/>
      <c r="N191" s="81"/>
      <c r="O191" s="81"/>
    </row>
    <row r="192" spans="2:15" s="125" customFormat="1">
      <c r="B192" s="129"/>
      <c r="D192" s="127"/>
      <c r="N192" s="81"/>
      <c r="O192" s="81"/>
    </row>
    <row r="193" spans="2:15" s="125" customFormat="1">
      <c r="B193" s="129"/>
      <c r="D193" s="127"/>
      <c r="N193" s="81"/>
      <c r="O193" s="81"/>
    </row>
    <row r="194" spans="2:15" s="125" customFormat="1">
      <c r="B194" s="129"/>
      <c r="D194" s="127"/>
      <c r="N194" s="81"/>
      <c r="O194" s="81"/>
    </row>
    <row r="195" spans="2:15" s="125" customFormat="1">
      <c r="B195" s="129"/>
      <c r="D195" s="127"/>
      <c r="N195" s="81"/>
      <c r="O195" s="81"/>
    </row>
    <row r="196" spans="2:15" s="125" customFormat="1">
      <c r="B196" s="129"/>
      <c r="D196" s="127"/>
      <c r="N196" s="81"/>
      <c r="O196" s="81"/>
    </row>
    <row r="197" spans="2:15" s="125" customFormat="1">
      <c r="B197" s="129"/>
      <c r="D197" s="127"/>
      <c r="N197" s="81"/>
      <c r="O197" s="81"/>
    </row>
    <row r="198" spans="2:15" s="125" customFormat="1">
      <c r="B198" s="129"/>
      <c r="D198" s="127"/>
      <c r="N198" s="81"/>
      <c r="O198" s="81"/>
    </row>
    <row r="199" spans="2:15" s="125" customFormat="1">
      <c r="B199" s="129"/>
      <c r="D199" s="127"/>
      <c r="N199" s="81"/>
      <c r="O199" s="81"/>
    </row>
    <row r="200" spans="2:15" s="125" customFormat="1">
      <c r="B200" s="129"/>
      <c r="D200" s="127"/>
      <c r="N200" s="81"/>
      <c r="O200" s="81"/>
    </row>
    <row r="201" spans="2:15" s="125" customFormat="1">
      <c r="B201" s="129"/>
      <c r="D201" s="127"/>
      <c r="N201" s="81"/>
      <c r="O201" s="81"/>
    </row>
    <row r="202" spans="2:15" s="125" customFormat="1">
      <c r="B202" s="129"/>
      <c r="D202" s="127"/>
      <c r="N202" s="81"/>
      <c r="O202" s="81"/>
    </row>
    <row r="203" spans="2:15" s="125" customFormat="1">
      <c r="B203" s="129"/>
      <c r="D203" s="127"/>
      <c r="N203" s="81"/>
      <c r="O203" s="81"/>
    </row>
    <row r="204" spans="2:15" s="125" customFormat="1">
      <c r="B204" s="129"/>
      <c r="D204" s="127"/>
      <c r="N204" s="81"/>
      <c r="O204" s="81"/>
    </row>
    <row r="205" spans="2:15" s="125" customFormat="1">
      <c r="B205" s="129"/>
      <c r="D205" s="127"/>
      <c r="N205" s="81"/>
      <c r="O205" s="81"/>
    </row>
    <row r="206" spans="2:15" s="125" customFormat="1">
      <c r="B206" s="129"/>
      <c r="D206" s="127"/>
      <c r="N206" s="81"/>
      <c r="O206" s="81"/>
    </row>
    <row r="207" spans="2:15" s="125" customFormat="1">
      <c r="B207" s="129"/>
      <c r="D207" s="127"/>
      <c r="N207" s="81"/>
      <c r="O207" s="81"/>
    </row>
    <row r="208" spans="2:15" s="125" customFormat="1">
      <c r="B208" s="129"/>
      <c r="D208" s="127"/>
      <c r="N208" s="81"/>
      <c r="O208" s="81"/>
    </row>
    <row r="209" spans="2:15" s="125" customFormat="1">
      <c r="B209" s="129"/>
      <c r="D209" s="127"/>
      <c r="N209" s="81"/>
      <c r="O209" s="81"/>
    </row>
    <row r="210" spans="2:15" s="125" customFormat="1">
      <c r="B210" s="129"/>
      <c r="D210" s="127"/>
      <c r="N210" s="81"/>
      <c r="O210" s="81"/>
    </row>
    <row r="211" spans="2:15" s="125" customFormat="1">
      <c r="B211" s="129"/>
      <c r="D211" s="127"/>
      <c r="N211" s="81"/>
      <c r="O211" s="81"/>
    </row>
    <row r="212" spans="2:15" s="125" customFormat="1">
      <c r="B212" s="129"/>
      <c r="D212" s="127"/>
      <c r="N212" s="81"/>
      <c r="O212" s="81"/>
    </row>
    <row r="213" spans="2:15" s="125" customFormat="1">
      <c r="B213" s="129"/>
      <c r="D213" s="127"/>
      <c r="N213" s="81"/>
      <c r="O213" s="81"/>
    </row>
    <row r="214" spans="2:15" s="125" customFormat="1">
      <c r="B214" s="129"/>
      <c r="D214" s="127"/>
      <c r="N214" s="81"/>
      <c r="O214" s="81"/>
    </row>
    <row r="215" spans="2:15" s="125" customFormat="1">
      <c r="B215" s="129"/>
      <c r="D215" s="127"/>
      <c r="N215" s="81"/>
      <c r="O215" s="81"/>
    </row>
    <row r="216" spans="2:15" s="125" customFormat="1">
      <c r="B216" s="129"/>
      <c r="D216" s="127"/>
      <c r="N216" s="81"/>
      <c r="O216" s="81"/>
    </row>
    <row r="217" spans="2:15" s="125" customFormat="1">
      <c r="B217" s="129"/>
      <c r="D217" s="127"/>
      <c r="N217" s="81"/>
      <c r="O217" s="81"/>
    </row>
    <row r="218" spans="2:15" s="125" customFormat="1">
      <c r="B218" s="129"/>
      <c r="D218" s="127"/>
      <c r="N218" s="81"/>
      <c r="O218" s="81"/>
    </row>
    <row r="219" spans="2:15" s="125" customFormat="1">
      <c r="B219" s="129"/>
      <c r="D219" s="127"/>
      <c r="N219" s="81"/>
      <c r="O219" s="81"/>
    </row>
    <row r="220" spans="2:15" s="125" customFormat="1">
      <c r="B220" s="129"/>
      <c r="D220" s="127"/>
      <c r="N220" s="81"/>
      <c r="O220" s="81"/>
    </row>
    <row r="221" spans="2:15" s="125" customFormat="1">
      <c r="B221" s="129"/>
      <c r="D221" s="127"/>
      <c r="N221" s="81"/>
      <c r="O221" s="81"/>
    </row>
    <row r="222" spans="2:15" s="125" customFormat="1">
      <c r="B222" s="129"/>
      <c r="D222" s="127"/>
      <c r="N222" s="81"/>
      <c r="O222" s="81"/>
    </row>
    <row r="223" spans="2:15" s="125" customFormat="1">
      <c r="B223" s="129"/>
      <c r="D223" s="127"/>
      <c r="N223" s="81"/>
      <c r="O223" s="81"/>
    </row>
    <row r="224" spans="2:15" s="125" customFormat="1">
      <c r="B224" s="129"/>
      <c r="D224" s="127"/>
      <c r="N224" s="81"/>
      <c r="O224" s="81"/>
    </row>
    <row r="225" spans="2:15" s="125" customFormat="1">
      <c r="B225" s="129"/>
      <c r="D225" s="127"/>
      <c r="N225" s="81"/>
      <c r="O225" s="81"/>
    </row>
    <row r="226" spans="2:15" s="125" customFormat="1">
      <c r="B226" s="129"/>
      <c r="D226" s="127"/>
      <c r="N226" s="81"/>
      <c r="O226" s="81"/>
    </row>
    <row r="227" spans="2:15" s="125" customFormat="1">
      <c r="B227" s="129"/>
      <c r="D227" s="127"/>
      <c r="N227" s="81"/>
      <c r="O227" s="81"/>
    </row>
    <row r="228" spans="2:15" s="125" customFormat="1">
      <c r="B228" s="129"/>
      <c r="D228" s="127"/>
      <c r="N228" s="81"/>
      <c r="O228" s="81"/>
    </row>
    <row r="229" spans="2:15" s="125" customFormat="1">
      <c r="B229" s="129"/>
      <c r="D229" s="127"/>
      <c r="N229" s="81"/>
      <c r="O229" s="81"/>
    </row>
    <row r="230" spans="2:15" s="125" customFormat="1">
      <c r="B230" s="129"/>
      <c r="D230" s="127"/>
      <c r="N230" s="81"/>
      <c r="O230" s="81"/>
    </row>
    <row r="231" spans="2:15" s="125" customFormat="1">
      <c r="B231" s="129"/>
      <c r="D231" s="127"/>
      <c r="N231" s="81"/>
      <c r="O231" s="81"/>
    </row>
    <row r="232" spans="2:15" s="125" customFormat="1">
      <c r="B232" s="129"/>
      <c r="D232" s="127"/>
      <c r="N232" s="81"/>
      <c r="O232" s="81"/>
    </row>
    <row r="233" spans="2:15" s="125" customFormat="1">
      <c r="B233" s="129"/>
      <c r="D233" s="127"/>
      <c r="N233" s="81"/>
      <c r="O233" s="81"/>
    </row>
    <row r="234" spans="2:15" s="125" customFormat="1">
      <c r="B234" s="129"/>
      <c r="D234" s="127"/>
      <c r="N234" s="81"/>
      <c r="O234" s="81"/>
    </row>
    <row r="235" spans="2:15" s="125" customFormat="1">
      <c r="B235" s="129"/>
      <c r="D235" s="127"/>
      <c r="N235" s="81"/>
      <c r="O235" s="81"/>
    </row>
    <row r="236" spans="2:15" s="125" customFormat="1">
      <c r="B236" s="129"/>
      <c r="D236" s="127"/>
      <c r="N236" s="81"/>
      <c r="O236" s="81"/>
    </row>
    <row r="237" spans="2:15" s="125" customFormat="1">
      <c r="B237" s="129"/>
      <c r="D237" s="127"/>
      <c r="N237" s="81"/>
      <c r="O237" s="81"/>
    </row>
    <row r="238" spans="2:15" s="125" customFormat="1">
      <c r="B238" s="129"/>
      <c r="D238" s="127"/>
      <c r="N238" s="81"/>
      <c r="O238" s="81"/>
    </row>
    <row r="239" spans="2:15" s="125" customFormat="1">
      <c r="B239" s="129"/>
      <c r="D239" s="127"/>
      <c r="N239" s="81"/>
      <c r="O239" s="81"/>
    </row>
    <row r="240" spans="2:15" s="125" customFormat="1">
      <c r="B240" s="129"/>
      <c r="D240" s="127"/>
      <c r="N240" s="81"/>
      <c r="O240" s="81"/>
    </row>
    <row r="241" spans="2:15" s="125" customFormat="1">
      <c r="B241" s="129"/>
      <c r="D241" s="127"/>
      <c r="N241" s="81"/>
      <c r="O241" s="81"/>
    </row>
    <row r="242" spans="2:15" s="125" customFormat="1">
      <c r="B242" s="129"/>
      <c r="D242" s="127"/>
      <c r="N242" s="81"/>
      <c r="O242" s="81"/>
    </row>
    <row r="243" spans="2:15" s="125" customFormat="1">
      <c r="B243" s="129"/>
      <c r="D243" s="127"/>
      <c r="N243" s="81"/>
      <c r="O243" s="81"/>
    </row>
    <row r="244" spans="2:15" s="125" customFormat="1">
      <c r="B244" s="129"/>
      <c r="D244" s="127"/>
      <c r="N244" s="81"/>
      <c r="O244" s="81"/>
    </row>
    <row r="245" spans="2:15" s="125" customFormat="1">
      <c r="B245" s="129"/>
      <c r="D245" s="127"/>
      <c r="N245" s="81"/>
      <c r="O245" s="81"/>
    </row>
    <row r="246" spans="2:15" s="125" customFormat="1">
      <c r="B246" s="129"/>
      <c r="D246" s="127"/>
      <c r="N246" s="81"/>
      <c r="O246" s="81"/>
    </row>
    <row r="247" spans="2:15" s="125" customFormat="1">
      <c r="B247" s="129"/>
      <c r="D247" s="127"/>
      <c r="N247" s="81"/>
      <c r="O247" s="81"/>
    </row>
    <row r="248" spans="2:15" s="125" customFormat="1">
      <c r="B248" s="129"/>
      <c r="D248" s="127"/>
      <c r="N248" s="81"/>
      <c r="O248" s="81"/>
    </row>
    <row r="249" spans="2:15" s="125" customFormat="1">
      <c r="B249" s="129"/>
      <c r="D249" s="127"/>
      <c r="N249" s="81"/>
      <c r="O249" s="81"/>
    </row>
    <row r="250" spans="2:15" s="125" customFormat="1">
      <c r="B250" s="129"/>
      <c r="D250" s="127"/>
      <c r="N250" s="81"/>
      <c r="O250" s="81"/>
    </row>
    <row r="251" spans="2:15" s="125" customFormat="1">
      <c r="B251" s="129"/>
      <c r="D251" s="127"/>
      <c r="N251" s="81"/>
      <c r="O251" s="81"/>
    </row>
    <row r="252" spans="2:15" s="125" customFormat="1">
      <c r="B252" s="129"/>
      <c r="D252" s="127"/>
      <c r="N252" s="81"/>
      <c r="O252" s="81"/>
    </row>
    <row r="253" spans="2:15" s="125" customFormat="1">
      <c r="B253" s="129"/>
      <c r="D253" s="127"/>
      <c r="N253" s="81"/>
      <c r="O253" s="81"/>
    </row>
    <row r="254" spans="2:15" s="125" customFormat="1">
      <c r="B254" s="129"/>
      <c r="D254" s="127"/>
      <c r="N254" s="81"/>
      <c r="O254" s="81"/>
    </row>
    <row r="255" spans="2:15" s="125" customFormat="1">
      <c r="B255" s="129"/>
      <c r="D255" s="127"/>
      <c r="N255" s="81"/>
      <c r="O255" s="81"/>
    </row>
    <row r="256" spans="2:15" s="125" customFormat="1">
      <c r="B256" s="129"/>
      <c r="D256" s="127"/>
      <c r="N256" s="81"/>
      <c r="O256" s="81"/>
    </row>
    <row r="257" spans="2:15" s="125" customFormat="1">
      <c r="B257" s="129"/>
      <c r="D257" s="127"/>
      <c r="N257" s="81"/>
      <c r="O257" s="81"/>
    </row>
    <row r="258" spans="2:15" s="125" customFormat="1">
      <c r="B258" s="129"/>
      <c r="D258" s="127"/>
      <c r="N258" s="81"/>
      <c r="O258" s="81"/>
    </row>
    <row r="259" spans="2:15" s="125" customFormat="1">
      <c r="B259" s="129"/>
      <c r="D259" s="127"/>
      <c r="N259" s="81"/>
      <c r="O259" s="81"/>
    </row>
    <row r="260" spans="2:15" s="125" customFormat="1">
      <c r="B260" s="129"/>
      <c r="D260" s="127"/>
      <c r="N260" s="81"/>
      <c r="O260" s="81"/>
    </row>
    <row r="261" spans="2:15" s="125" customFormat="1">
      <c r="B261" s="129"/>
      <c r="D261" s="127"/>
      <c r="N261" s="81"/>
      <c r="O261" s="81"/>
    </row>
    <row r="262" spans="2:15" s="125" customFormat="1">
      <c r="B262" s="129"/>
      <c r="D262" s="127"/>
      <c r="N262" s="81"/>
      <c r="O262" s="81"/>
    </row>
    <row r="263" spans="2:15" s="125" customFormat="1">
      <c r="B263" s="129"/>
      <c r="D263" s="127"/>
      <c r="N263" s="81"/>
      <c r="O263" s="81"/>
    </row>
    <row r="264" spans="2:15" s="125" customFormat="1">
      <c r="B264" s="129"/>
      <c r="D264" s="127"/>
      <c r="N264" s="81"/>
      <c r="O264" s="81"/>
    </row>
    <row r="265" spans="2:15" s="125" customFormat="1">
      <c r="B265" s="129"/>
      <c r="D265" s="127"/>
      <c r="N265" s="81"/>
      <c r="O265" s="81"/>
    </row>
    <row r="266" spans="2:15" s="125" customFormat="1">
      <c r="B266" s="129"/>
      <c r="D266" s="127"/>
      <c r="N266" s="81"/>
      <c r="O266" s="81"/>
    </row>
    <row r="267" spans="2:15" s="125" customFormat="1">
      <c r="B267" s="129"/>
      <c r="D267" s="127"/>
      <c r="N267" s="81"/>
      <c r="O267" s="81"/>
    </row>
    <row r="268" spans="2:15" s="125" customFormat="1">
      <c r="B268" s="129"/>
      <c r="D268" s="127"/>
      <c r="N268" s="81"/>
      <c r="O268" s="81"/>
    </row>
    <row r="269" spans="2:15" s="125" customFormat="1">
      <c r="B269" s="129"/>
      <c r="D269" s="127"/>
      <c r="N269" s="81"/>
      <c r="O269" s="81"/>
    </row>
    <row r="270" spans="2:15" s="125" customFormat="1">
      <c r="B270" s="129"/>
      <c r="D270" s="127"/>
      <c r="N270" s="81"/>
      <c r="O270" s="81"/>
    </row>
    <row r="271" spans="2:15" s="125" customFormat="1">
      <c r="B271" s="129"/>
      <c r="D271" s="127"/>
      <c r="N271" s="81"/>
      <c r="O271" s="81"/>
    </row>
    <row r="272" spans="2:15" s="125" customFormat="1">
      <c r="B272" s="129"/>
      <c r="D272" s="127"/>
      <c r="N272" s="81"/>
      <c r="O272" s="81"/>
    </row>
    <row r="273" spans="2:15" s="125" customFormat="1">
      <c r="B273" s="129"/>
      <c r="D273" s="127"/>
      <c r="N273" s="81"/>
      <c r="O273" s="81"/>
    </row>
    <row r="274" spans="2:15" s="125" customFormat="1">
      <c r="B274" s="129"/>
      <c r="D274" s="127"/>
      <c r="N274" s="81"/>
      <c r="O274" s="81"/>
    </row>
    <row r="275" spans="2:15" s="125" customFormat="1">
      <c r="B275" s="129"/>
      <c r="D275" s="127"/>
      <c r="N275" s="81"/>
      <c r="O275" s="81"/>
    </row>
    <row r="276" spans="2:15" s="125" customFormat="1">
      <c r="B276" s="129"/>
      <c r="D276" s="127"/>
      <c r="N276" s="81"/>
      <c r="O276" s="81"/>
    </row>
    <row r="277" spans="2:15" s="125" customFormat="1">
      <c r="B277" s="129"/>
      <c r="D277" s="127"/>
      <c r="N277" s="81"/>
      <c r="O277" s="81"/>
    </row>
    <row r="278" spans="2:15" s="125" customFormat="1">
      <c r="B278" s="129"/>
      <c r="D278" s="127"/>
      <c r="N278" s="81"/>
      <c r="O278" s="81"/>
    </row>
    <row r="279" spans="2:15" s="125" customFormat="1">
      <c r="B279" s="129"/>
      <c r="D279" s="127"/>
      <c r="N279" s="81"/>
      <c r="O279" s="81"/>
    </row>
    <row r="280" spans="2:15" s="125" customFormat="1">
      <c r="B280" s="129"/>
      <c r="D280" s="127"/>
      <c r="N280" s="81"/>
      <c r="O280" s="81"/>
    </row>
    <row r="281" spans="2:15" s="125" customFormat="1">
      <c r="B281" s="129"/>
      <c r="D281" s="127"/>
      <c r="N281" s="81"/>
      <c r="O281" s="81"/>
    </row>
    <row r="282" spans="2:15" s="125" customFormat="1">
      <c r="B282" s="129"/>
      <c r="D282" s="127"/>
      <c r="N282" s="81"/>
      <c r="O282" s="81"/>
    </row>
    <row r="283" spans="2:15" s="125" customFormat="1">
      <c r="B283" s="129"/>
      <c r="D283" s="127"/>
      <c r="N283" s="81"/>
      <c r="O283" s="81"/>
    </row>
    <row r="284" spans="2:15" s="125" customFormat="1">
      <c r="B284" s="129"/>
      <c r="D284" s="127"/>
      <c r="N284" s="81"/>
      <c r="O284" s="81"/>
    </row>
    <row r="285" spans="2:15" s="125" customFormat="1">
      <c r="B285" s="129"/>
      <c r="D285" s="127"/>
      <c r="N285" s="81"/>
      <c r="O285" s="81"/>
    </row>
    <row r="286" spans="2:15" s="125" customFormat="1">
      <c r="B286" s="129"/>
      <c r="D286" s="127"/>
      <c r="N286" s="81"/>
      <c r="O286" s="81"/>
    </row>
    <row r="287" spans="2:15" s="125" customFormat="1">
      <c r="B287" s="129"/>
      <c r="D287" s="127"/>
      <c r="N287" s="81"/>
      <c r="O287" s="81"/>
    </row>
    <row r="288" spans="2:15" s="125" customFormat="1">
      <c r="B288" s="129"/>
      <c r="D288" s="127"/>
      <c r="N288" s="81"/>
      <c r="O288" s="81"/>
    </row>
    <row r="289" spans="2:15" s="125" customFormat="1">
      <c r="B289" s="129"/>
      <c r="D289" s="127"/>
      <c r="N289" s="81"/>
      <c r="O289" s="81"/>
    </row>
    <row r="290" spans="2:15" s="125" customFormat="1">
      <c r="B290" s="129"/>
      <c r="D290" s="127"/>
      <c r="N290" s="81"/>
      <c r="O290" s="81"/>
    </row>
    <row r="291" spans="2:15" s="125" customFormat="1">
      <c r="B291" s="129"/>
      <c r="D291" s="127"/>
      <c r="N291" s="81"/>
      <c r="O291" s="81"/>
    </row>
    <row r="292" spans="2:15" s="125" customFormat="1">
      <c r="B292" s="129"/>
      <c r="D292" s="127"/>
      <c r="N292" s="81"/>
      <c r="O292" s="81"/>
    </row>
    <row r="293" spans="2:15" s="125" customFormat="1">
      <c r="B293" s="129"/>
      <c r="D293" s="127"/>
      <c r="N293" s="81"/>
      <c r="O293" s="81"/>
    </row>
    <row r="294" spans="2:15" s="125" customFormat="1">
      <c r="B294" s="129"/>
      <c r="D294" s="127"/>
      <c r="N294" s="81"/>
      <c r="O294" s="81"/>
    </row>
    <row r="295" spans="2:15" s="125" customFormat="1">
      <c r="B295" s="129"/>
      <c r="D295" s="127"/>
      <c r="N295" s="81"/>
      <c r="O295" s="81"/>
    </row>
    <row r="296" spans="2:15" s="125" customFormat="1">
      <c r="B296" s="129"/>
      <c r="D296" s="127"/>
      <c r="N296" s="81"/>
      <c r="O296" s="81"/>
    </row>
    <row r="297" spans="2:15" s="125" customFormat="1">
      <c r="B297" s="129"/>
      <c r="D297" s="127"/>
      <c r="N297" s="81"/>
      <c r="O297" s="81"/>
    </row>
    <row r="298" spans="2:15" s="125" customFormat="1">
      <c r="B298" s="129"/>
      <c r="D298" s="127"/>
      <c r="N298" s="81"/>
      <c r="O298" s="81"/>
    </row>
    <row r="299" spans="2:15" s="125" customFormat="1">
      <c r="B299" s="129"/>
      <c r="D299" s="127"/>
      <c r="N299" s="81"/>
      <c r="O299" s="81"/>
    </row>
    <row r="300" spans="2:15" s="125" customFormat="1">
      <c r="B300" s="129"/>
      <c r="D300" s="127"/>
      <c r="N300" s="81"/>
      <c r="O300" s="81"/>
    </row>
    <row r="301" spans="2:15" s="125" customFormat="1">
      <c r="B301" s="129"/>
      <c r="D301" s="127"/>
      <c r="N301" s="81"/>
      <c r="O301" s="81"/>
    </row>
    <row r="302" spans="2:15" s="125" customFormat="1">
      <c r="B302" s="129"/>
      <c r="D302" s="127"/>
      <c r="N302" s="81"/>
      <c r="O302" s="81"/>
    </row>
    <row r="303" spans="2:15" s="125" customFormat="1">
      <c r="B303" s="129"/>
      <c r="D303" s="127"/>
      <c r="N303" s="81"/>
      <c r="O303" s="81"/>
    </row>
    <row r="304" spans="2:15" s="125" customFormat="1">
      <c r="B304" s="129"/>
      <c r="D304" s="127"/>
      <c r="N304" s="81"/>
      <c r="O304" s="81"/>
    </row>
    <row r="305" spans="2:15" s="125" customFormat="1">
      <c r="B305" s="129"/>
      <c r="D305" s="127"/>
      <c r="N305" s="81"/>
      <c r="O305" s="81"/>
    </row>
    <row r="306" spans="2:15" s="125" customFormat="1">
      <c r="B306" s="129"/>
      <c r="D306" s="127"/>
      <c r="N306" s="81"/>
      <c r="O306" s="81"/>
    </row>
    <row r="307" spans="2:15" s="125" customFormat="1">
      <c r="B307" s="129"/>
      <c r="D307" s="127"/>
      <c r="N307" s="81"/>
      <c r="O307" s="81"/>
    </row>
    <row r="308" spans="2:15" s="125" customFormat="1">
      <c r="B308" s="129"/>
      <c r="D308" s="127"/>
      <c r="N308" s="81"/>
      <c r="O308" s="81"/>
    </row>
    <row r="309" spans="2:15" s="125" customFormat="1">
      <c r="B309" s="129"/>
      <c r="D309" s="127"/>
      <c r="N309" s="81"/>
      <c r="O309" s="81"/>
    </row>
    <row r="310" spans="2:15" s="125" customFormat="1">
      <c r="B310" s="129"/>
      <c r="D310" s="127"/>
      <c r="N310" s="81"/>
      <c r="O310" s="81"/>
    </row>
    <row r="311" spans="2:15" s="125" customFormat="1">
      <c r="B311" s="129"/>
      <c r="D311" s="127"/>
      <c r="N311" s="81"/>
      <c r="O311" s="81"/>
    </row>
    <row r="312" spans="2:15" s="125" customFormat="1">
      <c r="B312" s="129"/>
      <c r="D312" s="127"/>
      <c r="N312" s="81"/>
      <c r="O312" s="81"/>
    </row>
    <row r="313" spans="2:15" s="125" customFormat="1">
      <c r="B313" s="129"/>
      <c r="D313" s="127"/>
      <c r="N313" s="81"/>
      <c r="O313" s="81"/>
    </row>
    <row r="314" spans="2:15" s="125" customFormat="1">
      <c r="B314" s="129"/>
      <c r="D314" s="127"/>
      <c r="N314" s="81"/>
      <c r="O314" s="81"/>
    </row>
    <row r="315" spans="2:15" s="125" customFormat="1">
      <c r="B315" s="129"/>
      <c r="D315" s="127"/>
      <c r="N315" s="81"/>
      <c r="O315" s="81"/>
    </row>
    <row r="316" spans="2:15" s="125" customFormat="1">
      <c r="B316" s="129"/>
      <c r="D316" s="127"/>
      <c r="N316" s="81"/>
      <c r="O316" s="81"/>
    </row>
    <row r="317" spans="2:15" s="125" customFormat="1">
      <c r="B317" s="129"/>
      <c r="D317" s="127"/>
      <c r="N317" s="81"/>
      <c r="O317" s="81"/>
    </row>
    <row r="318" spans="2:15" s="125" customFormat="1">
      <c r="B318" s="129"/>
      <c r="D318" s="127"/>
      <c r="N318" s="81"/>
      <c r="O318" s="81"/>
    </row>
    <row r="319" spans="2:15" s="125" customFormat="1">
      <c r="B319" s="129"/>
      <c r="D319" s="127"/>
      <c r="N319" s="81"/>
      <c r="O319" s="81"/>
    </row>
    <row r="320" spans="2:15" s="125" customFormat="1">
      <c r="B320" s="129"/>
      <c r="D320" s="127"/>
      <c r="N320" s="81"/>
      <c r="O320" s="81"/>
    </row>
    <row r="321" spans="2:15" s="125" customFormat="1">
      <c r="B321" s="129"/>
      <c r="D321" s="127"/>
      <c r="N321" s="81"/>
      <c r="O321" s="81"/>
    </row>
    <row r="322" spans="2:15" s="125" customFormat="1">
      <c r="B322" s="129"/>
      <c r="D322" s="127"/>
      <c r="N322" s="81"/>
      <c r="O322" s="81"/>
    </row>
    <row r="323" spans="2:15" s="125" customFormat="1">
      <c r="B323" s="129"/>
      <c r="D323" s="127"/>
      <c r="N323" s="81"/>
      <c r="O323" s="81"/>
    </row>
    <row r="324" spans="2:15" s="125" customFormat="1">
      <c r="B324" s="129"/>
      <c r="D324" s="127"/>
      <c r="N324" s="81"/>
      <c r="O324" s="81"/>
    </row>
    <row r="325" spans="2:15" s="125" customFormat="1">
      <c r="B325" s="129"/>
      <c r="D325" s="127"/>
      <c r="N325" s="81"/>
      <c r="O325" s="81"/>
    </row>
    <row r="326" spans="2:15" s="125" customFormat="1">
      <c r="B326" s="129"/>
      <c r="D326" s="127"/>
      <c r="N326" s="81"/>
      <c r="O326" s="81"/>
    </row>
    <row r="327" spans="2:15" s="125" customFormat="1">
      <c r="B327" s="129"/>
      <c r="D327" s="127"/>
      <c r="N327" s="81"/>
      <c r="O327" s="81"/>
    </row>
    <row r="328" spans="2:15" s="125" customFormat="1">
      <c r="B328" s="129"/>
      <c r="D328" s="127"/>
      <c r="N328" s="81"/>
      <c r="O328" s="81"/>
    </row>
    <row r="329" spans="2:15" s="125" customFormat="1">
      <c r="B329" s="129"/>
      <c r="D329" s="127"/>
      <c r="N329" s="81"/>
      <c r="O329" s="81"/>
    </row>
    <row r="330" spans="2:15" s="125" customFormat="1">
      <c r="B330" s="129"/>
      <c r="D330" s="127"/>
      <c r="N330" s="81"/>
      <c r="O330" s="81"/>
    </row>
    <row r="331" spans="2:15" s="125" customFormat="1">
      <c r="B331" s="129"/>
      <c r="D331" s="127"/>
      <c r="N331" s="81"/>
      <c r="O331" s="81"/>
    </row>
    <row r="332" spans="2:15" s="125" customFormat="1">
      <c r="B332" s="129"/>
      <c r="D332" s="127"/>
      <c r="N332" s="81"/>
      <c r="O332" s="81"/>
    </row>
    <row r="333" spans="2:15" s="125" customFormat="1">
      <c r="B333" s="129"/>
      <c r="D333" s="127"/>
      <c r="N333" s="81"/>
      <c r="O333" s="81"/>
    </row>
    <row r="334" spans="2:15" s="125" customFormat="1">
      <c r="B334" s="129"/>
      <c r="D334" s="127"/>
      <c r="N334" s="81"/>
      <c r="O334" s="81"/>
    </row>
    <row r="335" spans="2:15" s="125" customFormat="1">
      <c r="B335" s="129"/>
      <c r="D335" s="127"/>
      <c r="N335" s="81"/>
      <c r="O335" s="81"/>
    </row>
    <row r="336" spans="2:15" s="125" customFormat="1">
      <c r="B336" s="129"/>
      <c r="D336" s="127"/>
      <c r="N336" s="81"/>
      <c r="O336" s="81"/>
    </row>
    <row r="337" spans="2:15" s="125" customFormat="1">
      <c r="B337" s="129"/>
      <c r="D337" s="127"/>
      <c r="N337" s="81"/>
      <c r="O337" s="81"/>
    </row>
    <row r="338" spans="2:15" s="125" customFormat="1">
      <c r="B338" s="129"/>
      <c r="D338" s="127"/>
      <c r="N338" s="81"/>
      <c r="O338" s="81"/>
    </row>
    <row r="339" spans="2:15" s="125" customFormat="1">
      <c r="B339" s="129"/>
      <c r="D339" s="127"/>
      <c r="N339" s="81"/>
      <c r="O339" s="81"/>
    </row>
    <row r="340" spans="2:15" s="125" customFormat="1">
      <c r="B340" s="129"/>
      <c r="D340" s="127"/>
      <c r="N340" s="81"/>
      <c r="O340" s="81"/>
    </row>
    <row r="341" spans="2:15" s="125" customFormat="1">
      <c r="B341" s="129"/>
      <c r="D341" s="127"/>
      <c r="N341" s="81"/>
      <c r="O341" s="81"/>
    </row>
    <row r="342" spans="2:15" s="125" customFormat="1">
      <c r="B342" s="129"/>
      <c r="D342" s="127"/>
      <c r="N342" s="81"/>
      <c r="O342" s="81"/>
    </row>
    <row r="343" spans="2:15" s="125" customFormat="1">
      <c r="B343" s="129"/>
      <c r="D343" s="127"/>
      <c r="N343" s="81"/>
      <c r="O343" s="81"/>
    </row>
    <row r="344" spans="2:15" s="125" customFormat="1">
      <c r="B344" s="129"/>
      <c r="D344" s="127"/>
      <c r="N344" s="81"/>
      <c r="O344" s="81"/>
    </row>
    <row r="345" spans="2:15" s="125" customFormat="1">
      <c r="B345" s="129"/>
      <c r="D345" s="127"/>
      <c r="N345" s="81"/>
      <c r="O345" s="81"/>
    </row>
  </sheetData>
  <mergeCells count="1">
    <mergeCell ref="A1:C1"/>
  </mergeCells>
  <conditionalFormatting sqref="A6:J6 C9:E9">
    <cfRule type="expression" dxfId="23" priority="43" stopIfTrue="1">
      <formula>ISNUMBER(SEARCH("Closed",$I6))</formula>
    </cfRule>
  </conditionalFormatting>
  <conditionalFormatting sqref="A6:J6 E9">
    <cfRule type="expression" dxfId="22" priority="44" stopIfTrue="1">
      <formula>IF($B6="Minor", TRUE, FALSE)</formula>
    </cfRule>
    <cfRule type="expression" dxfId="21" priority="45" stopIfTrue="1">
      <formula>IF(OR($B6="Major",$B6="Pre-Condition"), TRUE, FALSE)</formula>
    </cfRule>
  </conditionalFormatting>
  <conditionalFormatting sqref="C9:D9 G9 K9">
    <cfRule type="expression" dxfId="20" priority="57" stopIfTrue="1">
      <formula>IF(OR($C9="Major",$C9="Pre-Condition"), TRUE, FALSE)</formula>
    </cfRule>
  </conditionalFormatting>
  <conditionalFormatting sqref="F9 I9:J9">
    <cfRule type="expression" dxfId="19" priority="16" stopIfTrue="1">
      <formula>ISNUMBER(SEARCH("Closed",$J9))</formula>
    </cfRule>
    <cfRule type="expression" dxfId="18" priority="17" stopIfTrue="1">
      <formula>IF($C9="Minor", TRUE, FALSE)</formula>
    </cfRule>
    <cfRule type="expression" dxfId="17" priority="18" stopIfTrue="1">
      <formula>IF(OR($C9="Major",$C9="Pre-Condition"), TRUE, FALSE)</formula>
    </cfRule>
  </conditionalFormatting>
  <conditionalFormatting sqref="G9 K9 C9:D9">
    <cfRule type="expression" dxfId="16" priority="56" stopIfTrue="1">
      <formula>IF($C9="Minor", TRUE, FALSE)</formula>
    </cfRule>
  </conditionalFormatting>
  <conditionalFormatting sqref="G9 K9">
    <cfRule type="expression" dxfId="15" priority="55" stopIfTrue="1">
      <formula>ISNUMBER(SEARCH("Closed",$I9))</formula>
    </cfRule>
  </conditionalFormatting>
  <conditionalFormatting sqref="L6:L7 A12:L22 A23:A295 C23:L295 B23:B345">
    <cfRule type="expression" dxfId="14" priority="37" stopIfTrue="1">
      <formula>ISNUMBER(SEARCH("Closed",$K6))</formula>
    </cfRule>
    <cfRule type="expression" dxfId="13" priority="38" stopIfTrue="1">
      <formula>IF($B6="Minor", TRUE, FALSE)</formula>
    </cfRule>
    <cfRule type="expression" dxfId="12" priority="39" stopIfTrue="1">
      <formula>IF(OR($B6="Major",$B6="Pre-Condition"), TRUE, FALSE)</formula>
    </cfRule>
  </conditionalFormatting>
  <dataValidations count="1">
    <dataValidation type="list" allowBlank="1" showInputMessage="1" showErrorMessage="1" sqref="B7:B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B65540:B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B131076:B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B196612:B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B262148:B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B327684:B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B393220:B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B458756:B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B524292:B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B589828:B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B655364:B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B720900:B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B786436:B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B851972:B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B917508:B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B983044:B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WVJ983060:WVJ983385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B20:B345 IX20:IX345 ST20:ST345 ACP20:ACP345 AML20:AML345 AWH20:AWH345 BGD20:BGD345 BPZ20:BPZ345 BZV20:BZV345 CJR20:CJR345 CTN20:CTN345 DDJ20:DDJ345 DNF20:DNF345 DXB20:DXB345 EGX20:EGX345 EQT20:EQT345 FAP20:FAP345 FKL20:FKL345 FUH20:FUH345 GED20:GED345 GNZ20:GNZ345 GXV20:GXV345 HHR20:HHR345 HRN20:HRN345 IBJ20:IBJ345 ILF20:ILF345 IVB20:IVB345 JEX20:JEX345 JOT20:JOT345 JYP20:JYP345 KIL20:KIL345 KSH20:KSH345 LCD20:LCD345 LLZ20:LLZ345 LVV20:LVV345 MFR20:MFR345 MPN20:MPN345 MZJ20:MZJ345 NJF20:NJF345 NTB20:NTB345 OCX20:OCX345 OMT20:OMT345 OWP20:OWP345 PGL20:PGL345 PQH20:PQH345 QAD20:QAD345 QJZ20:QJZ345 QTV20:QTV345 RDR20:RDR345 RNN20:RNN345 RXJ20:RXJ345 SHF20:SHF345 SRB20:SRB345 TAX20:TAX345 TKT20:TKT345 TUP20:TUP345 UEL20:UEL345 UOH20:UOH345 UYD20:UYD345 VHZ20:VHZ345 VRV20:VRV345 WBR20:WBR345 WLN20:WLN345 WVJ20:WVJ345 B65556:B65881 IX65556:IX65881 ST65556:ST65881 ACP65556:ACP65881 AML65556:AML65881 AWH65556:AWH65881 BGD65556:BGD65881 BPZ65556:BPZ65881 BZV65556:BZV65881 CJR65556:CJR65881 CTN65556:CTN65881 DDJ65556:DDJ65881 DNF65556:DNF65881 DXB65556:DXB65881 EGX65556:EGX65881 EQT65556:EQT65881 FAP65556:FAP65881 FKL65556:FKL65881 FUH65556:FUH65881 GED65556:GED65881 GNZ65556:GNZ65881 GXV65556:GXV65881 HHR65556:HHR65881 HRN65556:HRN65881 IBJ65556:IBJ65881 ILF65556:ILF65881 IVB65556:IVB65881 JEX65556:JEX65881 JOT65556:JOT65881 JYP65556:JYP65881 KIL65556:KIL65881 KSH65556:KSH65881 LCD65556:LCD65881 LLZ65556:LLZ65881 LVV65556:LVV65881 MFR65556:MFR65881 MPN65556:MPN65881 MZJ65556:MZJ65881 NJF65556:NJF65881 NTB65556:NTB65881 OCX65556:OCX65881 OMT65556:OMT65881 OWP65556:OWP65881 PGL65556:PGL65881 PQH65556:PQH65881 QAD65556:QAD65881 QJZ65556:QJZ65881 QTV65556:QTV65881 RDR65556:RDR65881 RNN65556:RNN65881 RXJ65556:RXJ65881 SHF65556:SHF65881 SRB65556:SRB65881 TAX65556:TAX65881 TKT65556:TKT65881 TUP65556:TUP65881 UEL65556:UEL65881 UOH65556:UOH65881 UYD65556:UYD65881 VHZ65556:VHZ65881 VRV65556:VRV65881 WBR65556:WBR65881 WLN65556:WLN65881 WVJ65556:WVJ65881 B131092:B131417 IX131092:IX131417 ST131092:ST131417 ACP131092:ACP131417 AML131092:AML131417 AWH131092:AWH131417 BGD131092:BGD131417 BPZ131092:BPZ131417 BZV131092:BZV131417 CJR131092:CJR131417 CTN131092:CTN131417 DDJ131092:DDJ131417 DNF131092:DNF131417 DXB131092:DXB131417 EGX131092:EGX131417 EQT131092:EQT131417 FAP131092:FAP131417 FKL131092:FKL131417 FUH131092:FUH131417 GED131092:GED131417 GNZ131092:GNZ131417 GXV131092:GXV131417 HHR131092:HHR131417 HRN131092:HRN131417 IBJ131092:IBJ131417 ILF131092:ILF131417 IVB131092:IVB131417 JEX131092:JEX131417 JOT131092:JOT131417 JYP131092:JYP131417 KIL131092:KIL131417 KSH131092:KSH131417 LCD131092:LCD131417 LLZ131092:LLZ131417 LVV131092:LVV131417 MFR131092:MFR131417 MPN131092:MPN131417 MZJ131092:MZJ131417 NJF131092:NJF131417 NTB131092:NTB131417 OCX131092:OCX131417 OMT131092:OMT131417 OWP131092:OWP131417 PGL131092:PGL131417 PQH131092:PQH131417 QAD131092:QAD131417 QJZ131092:QJZ131417 QTV131092:QTV131417 RDR131092:RDR131417 RNN131092:RNN131417 RXJ131092:RXJ131417 SHF131092:SHF131417 SRB131092:SRB131417 TAX131092:TAX131417 TKT131092:TKT131417 TUP131092:TUP131417 UEL131092:UEL131417 UOH131092:UOH131417 UYD131092:UYD131417 VHZ131092:VHZ131417 VRV131092:VRV131417 WBR131092:WBR131417 WLN131092:WLN131417 WVJ131092:WVJ131417 B196628:B196953 IX196628:IX196953 ST196628:ST196953 ACP196628:ACP196953 AML196628:AML196953 AWH196628:AWH196953 BGD196628:BGD196953 BPZ196628:BPZ196953 BZV196628:BZV196953 CJR196628:CJR196953 CTN196628:CTN196953 DDJ196628:DDJ196953 DNF196628:DNF196953 DXB196628:DXB196953 EGX196628:EGX196953 EQT196628:EQT196953 FAP196628:FAP196953 FKL196628:FKL196953 FUH196628:FUH196953 GED196628:GED196953 GNZ196628:GNZ196953 GXV196628:GXV196953 HHR196628:HHR196953 HRN196628:HRN196953 IBJ196628:IBJ196953 ILF196628:ILF196953 IVB196628:IVB196953 JEX196628:JEX196953 JOT196628:JOT196953 JYP196628:JYP196953 KIL196628:KIL196953 KSH196628:KSH196953 LCD196628:LCD196953 LLZ196628:LLZ196953 LVV196628:LVV196953 MFR196628:MFR196953 MPN196628:MPN196953 MZJ196628:MZJ196953 NJF196628:NJF196953 NTB196628:NTB196953 OCX196628:OCX196953 OMT196628:OMT196953 OWP196628:OWP196953 PGL196628:PGL196953 PQH196628:PQH196953 QAD196628:QAD196953 QJZ196628:QJZ196953 QTV196628:QTV196953 RDR196628:RDR196953 RNN196628:RNN196953 RXJ196628:RXJ196953 SHF196628:SHF196953 SRB196628:SRB196953 TAX196628:TAX196953 TKT196628:TKT196953 TUP196628:TUP196953 UEL196628:UEL196953 UOH196628:UOH196953 UYD196628:UYD196953 VHZ196628:VHZ196953 VRV196628:VRV196953 WBR196628:WBR196953 WLN196628:WLN196953 WVJ196628:WVJ196953 B262164:B262489 IX262164:IX262489 ST262164:ST262489 ACP262164:ACP262489 AML262164:AML262489 AWH262164:AWH262489 BGD262164:BGD262489 BPZ262164:BPZ262489 BZV262164:BZV262489 CJR262164:CJR262489 CTN262164:CTN262489 DDJ262164:DDJ262489 DNF262164:DNF262489 DXB262164:DXB262489 EGX262164:EGX262489 EQT262164:EQT262489 FAP262164:FAP262489 FKL262164:FKL262489 FUH262164:FUH262489 GED262164:GED262489 GNZ262164:GNZ262489 GXV262164:GXV262489 HHR262164:HHR262489 HRN262164:HRN262489 IBJ262164:IBJ262489 ILF262164:ILF262489 IVB262164:IVB262489 JEX262164:JEX262489 JOT262164:JOT262489 JYP262164:JYP262489 KIL262164:KIL262489 KSH262164:KSH262489 LCD262164:LCD262489 LLZ262164:LLZ262489 LVV262164:LVV262489 MFR262164:MFR262489 MPN262164:MPN262489 MZJ262164:MZJ262489 NJF262164:NJF262489 NTB262164:NTB262489 OCX262164:OCX262489 OMT262164:OMT262489 OWP262164:OWP262489 PGL262164:PGL262489 PQH262164:PQH262489 QAD262164:QAD262489 QJZ262164:QJZ262489 QTV262164:QTV262489 RDR262164:RDR262489 RNN262164:RNN262489 RXJ262164:RXJ262489 SHF262164:SHF262489 SRB262164:SRB262489 TAX262164:TAX262489 TKT262164:TKT262489 TUP262164:TUP262489 UEL262164:UEL262489 UOH262164:UOH262489 UYD262164:UYD262489 VHZ262164:VHZ262489 VRV262164:VRV262489 WBR262164:WBR262489 WLN262164:WLN262489 WVJ262164:WVJ262489 B327700:B328025 IX327700:IX328025 ST327700:ST328025 ACP327700:ACP328025 AML327700:AML328025 AWH327700:AWH328025 BGD327700:BGD328025 BPZ327700:BPZ328025 BZV327700:BZV328025 CJR327700:CJR328025 CTN327700:CTN328025 DDJ327700:DDJ328025 DNF327700:DNF328025 DXB327700:DXB328025 EGX327700:EGX328025 EQT327700:EQT328025 FAP327700:FAP328025 FKL327700:FKL328025 FUH327700:FUH328025 GED327700:GED328025 GNZ327700:GNZ328025 GXV327700:GXV328025 HHR327700:HHR328025 HRN327700:HRN328025 IBJ327700:IBJ328025 ILF327700:ILF328025 IVB327700:IVB328025 JEX327700:JEX328025 JOT327700:JOT328025 JYP327700:JYP328025 KIL327700:KIL328025 KSH327700:KSH328025 LCD327700:LCD328025 LLZ327700:LLZ328025 LVV327700:LVV328025 MFR327700:MFR328025 MPN327700:MPN328025 MZJ327700:MZJ328025 NJF327700:NJF328025 NTB327700:NTB328025 OCX327700:OCX328025 OMT327700:OMT328025 OWP327700:OWP328025 PGL327700:PGL328025 PQH327700:PQH328025 QAD327700:QAD328025 QJZ327700:QJZ328025 QTV327700:QTV328025 RDR327700:RDR328025 RNN327700:RNN328025 RXJ327700:RXJ328025 SHF327700:SHF328025 SRB327700:SRB328025 TAX327700:TAX328025 TKT327700:TKT328025 TUP327700:TUP328025 UEL327700:UEL328025 UOH327700:UOH328025 UYD327700:UYD328025 VHZ327700:VHZ328025 VRV327700:VRV328025 WBR327700:WBR328025 WLN327700:WLN328025 WVJ327700:WVJ328025 B393236:B393561 IX393236:IX393561 ST393236:ST393561 ACP393236:ACP393561 AML393236:AML393561 AWH393236:AWH393561 BGD393236:BGD393561 BPZ393236:BPZ393561 BZV393236:BZV393561 CJR393236:CJR393561 CTN393236:CTN393561 DDJ393236:DDJ393561 DNF393236:DNF393561 DXB393236:DXB393561 EGX393236:EGX393561 EQT393236:EQT393561 FAP393236:FAP393561 FKL393236:FKL393561 FUH393236:FUH393561 GED393236:GED393561 GNZ393236:GNZ393561 GXV393236:GXV393561 HHR393236:HHR393561 HRN393236:HRN393561 IBJ393236:IBJ393561 ILF393236:ILF393561 IVB393236:IVB393561 JEX393236:JEX393561 JOT393236:JOT393561 JYP393236:JYP393561 KIL393236:KIL393561 KSH393236:KSH393561 LCD393236:LCD393561 LLZ393236:LLZ393561 LVV393236:LVV393561 MFR393236:MFR393561 MPN393236:MPN393561 MZJ393236:MZJ393561 NJF393236:NJF393561 NTB393236:NTB393561 OCX393236:OCX393561 OMT393236:OMT393561 OWP393236:OWP393561 PGL393236:PGL393561 PQH393236:PQH393561 QAD393236:QAD393561 QJZ393236:QJZ393561 QTV393236:QTV393561 RDR393236:RDR393561 RNN393236:RNN393561 RXJ393236:RXJ393561 SHF393236:SHF393561 SRB393236:SRB393561 TAX393236:TAX393561 TKT393236:TKT393561 TUP393236:TUP393561 UEL393236:UEL393561 UOH393236:UOH393561 UYD393236:UYD393561 VHZ393236:VHZ393561 VRV393236:VRV393561 WBR393236:WBR393561 WLN393236:WLN393561 WVJ393236:WVJ393561 B458772:B459097 IX458772:IX459097 ST458772:ST459097 ACP458772:ACP459097 AML458772:AML459097 AWH458772:AWH459097 BGD458772:BGD459097 BPZ458772:BPZ459097 BZV458772:BZV459097 CJR458772:CJR459097 CTN458772:CTN459097 DDJ458772:DDJ459097 DNF458772:DNF459097 DXB458772:DXB459097 EGX458772:EGX459097 EQT458772:EQT459097 FAP458772:FAP459097 FKL458772:FKL459097 FUH458772:FUH459097 GED458772:GED459097 GNZ458772:GNZ459097 GXV458772:GXV459097 HHR458772:HHR459097 HRN458772:HRN459097 IBJ458772:IBJ459097 ILF458772:ILF459097 IVB458772:IVB459097 JEX458772:JEX459097 JOT458772:JOT459097 JYP458772:JYP459097 KIL458772:KIL459097 KSH458772:KSH459097 LCD458772:LCD459097 LLZ458772:LLZ459097 LVV458772:LVV459097 MFR458772:MFR459097 MPN458772:MPN459097 MZJ458772:MZJ459097 NJF458772:NJF459097 NTB458772:NTB459097 OCX458772:OCX459097 OMT458772:OMT459097 OWP458772:OWP459097 PGL458772:PGL459097 PQH458772:PQH459097 QAD458772:QAD459097 QJZ458772:QJZ459097 QTV458772:QTV459097 RDR458772:RDR459097 RNN458772:RNN459097 RXJ458772:RXJ459097 SHF458772:SHF459097 SRB458772:SRB459097 TAX458772:TAX459097 TKT458772:TKT459097 TUP458772:TUP459097 UEL458772:UEL459097 UOH458772:UOH459097 UYD458772:UYD459097 VHZ458772:VHZ459097 VRV458772:VRV459097 WBR458772:WBR459097 WLN458772:WLN459097 WVJ458772:WVJ459097 B524308:B524633 IX524308:IX524633 ST524308:ST524633 ACP524308:ACP524633 AML524308:AML524633 AWH524308:AWH524633 BGD524308:BGD524633 BPZ524308:BPZ524633 BZV524308:BZV524633 CJR524308:CJR524633 CTN524308:CTN524633 DDJ524308:DDJ524633 DNF524308:DNF524633 DXB524308:DXB524633 EGX524308:EGX524633 EQT524308:EQT524633 FAP524308:FAP524633 FKL524308:FKL524633 FUH524308:FUH524633 GED524308:GED524633 GNZ524308:GNZ524633 GXV524308:GXV524633 HHR524308:HHR524633 HRN524308:HRN524633 IBJ524308:IBJ524633 ILF524308:ILF524633 IVB524308:IVB524633 JEX524308:JEX524633 JOT524308:JOT524633 JYP524308:JYP524633 KIL524308:KIL524633 KSH524308:KSH524633 LCD524308:LCD524633 LLZ524308:LLZ524633 LVV524308:LVV524633 MFR524308:MFR524633 MPN524308:MPN524633 MZJ524308:MZJ524633 NJF524308:NJF524633 NTB524308:NTB524633 OCX524308:OCX524633 OMT524308:OMT524633 OWP524308:OWP524633 PGL524308:PGL524633 PQH524308:PQH524633 QAD524308:QAD524633 QJZ524308:QJZ524633 QTV524308:QTV524633 RDR524308:RDR524633 RNN524308:RNN524633 RXJ524308:RXJ524633 SHF524308:SHF524633 SRB524308:SRB524633 TAX524308:TAX524633 TKT524308:TKT524633 TUP524308:TUP524633 UEL524308:UEL524633 UOH524308:UOH524633 UYD524308:UYD524633 VHZ524308:VHZ524633 VRV524308:VRV524633 WBR524308:WBR524633 WLN524308:WLN524633 WVJ524308:WVJ524633 B589844:B590169 IX589844:IX590169 ST589844:ST590169 ACP589844:ACP590169 AML589844:AML590169 AWH589844:AWH590169 BGD589844:BGD590169 BPZ589844:BPZ590169 BZV589844:BZV590169 CJR589844:CJR590169 CTN589844:CTN590169 DDJ589844:DDJ590169 DNF589844:DNF590169 DXB589844:DXB590169 EGX589844:EGX590169 EQT589844:EQT590169 FAP589844:FAP590169 FKL589844:FKL590169 FUH589844:FUH590169 GED589844:GED590169 GNZ589844:GNZ590169 GXV589844:GXV590169 HHR589844:HHR590169 HRN589844:HRN590169 IBJ589844:IBJ590169 ILF589844:ILF590169 IVB589844:IVB590169 JEX589844:JEX590169 JOT589844:JOT590169 JYP589844:JYP590169 KIL589844:KIL590169 KSH589844:KSH590169 LCD589844:LCD590169 LLZ589844:LLZ590169 LVV589844:LVV590169 MFR589844:MFR590169 MPN589844:MPN590169 MZJ589844:MZJ590169 NJF589844:NJF590169 NTB589844:NTB590169 OCX589844:OCX590169 OMT589844:OMT590169 OWP589844:OWP590169 PGL589844:PGL590169 PQH589844:PQH590169 QAD589844:QAD590169 QJZ589844:QJZ590169 QTV589844:QTV590169 RDR589844:RDR590169 RNN589844:RNN590169 RXJ589844:RXJ590169 SHF589844:SHF590169 SRB589844:SRB590169 TAX589844:TAX590169 TKT589844:TKT590169 TUP589844:TUP590169 UEL589844:UEL590169 UOH589844:UOH590169 UYD589844:UYD590169 VHZ589844:VHZ590169 VRV589844:VRV590169 WBR589844:WBR590169 WLN589844:WLN590169 WVJ589844:WVJ590169 B655380:B655705 IX655380:IX655705 ST655380:ST655705 ACP655380:ACP655705 AML655380:AML655705 AWH655380:AWH655705 BGD655380:BGD655705 BPZ655380:BPZ655705 BZV655380:BZV655705 CJR655380:CJR655705 CTN655380:CTN655705 DDJ655380:DDJ655705 DNF655380:DNF655705 DXB655380:DXB655705 EGX655380:EGX655705 EQT655380:EQT655705 FAP655380:FAP655705 FKL655380:FKL655705 FUH655380:FUH655705 GED655380:GED655705 GNZ655380:GNZ655705 GXV655380:GXV655705 HHR655380:HHR655705 HRN655380:HRN655705 IBJ655380:IBJ655705 ILF655380:ILF655705 IVB655380:IVB655705 JEX655380:JEX655705 JOT655380:JOT655705 JYP655380:JYP655705 KIL655380:KIL655705 KSH655380:KSH655705 LCD655380:LCD655705 LLZ655380:LLZ655705 LVV655380:LVV655705 MFR655380:MFR655705 MPN655380:MPN655705 MZJ655380:MZJ655705 NJF655380:NJF655705 NTB655380:NTB655705 OCX655380:OCX655705 OMT655380:OMT655705 OWP655380:OWP655705 PGL655380:PGL655705 PQH655380:PQH655705 QAD655380:QAD655705 QJZ655380:QJZ655705 QTV655380:QTV655705 RDR655380:RDR655705 RNN655380:RNN655705 RXJ655380:RXJ655705 SHF655380:SHF655705 SRB655380:SRB655705 TAX655380:TAX655705 TKT655380:TKT655705 TUP655380:TUP655705 UEL655380:UEL655705 UOH655380:UOH655705 UYD655380:UYD655705 VHZ655380:VHZ655705 VRV655380:VRV655705 WBR655380:WBR655705 WLN655380:WLN655705 WVJ655380:WVJ655705 B720916:B721241 IX720916:IX721241 ST720916:ST721241 ACP720916:ACP721241 AML720916:AML721241 AWH720916:AWH721241 BGD720916:BGD721241 BPZ720916:BPZ721241 BZV720916:BZV721241 CJR720916:CJR721241 CTN720916:CTN721241 DDJ720916:DDJ721241 DNF720916:DNF721241 DXB720916:DXB721241 EGX720916:EGX721241 EQT720916:EQT721241 FAP720916:FAP721241 FKL720916:FKL721241 FUH720916:FUH721241 GED720916:GED721241 GNZ720916:GNZ721241 GXV720916:GXV721241 HHR720916:HHR721241 HRN720916:HRN721241 IBJ720916:IBJ721241 ILF720916:ILF721241 IVB720916:IVB721241 JEX720916:JEX721241 JOT720916:JOT721241 JYP720916:JYP721241 KIL720916:KIL721241 KSH720916:KSH721241 LCD720916:LCD721241 LLZ720916:LLZ721241 LVV720916:LVV721241 MFR720916:MFR721241 MPN720916:MPN721241 MZJ720916:MZJ721241 NJF720916:NJF721241 NTB720916:NTB721241 OCX720916:OCX721241 OMT720916:OMT721241 OWP720916:OWP721241 PGL720916:PGL721241 PQH720916:PQH721241 QAD720916:QAD721241 QJZ720916:QJZ721241 QTV720916:QTV721241 RDR720916:RDR721241 RNN720916:RNN721241 RXJ720916:RXJ721241 SHF720916:SHF721241 SRB720916:SRB721241 TAX720916:TAX721241 TKT720916:TKT721241 TUP720916:TUP721241 UEL720916:UEL721241 UOH720916:UOH721241 UYD720916:UYD721241 VHZ720916:VHZ721241 VRV720916:VRV721241 WBR720916:WBR721241 WLN720916:WLN721241 WVJ720916:WVJ721241 B786452:B786777 IX786452:IX786777 ST786452:ST786777 ACP786452:ACP786777 AML786452:AML786777 AWH786452:AWH786777 BGD786452:BGD786777 BPZ786452:BPZ786777 BZV786452:BZV786777 CJR786452:CJR786777 CTN786452:CTN786777 DDJ786452:DDJ786777 DNF786452:DNF786777 DXB786452:DXB786777 EGX786452:EGX786777 EQT786452:EQT786777 FAP786452:FAP786777 FKL786452:FKL786777 FUH786452:FUH786777 GED786452:GED786777 GNZ786452:GNZ786777 GXV786452:GXV786777 HHR786452:HHR786777 HRN786452:HRN786777 IBJ786452:IBJ786777 ILF786452:ILF786777 IVB786452:IVB786777 JEX786452:JEX786777 JOT786452:JOT786777 JYP786452:JYP786777 KIL786452:KIL786777 KSH786452:KSH786777 LCD786452:LCD786777 LLZ786452:LLZ786777 LVV786452:LVV786777 MFR786452:MFR786777 MPN786452:MPN786777 MZJ786452:MZJ786777 NJF786452:NJF786777 NTB786452:NTB786777 OCX786452:OCX786777 OMT786452:OMT786777 OWP786452:OWP786777 PGL786452:PGL786777 PQH786452:PQH786777 QAD786452:QAD786777 QJZ786452:QJZ786777 QTV786452:QTV786777 RDR786452:RDR786777 RNN786452:RNN786777 RXJ786452:RXJ786777 SHF786452:SHF786777 SRB786452:SRB786777 TAX786452:TAX786777 TKT786452:TKT786777 TUP786452:TUP786777 UEL786452:UEL786777 UOH786452:UOH786777 UYD786452:UYD786777 VHZ786452:VHZ786777 VRV786452:VRV786777 WBR786452:WBR786777 WLN786452:WLN786777 WVJ786452:WVJ786777 B851988:B852313 IX851988:IX852313 ST851988:ST852313 ACP851988:ACP852313 AML851988:AML852313 AWH851988:AWH852313 BGD851988:BGD852313 BPZ851988:BPZ852313 BZV851988:BZV852313 CJR851988:CJR852313 CTN851988:CTN852313 DDJ851988:DDJ852313 DNF851988:DNF852313 DXB851988:DXB852313 EGX851988:EGX852313 EQT851988:EQT852313 FAP851988:FAP852313 FKL851988:FKL852313 FUH851988:FUH852313 GED851988:GED852313 GNZ851988:GNZ852313 GXV851988:GXV852313 HHR851988:HHR852313 HRN851988:HRN852313 IBJ851988:IBJ852313 ILF851988:ILF852313 IVB851988:IVB852313 JEX851988:JEX852313 JOT851988:JOT852313 JYP851988:JYP852313 KIL851988:KIL852313 KSH851988:KSH852313 LCD851988:LCD852313 LLZ851988:LLZ852313 LVV851988:LVV852313 MFR851988:MFR852313 MPN851988:MPN852313 MZJ851988:MZJ852313 NJF851988:NJF852313 NTB851988:NTB852313 OCX851988:OCX852313 OMT851988:OMT852313 OWP851988:OWP852313 PGL851988:PGL852313 PQH851988:PQH852313 QAD851988:QAD852313 QJZ851988:QJZ852313 QTV851988:QTV852313 RDR851988:RDR852313 RNN851988:RNN852313 RXJ851988:RXJ852313 SHF851988:SHF852313 SRB851988:SRB852313 TAX851988:TAX852313 TKT851988:TKT852313 TUP851988:TUP852313 UEL851988:UEL852313 UOH851988:UOH852313 UYD851988:UYD852313 VHZ851988:VHZ852313 VRV851988:VRV852313 WBR851988:WBR852313 WLN851988:WLN852313 WVJ851988:WVJ852313 B917524:B917849 IX917524:IX917849 ST917524:ST917849 ACP917524:ACP917849 AML917524:AML917849 AWH917524:AWH917849 BGD917524:BGD917849 BPZ917524:BPZ917849 BZV917524:BZV917849 CJR917524:CJR917849 CTN917524:CTN917849 DDJ917524:DDJ917849 DNF917524:DNF917849 DXB917524:DXB917849 EGX917524:EGX917849 EQT917524:EQT917849 FAP917524:FAP917849 FKL917524:FKL917849 FUH917524:FUH917849 GED917524:GED917849 GNZ917524:GNZ917849 GXV917524:GXV917849 HHR917524:HHR917849 HRN917524:HRN917849 IBJ917524:IBJ917849 ILF917524:ILF917849 IVB917524:IVB917849 JEX917524:JEX917849 JOT917524:JOT917849 JYP917524:JYP917849 KIL917524:KIL917849 KSH917524:KSH917849 LCD917524:LCD917849 LLZ917524:LLZ917849 LVV917524:LVV917849 MFR917524:MFR917849 MPN917524:MPN917849 MZJ917524:MZJ917849 NJF917524:NJF917849 NTB917524:NTB917849 OCX917524:OCX917849 OMT917524:OMT917849 OWP917524:OWP917849 PGL917524:PGL917849 PQH917524:PQH917849 QAD917524:QAD917849 QJZ917524:QJZ917849 QTV917524:QTV917849 RDR917524:RDR917849 RNN917524:RNN917849 RXJ917524:RXJ917849 SHF917524:SHF917849 SRB917524:SRB917849 TAX917524:TAX917849 TKT917524:TKT917849 TUP917524:TUP917849 UEL917524:UEL917849 UOH917524:UOH917849 UYD917524:UYD917849 VHZ917524:VHZ917849 VRV917524:VRV917849 WBR917524:WBR917849 WLN917524:WLN917849 WVJ917524:WVJ917849 B983060:B983385 IX983060:IX983385 ST983060:ST983385 ACP983060:ACP983385 AML983060:AML983385 AWH983060:AWH983385 BGD983060:BGD983385 BPZ983060:BPZ983385 BZV983060:BZV983385 CJR983060:CJR983385 CTN983060:CTN983385 DDJ983060:DDJ983385 DNF983060:DNF983385 DXB983060:DXB983385 EGX983060:EGX983385 EQT983060:EQT983385 FAP983060:FAP983385 FKL983060:FKL983385 FUH983060:FUH983385 GED983060:GED983385 GNZ983060:GNZ983385 GXV983060:GXV983385 HHR983060:HHR983385 HRN983060:HRN983385 IBJ983060:IBJ983385 ILF983060:ILF983385 IVB983060:IVB983385 JEX983060:JEX983385 JOT983060:JOT983385 JYP983060:JYP983385 KIL983060:KIL983385 KSH983060:KSH983385 LCD983060:LCD983385 LLZ983060:LLZ983385 LVV983060:LVV983385 MFR983060:MFR983385 MPN983060:MPN983385 MZJ983060:MZJ983385 NJF983060:NJF983385 NTB983060:NTB983385 OCX983060:OCX983385 OMT983060:OMT983385 OWP983060:OWP983385 PGL983060:PGL983385 PQH983060:PQH983385 QAD983060:QAD983385 QJZ983060:QJZ983385 QTV983060:QTV983385 RDR983060:RDR983385 RNN983060:RNN983385 RXJ983060:RXJ983385 SHF983060:SHF983385 SRB983060:SRB983385 TAX983060:TAX983385 TKT983060:TKT983385 TUP983060:TUP983385 UEL983060:UEL983385 UOH983060:UOH983385 UYD983060:UYD983385 VHZ983060:VHZ983385 VRV983060:VRV983385 WBR983060:WBR983385 WLN983060:WLN983385 B13:B15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C1A4-3D13-4356-A3E1-746B3AF5F223}">
  <dimension ref="A1:D58"/>
  <sheetViews>
    <sheetView zoomScaleNormal="100" workbookViewId="0"/>
  </sheetViews>
  <sheetFormatPr defaultRowHeight="14.45"/>
  <cols>
    <col min="1" max="1" width="7" style="200" customWidth="1"/>
    <col min="2" max="2" width="78.85546875" style="200" customWidth="1"/>
    <col min="3" max="3" width="7" style="200" customWidth="1"/>
    <col min="4" max="4" width="78.85546875" style="200" customWidth="1"/>
    <col min="5" max="256" width="8.85546875" style="200"/>
    <col min="257" max="257" width="7" style="200" customWidth="1"/>
    <col min="258" max="258" width="78.85546875" style="200" customWidth="1"/>
    <col min="259" max="259" width="7" style="200" customWidth="1"/>
    <col min="260" max="260" width="78.85546875" style="200" customWidth="1"/>
    <col min="261" max="512" width="8.85546875" style="200"/>
    <col min="513" max="513" width="7" style="200" customWidth="1"/>
    <col min="514" max="514" width="78.85546875" style="200" customWidth="1"/>
    <col min="515" max="515" width="7" style="200" customWidth="1"/>
    <col min="516" max="516" width="78.85546875" style="200" customWidth="1"/>
    <col min="517" max="768" width="8.85546875" style="200"/>
    <col min="769" max="769" width="7" style="200" customWidth="1"/>
    <col min="770" max="770" width="78.85546875" style="200" customWidth="1"/>
    <col min="771" max="771" width="7" style="200" customWidth="1"/>
    <col min="772" max="772" width="78.85546875" style="200" customWidth="1"/>
    <col min="773" max="1024" width="8.85546875" style="200"/>
    <col min="1025" max="1025" width="7" style="200" customWidth="1"/>
    <col min="1026" max="1026" width="78.85546875" style="200" customWidth="1"/>
    <col min="1027" max="1027" width="7" style="200" customWidth="1"/>
    <col min="1028" max="1028" width="78.85546875" style="200" customWidth="1"/>
    <col min="1029" max="1280" width="8.85546875" style="200"/>
    <col min="1281" max="1281" width="7" style="200" customWidth="1"/>
    <col min="1282" max="1282" width="78.85546875" style="200" customWidth="1"/>
    <col min="1283" max="1283" width="7" style="200" customWidth="1"/>
    <col min="1284" max="1284" width="78.85546875" style="200" customWidth="1"/>
    <col min="1285" max="1536" width="8.85546875" style="200"/>
    <col min="1537" max="1537" width="7" style="200" customWidth="1"/>
    <col min="1538" max="1538" width="78.85546875" style="200" customWidth="1"/>
    <col min="1539" max="1539" width="7" style="200" customWidth="1"/>
    <col min="1540" max="1540" width="78.85546875" style="200" customWidth="1"/>
    <col min="1541" max="1792" width="8.85546875" style="200"/>
    <col min="1793" max="1793" width="7" style="200" customWidth="1"/>
    <col min="1794" max="1794" width="78.85546875" style="200" customWidth="1"/>
    <col min="1795" max="1795" width="7" style="200" customWidth="1"/>
    <col min="1796" max="1796" width="78.85546875" style="200" customWidth="1"/>
    <col min="1797" max="2048" width="8.85546875" style="200"/>
    <col min="2049" max="2049" width="7" style="200" customWidth="1"/>
    <col min="2050" max="2050" width="78.85546875" style="200" customWidth="1"/>
    <col min="2051" max="2051" width="7" style="200" customWidth="1"/>
    <col min="2052" max="2052" width="78.85546875" style="200" customWidth="1"/>
    <col min="2053" max="2304" width="8.85546875" style="200"/>
    <col min="2305" max="2305" width="7" style="200" customWidth="1"/>
    <col min="2306" max="2306" width="78.85546875" style="200" customWidth="1"/>
    <col min="2307" max="2307" width="7" style="200" customWidth="1"/>
    <col min="2308" max="2308" width="78.85546875" style="200" customWidth="1"/>
    <col min="2309" max="2560" width="8.85546875" style="200"/>
    <col min="2561" max="2561" width="7" style="200" customWidth="1"/>
    <col min="2562" max="2562" width="78.85546875" style="200" customWidth="1"/>
    <col min="2563" max="2563" width="7" style="200" customWidth="1"/>
    <col min="2564" max="2564" width="78.85546875" style="200" customWidth="1"/>
    <col min="2565" max="2816" width="8.85546875" style="200"/>
    <col min="2817" max="2817" width="7" style="200" customWidth="1"/>
    <col min="2818" max="2818" width="78.85546875" style="200" customWidth="1"/>
    <col min="2819" max="2819" width="7" style="200" customWidth="1"/>
    <col min="2820" max="2820" width="78.85546875" style="200" customWidth="1"/>
    <col min="2821" max="3072" width="8.85546875" style="200"/>
    <col min="3073" max="3073" width="7" style="200" customWidth="1"/>
    <col min="3074" max="3074" width="78.85546875" style="200" customWidth="1"/>
    <col min="3075" max="3075" width="7" style="200" customWidth="1"/>
    <col min="3076" max="3076" width="78.85546875" style="200" customWidth="1"/>
    <col min="3077" max="3328" width="8.85546875" style="200"/>
    <col min="3329" max="3329" width="7" style="200" customWidth="1"/>
    <col min="3330" max="3330" width="78.85546875" style="200" customWidth="1"/>
    <col min="3331" max="3331" width="7" style="200" customWidth="1"/>
    <col min="3332" max="3332" width="78.85546875" style="200" customWidth="1"/>
    <col min="3333" max="3584" width="8.85546875" style="200"/>
    <col min="3585" max="3585" width="7" style="200" customWidth="1"/>
    <col min="3586" max="3586" width="78.85546875" style="200" customWidth="1"/>
    <col min="3587" max="3587" width="7" style="200" customWidth="1"/>
    <col min="3588" max="3588" width="78.85546875" style="200" customWidth="1"/>
    <col min="3589" max="3840" width="8.85546875" style="200"/>
    <col min="3841" max="3841" width="7" style="200" customWidth="1"/>
    <col min="3842" max="3842" width="78.85546875" style="200" customWidth="1"/>
    <col min="3843" max="3843" width="7" style="200" customWidth="1"/>
    <col min="3844" max="3844" width="78.85546875" style="200" customWidth="1"/>
    <col min="3845" max="4096" width="8.85546875" style="200"/>
    <col min="4097" max="4097" width="7" style="200" customWidth="1"/>
    <col min="4098" max="4098" width="78.85546875" style="200" customWidth="1"/>
    <col min="4099" max="4099" width="7" style="200" customWidth="1"/>
    <col min="4100" max="4100" width="78.85546875" style="200" customWidth="1"/>
    <col min="4101" max="4352" width="8.85546875" style="200"/>
    <col min="4353" max="4353" width="7" style="200" customWidth="1"/>
    <col min="4354" max="4354" width="78.85546875" style="200" customWidth="1"/>
    <col min="4355" max="4355" width="7" style="200" customWidth="1"/>
    <col min="4356" max="4356" width="78.85546875" style="200" customWidth="1"/>
    <col min="4357" max="4608" width="8.85546875" style="200"/>
    <col min="4609" max="4609" width="7" style="200" customWidth="1"/>
    <col min="4610" max="4610" width="78.85546875" style="200" customWidth="1"/>
    <col min="4611" max="4611" width="7" style="200" customWidth="1"/>
    <col min="4612" max="4612" width="78.85546875" style="200" customWidth="1"/>
    <col min="4613" max="4864" width="8.85546875" style="200"/>
    <col min="4865" max="4865" width="7" style="200" customWidth="1"/>
    <col min="4866" max="4866" width="78.85546875" style="200" customWidth="1"/>
    <col min="4867" max="4867" width="7" style="200" customWidth="1"/>
    <col min="4868" max="4868" width="78.85546875" style="200" customWidth="1"/>
    <col min="4869" max="5120" width="8.85546875" style="200"/>
    <col min="5121" max="5121" width="7" style="200" customWidth="1"/>
    <col min="5122" max="5122" width="78.85546875" style="200" customWidth="1"/>
    <col min="5123" max="5123" width="7" style="200" customWidth="1"/>
    <col min="5124" max="5124" width="78.85546875" style="200" customWidth="1"/>
    <col min="5125" max="5376" width="8.85546875" style="200"/>
    <col min="5377" max="5377" width="7" style="200" customWidth="1"/>
    <col min="5378" max="5378" width="78.85546875" style="200" customWidth="1"/>
    <col min="5379" max="5379" width="7" style="200" customWidth="1"/>
    <col min="5380" max="5380" width="78.85546875" style="200" customWidth="1"/>
    <col min="5381" max="5632" width="8.85546875" style="200"/>
    <col min="5633" max="5633" width="7" style="200" customWidth="1"/>
    <col min="5634" max="5634" width="78.85546875" style="200" customWidth="1"/>
    <col min="5635" max="5635" width="7" style="200" customWidth="1"/>
    <col min="5636" max="5636" width="78.85546875" style="200" customWidth="1"/>
    <col min="5637" max="5888" width="8.85546875" style="200"/>
    <col min="5889" max="5889" width="7" style="200" customWidth="1"/>
    <col min="5890" max="5890" width="78.85546875" style="200" customWidth="1"/>
    <col min="5891" max="5891" width="7" style="200" customWidth="1"/>
    <col min="5892" max="5892" width="78.85546875" style="200" customWidth="1"/>
    <col min="5893" max="6144" width="8.85546875" style="200"/>
    <col min="6145" max="6145" width="7" style="200" customWidth="1"/>
    <col min="6146" max="6146" width="78.85546875" style="200" customWidth="1"/>
    <col min="6147" max="6147" width="7" style="200" customWidth="1"/>
    <col min="6148" max="6148" width="78.85546875" style="200" customWidth="1"/>
    <col min="6149" max="6400" width="8.85546875" style="200"/>
    <col min="6401" max="6401" width="7" style="200" customWidth="1"/>
    <col min="6402" max="6402" width="78.85546875" style="200" customWidth="1"/>
    <col min="6403" max="6403" width="7" style="200" customWidth="1"/>
    <col min="6404" max="6404" width="78.85546875" style="200" customWidth="1"/>
    <col min="6405" max="6656" width="8.85546875" style="200"/>
    <col min="6657" max="6657" width="7" style="200" customWidth="1"/>
    <col min="6658" max="6658" width="78.85546875" style="200" customWidth="1"/>
    <col min="6659" max="6659" width="7" style="200" customWidth="1"/>
    <col min="6660" max="6660" width="78.85546875" style="200" customWidth="1"/>
    <col min="6661" max="6912" width="8.85546875" style="200"/>
    <col min="6913" max="6913" width="7" style="200" customWidth="1"/>
    <col min="6914" max="6914" width="78.85546875" style="200" customWidth="1"/>
    <col min="6915" max="6915" width="7" style="200" customWidth="1"/>
    <col min="6916" max="6916" width="78.85546875" style="200" customWidth="1"/>
    <col min="6917" max="7168" width="8.85546875" style="200"/>
    <col min="7169" max="7169" width="7" style="200" customWidth="1"/>
    <col min="7170" max="7170" width="78.85546875" style="200" customWidth="1"/>
    <col min="7171" max="7171" width="7" style="200" customWidth="1"/>
    <col min="7172" max="7172" width="78.85546875" style="200" customWidth="1"/>
    <col min="7173" max="7424" width="8.85546875" style="200"/>
    <col min="7425" max="7425" width="7" style="200" customWidth="1"/>
    <col min="7426" max="7426" width="78.85546875" style="200" customWidth="1"/>
    <col min="7427" max="7427" width="7" style="200" customWidth="1"/>
    <col min="7428" max="7428" width="78.85546875" style="200" customWidth="1"/>
    <col min="7429" max="7680" width="8.85546875" style="200"/>
    <col min="7681" max="7681" width="7" style="200" customWidth="1"/>
    <col min="7682" max="7682" width="78.85546875" style="200" customWidth="1"/>
    <col min="7683" max="7683" width="7" style="200" customWidth="1"/>
    <col min="7684" max="7684" width="78.85546875" style="200" customWidth="1"/>
    <col min="7685" max="7936" width="8.85546875" style="200"/>
    <col min="7937" max="7937" width="7" style="200" customWidth="1"/>
    <col min="7938" max="7938" width="78.85546875" style="200" customWidth="1"/>
    <col min="7939" max="7939" width="7" style="200" customWidth="1"/>
    <col min="7940" max="7940" width="78.85546875" style="200" customWidth="1"/>
    <col min="7941" max="8192" width="8.85546875" style="200"/>
    <col min="8193" max="8193" width="7" style="200" customWidth="1"/>
    <col min="8194" max="8194" width="78.85546875" style="200" customWidth="1"/>
    <col min="8195" max="8195" width="7" style="200" customWidth="1"/>
    <col min="8196" max="8196" width="78.85546875" style="200" customWidth="1"/>
    <col min="8197" max="8448" width="8.85546875" style="200"/>
    <col min="8449" max="8449" width="7" style="200" customWidth="1"/>
    <col min="8450" max="8450" width="78.85546875" style="200" customWidth="1"/>
    <col min="8451" max="8451" width="7" style="200" customWidth="1"/>
    <col min="8452" max="8452" width="78.85546875" style="200" customWidth="1"/>
    <col min="8453" max="8704" width="8.85546875" style="200"/>
    <col min="8705" max="8705" width="7" style="200" customWidth="1"/>
    <col min="8706" max="8706" width="78.85546875" style="200" customWidth="1"/>
    <col min="8707" max="8707" width="7" style="200" customWidth="1"/>
    <col min="8708" max="8708" width="78.85546875" style="200" customWidth="1"/>
    <col min="8709" max="8960" width="8.85546875" style="200"/>
    <col min="8961" max="8961" width="7" style="200" customWidth="1"/>
    <col min="8962" max="8962" width="78.85546875" style="200" customWidth="1"/>
    <col min="8963" max="8963" width="7" style="200" customWidth="1"/>
    <col min="8964" max="8964" width="78.85546875" style="200" customWidth="1"/>
    <col min="8965" max="9216" width="8.85546875" style="200"/>
    <col min="9217" max="9217" width="7" style="200" customWidth="1"/>
    <col min="9218" max="9218" width="78.85546875" style="200" customWidth="1"/>
    <col min="9219" max="9219" width="7" style="200" customWidth="1"/>
    <col min="9220" max="9220" width="78.85546875" style="200" customWidth="1"/>
    <col min="9221" max="9472" width="8.85546875" style="200"/>
    <col min="9473" max="9473" width="7" style="200" customWidth="1"/>
    <col min="9474" max="9474" width="78.85546875" style="200" customWidth="1"/>
    <col min="9475" max="9475" width="7" style="200" customWidth="1"/>
    <col min="9476" max="9476" width="78.85546875" style="200" customWidth="1"/>
    <col min="9477" max="9728" width="8.85546875" style="200"/>
    <col min="9729" max="9729" width="7" style="200" customWidth="1"/>
    <col min="9730" max="9730" width="78.85546875" style="200" customWidth="1"/>
    <col min="9731" max="9731" width="7" style="200" customWidth="1"/>
    <col min="9732" max="9732" width="78.85546875" style="200" customWidth="1"/>
    <col min="9733" max="9984" width="8.85546875" style="200"/>
    <col min="9985" max="9985" width="7" style="200" customWidth="1"/>
    <col min="9986" max="9986" width="78.85546875" style="200" customWidth="1"/>
    <col min="9987" max="9987" width="7" style="200" customWidth="1"/>
    <col min="9988" max="9988" width="78.85546875" style="200" customWidth="1"/>
    <col min="9989" max="10240" width="8.85546875" style="200"/>
    <col min="10241" max="10241" width="7" style="200" customWidth="1"/>
    <col min="10242" max="10242" width="78.85546875" style="200" customWidth="1"/>
    <col min="10243" max="10243" width="7" style="200" customWidth="1"/>
    <col min="10244" max="10244" width="78.85546875" style="200" customWidth="1"/>
    <col min="10245" max="10496" width="8.85546875" style="200"/>
    <col min="10497" max="10497" width="7" style="200" customWidth="1"/>
    <col min="10498" max="10498" width="78.85546875" style="200" customWidth="1"/>
    <col min="10499" max="10499" width="7" style="200" customWidth="1"/>
    <col min="10500" max="10500" width="78.85546875" style="200" customWidth="1"/>
    <col min="10501" max="10752" width="8.85546875" style="200"/>
    <col min="10753" max="10753" width="7" style="200" customWidth="1"/>
    <col min="10754" max="10754" width="78.85546875" style="200" customWidth="1"/>
    <col min="10755" max="10755" width="7" style="200" customWidth="1"/>
    <col min="10756" max="10756" width="78.85546875" style="200" customWidth="1"/>
    <col min="10757" max="11008" width="8.85546875" style="200"/>
    <col min="11009" max="11009" width="7" style="200" customWidth="1"/>
    <col min="11010" max="11010" width="78.85546875" style="200" customWidth="1"/>
    <col min="11011" max="11011" width="7" style="200" customWidth="1"/>
    <col min="11012" max="11012" width="78.85546875" style="200" customWidth="1"/>
    <col min="11013" max="11264" width="8.85546875" style="200"/>
    <col min="11265" max="11265" width="7" style="200" customWidth="1"/>
    <col min="11266" max="11266" width="78.85546875" style="200" customWidth="1"/>
    <col min="11267" max="11267" width="7" style="200" customWidth="1"/>
    <col min="11268" max="11268" width="78.85546875" style="200" customWidth="1"/>
    <col min="11269" max="11520" width="8.85546875" style="200"/>
    <col min="11521" max="11521" width="7" style="200" customWidth="1"/>
    <col min="11522" max="11522" width="78.85546875" style="200" customWidth="1"/>
    <col min="11523" max="11523" width="7" style="200" customWidth="1"/>
    <col min="11524" max="11524" width="78.85546875" style="200" customWidth="1"/>
    <col min="11525" max="11776" width="8.85546875" style="200"/>
    <col min="11777" max="11777" width="7" style="200" customWidth="1"/>
    <col min="11778" max="11778" width="78.85546875" style="200" customWidth="1"/>
    <col min="11779" max="11779" width="7" style="200" customWidth="1"/>
    <col min="11780" max="11780" width="78.85546875" style="200" customWidth="1"/>
    <col min="11781" max="12032" width="8.85546875" style="200"/>
    <col min="12033" max="12033" width="7" style="200" customWidth="1"/>
    <col min="12034" max="12034" width="78.85546875" style="200" customWidth="1"/>
    <col min="12035" max="12035" width="7" style="200" customWidth="1"/>
    <col min="12036" max="12036" width="78.85546875" style="200" customWidth="1"/>
    <col min="12037" max="12288" width="8.85546875" style="200"/>
    <col min="12289" max="12289" width="7" style="200" customWidth="1"/>
    <col min="12290" max="12290" width="78.85546875" style="200" customWidth="1"/>
    <col min="12291" max="12291" width="7" style="200" customWidth="1"/>
    <col min="12292" max="12292" width="78.85546875" style="200" customWidth="1"/>
    <col min="12293" max="12544" width="8.85546875" style="200"/>
    <col min="12545" max="12545" width="7" style="200" customWidth="1"/>
    <col min="12546" max="12546" width="78.85546875" style="200" customWidth="1"/>
    <col min="12547" max="12547" width="7" style="200" customWidth="1"/>
    <col min="12548" max="12548" width="78.85546875" style="200" customWidth="1"/>
    <col min="12549" max="12800" width="8.85546875" style="200"/>
    <col min="12801" max="12801" width="7" style="200" customWidth="1"/>
    <col min="12802" max="12802" width="78.85546875" style="200" customWidth="1"/>
    <col min="12803" max="12803" width="7" style="200" customWidth="1"/>
    <col min="12804" max="12804" width="78.85546875" style="200" customWidth="1"/>
    <col min="12805" max="13056" width="8.85546875" style="200"/>
    <col min="13057" max="13057" width="7" style="200" customWidth="1"/>
    <col min="13058" max="13058" width="78.85546875" style="200" customWidth="1"/>
    <col min="13059" max="13059" width="7" style="200" customWidth="1"/>
    <col min="13060" max="13060" width="78.85546875" style="200" customWidth="1"/>
    <col min="13061" max="13312" width="8.85546875" style="200"/>
    <col min="13313" max="13313" width="7" style="200" customWidth="1"/>
    <col min="13314" max="13314" width="78.85546875" style="200" customWidth="1"/>
    <col min="13315" max="13315" width="7" style="200" customWidth="1"/>
    <col min="13316" max="13316" width="78.85546875" style="200" customWidth="1"/>
    <col min="13317" max="13568" width="8.85546875" style="200"/>
    <col min="13569" max="13569" width="7" style="200" customWidth="1"/>
    <col min="13570" max="13570" width="78.85546875" style="200" customWidth="1"/>
    <col min="13571" max="13571" width="7" style="200" customWidth="1"/>
    <col min="13572" max="13572" width="78.85546875" style="200" customWidth="1"/>
    <col min="13573" max="13824" width="8.85546875" style="200"/>
    <col min="13825" max="13825" width="7" style="200" customWidth="1"/>
    <col min="13826" max="13826" width="78.85546875" style="200" customWidth="1"/>
    <col min="13827" max="13827" width="7" style="200" customWidth="1"/>
    <col min="13828" max="13828" width="78.85546875" style="200" customWidth="1"/>
    <col min="13829" max="14080" width="8.85546875" style="200"/>
    <col min="14081" max="14081" width="7" style="200" customWidth="1"/>
    <col min="14082" max="14082" width="78.85546875" style="200" customWidth="1"/>
    <col min="14083" max="14083" width="7" style="200" customWidth="1"/>
    <col min="14084" max="14084" width="78.85546875" style="200" customWidth="1"/>
    <col min="14085" max="14336" width="8.85546875" style="200"/>
    <col min="14337" max="14337" width="7" style="200" customWidth="1"/>
    <col min="14338" max="14338" width="78.85546875" style="200" customWidth="1"/>
    <col min="14339" max="14339" width="7" style="200" customWidth="1"/>
    <col min="14340" max="14340" width="78.85546875" style="200" customWidth="1"/>
    <col min="14341" max="14592" width="8.85546875" style="200"/>
    <col min="14593" max="14593" width="7" style="200" customWidth="1"/>
    <col min="14594" max="14594" width="78.85546875" style="200" customWidth="1"/>
    <col min="14595" max="14595" width="7" style="200" customWidth="1"/>
    <col min="14596" max="14596" width="78.85546875" style="200" customWidth="1"/>
    <col min="14597" max="14848" width="8.85546875" style="200"/>
    <col min="14849" max="14849" width="7" style="200" customWidth="1"/>
    <col min="14850" max="14850" width="78.85546875" style="200" customWidth="1"/>
    <col min="14851" max="14851" width="7" style="200" customWidth="1"/>
    <col min="14852" max="14852" width="78.85546875" style="200" customWidth="1"/>
    <col min="14853" max="15104" width="8.85546875" style="200"/>
    <col min="15105" max="15105" width="7" style="200" customWidth="1"/>
    <col min="15106" max="15106" width="78.85546875" style="200" customWidth="1"/>
    <col min="15107" max="15107" width="7" style="200" customWidth="1"/>
    <col min="15108" max="15108" width="78.85546875" style="200" customWidth="1"/>
    <col min="15109" max="15360" width="8.85546875" style="200"/>
    <col min="15361" max="15361" width="7" style="200" customWidth="1"/>
    <col min="15362" max="15362" width="78.85546875" style="200" customWidth="1"/>
    <col min="15363" max="15363" width="7" style="200" customWidth="1"/>
    <col min="15364" max="15364" width="78.85546875" style="200" customWidth="1"/>
    <col min="15365" max="15616" width="8.85546875" style="200"/>
    <col min="15617" max="15617" width="7" style="200" customWidth="1"/>
    <col min="15618" max="15618" width="78.85546875" style="200" customWidth="1"/>
    <col min="15619" max="15619" width="7" style="200" customWidth="1"/>
    <col min="15620" max="15620" width="78.85546875" style="200" customWidth="1"/>
    <col min="15621" max="15872" width="8.85546875" style="200"/>
    <col min="15873" max="15873" width="7" style="200" customWidth="1"/>
    <col min="15874" max="15874" width="78.85546875" style="200" customWidth="1"/>
    <col min="15875" max="15875" width="7" style="200" customWidth="1"/>
    <col min="15876" max="15876" width="78.85546875" style="200" customWidth="1"/>
    <col min="15877" max="16128" width="8.85546875" style="200"/>
    <col min="16129" max="16129" width="7" style="200" customWidth="1"/>
    <col min="16130" max="16130" width="78.85546875" style="200" customWidth="1"/>
    <col min="16131" max="16131" width="7" style="200" customWidth="1"/>
    <col min="16132" max="16132" width="78.85546875" style="200" customWidth="1"/>
    <col min="16133" max="16384" width="8.85546875" style="200"/>
  </cols>
  <sheetData>
    <row r="1" spans="1:4">
      <c r="A1" s="289">
        <v>3</v>
      </c>
      <c r="B1" s="290" t="s">
        <v>366</v>
      </c>
      <c r="C1" s="289">
        <v>3</v>
      </c>
      <c r="D1" s="290" t="s">
        <v>367</v>
      </c>
    </row>
    <row r="2" spans="1:4">
      <c r="A2" s="291">
        <v>3.1</v>
      </c>
      <c r="B2" s="292" t="s">
        <v>368</v>
      </c>
      <c r="C2" s="291">
        <v>3.1</v>
      </c>
      <c r="D2" s="292" t="s">
        <v>369</v>
      </c>
    </row>
    <row r="3" spans="1:4">
      <c r="A3" s="293"/>
      <c r="B3" s="277" t="s">
        <v>370</v>
      </c>
      <c r="C3" s="293"/>
      <c r="D3" s="277" t="s">
        <v>371</v>
      </c>
    </row>
    <row r="4" spans="1:4">
      <c r="A4" s="293"/>
      <c r="B4" s="275" t="s">
        <v>372</v>
      </c>
      <c r="C4" s="293"/>
      <c r="D4" s="275" t="s">
        <v>373</v>
      </c>
    </row>
    <row r="5" spans="1:4">
      <c r="A5" s="293"/>
      <c r="B5" s="277" t="s">
        <v>374</v>
      </c>
      <c r="C5" s="293"/>
      <c r="D5" s="277" t="s">
        <v>375</v>
      </c>
    </row>
    <row r="6" spans="1:4">
      <c r="A6" s="293"/>
      <c r="B6" s="275" t="s">
        <v>376</v>
      </c>
      <c r="C6" s="293"/>
      <c r="D6" s="418" t="s">
        <v>377</v>
      </c>
    </row>
    <row r="7" spans="1:4">
      <c r="A7" s="293"/>
      <c r="B7" s="277"/>
      <c r="C7" s="293"/>
      <c r="D7" s="277"/>
    </row>
    <row r="8" spans="1:4">
      <c r="A8" s="293"/>
      <c r="B8" s="277" t="s">
        <v>378</v>
      </c>
      <c r="C8" s="293"/>
      <c r="D8" s="277" t="s">
        <v>379</v>
      </c>
    </row>
    <row r="9" spans="1:4">
      <c r="A9" s="293"/>
      <c r="B9" s="275" t="s">
        <v>380</v>
      </c>
      <c r="C9" s="293"/>
      <c r="D9" s="275" t="s">
        <v>381</v>
      </c>
    </row>
    <row r="10" spans="1:4">
      <c r="A10" s="293"/>
      <c r="B10" s="275" t="s">
        <v>382</v>
      </c>
      <c r="C10" s="298"/>
      <c r="D10" s="275" t="s">
        <v>383</v>
      </c>
    </row>
    <row r="11" spans="1:4">
      <c r="A11" s="293"/>
      <c r="B11" s="275" t="s">
        <v>384</v>
      </c>
      <c r="C11" s="298"/>
      <c r="D11" s="275" t="s">
        <v>385</v>
      </c>
    </row>
    <row r="12" spans="1:4">
      <c r="A12" s="293"/>
      <c r="B12" s="275" t="s">
        <v>386</v>
      </c>
      <c r="C12" s="298"/>
      <c r="D12" s="275" t="s">
        <v>387</v>
      </c>
    </row>
    <row r="13" spans="1:4">
      <c r="A13" s="293"/>
      <c r="B13" s="275" t="s">
        <v>388</v>
      </c>
      <c r="C13" s="298"/>
      <c r="D13" s="275" t="s">
        <v>389</v>
      </c>
    </row>
    <row r="14" spans="1:4">
      <c r="A14" s="293"/>
      <c r="B14" s="275" t="s">
        <v>390</v>
      </c>
      <c r="C14" s="298"/>
      <c r="D14" s="275" t="s">
        <v>391</v>
      </c>
    </row>
    <row r="15" spans="1:4">
      <c r="A15" s="293"/>
      <c r="B15" s="275" t="s">
        <v>392</v>
      </c>
      <c r="C15" s="298"/>
      <c r="D15" s="275" t="s">
        <v>393</v>
      </c>
    </row>
    <row r="16" spans="1:4">
      <c r="A16" s="293"/>
      <c r="B16" s="275" t="s">
        <v>394</v>
      </c>
      <c r="C16" s="298"/>
      <c r="D16" s="275" t="s">
        <v>395</v>
      </c>
    </row>
    <row r="17" spans="1:4">
      <c r="A17" s="293"/>
      <c r="B17" s="275" t="s">
        <v>396</v>
      </c>
      <c r="C17" s="298"/>
      <c r="D17" s="275" t="s">
        <v>397</v>
      </c>
    </row>
    <row r="18" spans="1:4">
      <c r="A18" s="293"/>
      <c r="B18" s="275" t="s">
        <v>398</v>
      </c>
      <c r="C18" s="298"/>
      <c r="D18" s="275" t="s">
        <v>399</v>
      </c>
    </row>
    <row r="19" spans="1:4">
      <c r="A19" s="293"/>
      <c r="B19" s="275" t="s">
        <v>400</v>
      </c>
      <c r="C19" s="298"/>
      <c r="D19" s="275" t="s">
        <v>401</v>
      </c>
    </row>
    <row r="20" spans="1:4">
      <c r="A20" s="293"/>
      <c r="B20" s="276"/>
      <c r="C20" s="298"/>
      <c r="D20" s="275"/>
    </row>
    <row r="21" spans="1:4">
      <c r="A21" s="293"/>
      <c r="B21" s="277" t="s">
        <v>402</v>
      </c>
      <c r="C21" s="298"/>
      <c r="D21" s="277" t="s">
        <v>403</v>
      </c>
    </row>
    <row r="22" spans="1:4" ht="26.1">
      <c r="A22" s="293"/>
      <c r="B22" s="275" t="s">
        <v>404</v>
      </c>
      <c r="C22" s="298"/>
      <c r="D22" s="275" t="s">
        <v>405</v>
      </c>
    </row>
    <row r="23" spans="1:4">
      <c r="A23" s="298"/>
      <c r="B23" s="275"/>
      <c r="C23" s="298"/>
      <c r="D23" s="275"/>
    </row>
    <row r="24" spans="1:4">
      <c r="A24" s="291">
        <v>3.2</v>
      </c>
      <c r="B24" s="295" t="s">
        <v>406</v>
      </c>
      <c r="C24" s="291">
        <v>3.2</v>
      </c>
      <c r="D24" s="295" t="s">
        <v>407</v>
      </c>
    </row>
    <row r="25" spans="1:4">
      <c r="A25" s="293"/>
      <c r="B25" s="275" t="s">
        <v>408</v>
      </c>
      <c r="C25" s="293"/>
      <c r="D25" s="275" t="s">
        <v>409</v>
      </c>
    </row>
    <row r="26" spans="1:4" ht="90.95" customHeight="1">
      <c r="A26" s="293"/>
      <c r="B26" s="275" t="s">
        <v>410</v>
      </c>
      <c r="C26" s="293"/>
      <c r="D26" s="275" t="s">
        <v>411</v>
      </c>
    </row>
    <row r="27" spans="1:4" ht="104.1">
      <c r="A27" s="293"/>
      <c r="B27" s="265" t="s">
        <v>412</v>
      </c>
      <c r="C27" s="293"/>
      <c r="D27" s="275" t="s">
        <v>413</v>
      </c>
    </row>
    <row r="28" spans="1:4">
      <c r="A28" s="293"/>
      <c r="B28" s="275" t="s">
        <v>414</v>
      </c>
      <c r="C28" s="293"/>
      <c r="D28" s="419" t="s">
        <v>415</v>
      </c>
    </row>
    <row r="29" spans="1:4">
      <c r="A29" s="293"/>
      <c r="B29" s="275"/>
      <c r="C29" s="293"/>
      <c r="D29" s="275"/>
    </row>
    <row r="30" spans="1:4">
      <c r="A30" s="294" t="s">
        <v>416</v>
      </c>
      <c r="B30" s="277" t="s">
        <v>417</v>
      </c>
      <c r="C30" s="294" t="s">
        <v>416</v>
      </c>
      <c r="D30" s="277" t="s">
        <v>418</v>
      </c>
    </row>
    <row r="31" spans="1:4">
      <c r="A31" s="294"/>
      <c r="B31" s="275" t="s">
        <v>26</v>
      </c>
      <c r="C31" s="294"/>
      <c r="D31" s="275" t="str">
        <f>B31</f>
        <v>Karina Kitnaes</v>
      </c>
    </row>
    <row r="32" spans="1:4">
      <c r="A32" s="293"/>
      <c r="B32" s="275"/>
      <c r="C32" s="293"/>
      <c r="D32" s="275"/>
    </row>
    <row r="33" spans="1:4">
      <c r="A33" s="291">
        <v>3.3</v>
      </c>
      <c r="B33" s="295" t="s">
        <v>419</v>
      </c>
      <c r="C33" s="291">
        <v>3.3</v>
      </c>
      <c r="D33" s="295" t="s">
        <v>420</v>
      </c>
    </row>
    <row r="34" spans="1:4">
      <c r="A34" s="293"/>
      <c r="B34" s="275" t="s">
        <v>139</v>
      </c>
      <c r="C34" s="293"/>
      <c r="D34" s="275" t="s">
        <v>139</v>
      </c>
    </row>
    <row r="35" spans="1:4">
      <c r="A35" s="293"/>
      <c r="B35" s="276"/>
      <c r="C35" s="293"/>
      <c r="D35" s="275"/>
    </row>
    <row r="36" spans="1:4">
      <c r="A36" s="291">
        <v>3.4</v>
      </c>
      <c r="B36" s="295" t="s">
        <v>421</v>
      </c>
      <c r="C36" s="291">
        <v>3.4</v>
      </c>
      <c r="D36" s="295" t="s">
        <v>422</v>
      </c>
    </row>
    <row r="37" spans="1:4">
      <c r="A37" s="293"/>
      <c r="B37" s="275" t="s">
        <v>423</v>
      </c>
      <c r="C37" s="293"/>
      <c r="D37" s="275" t="s">
        <v>424</v>
      </c>
    </row>
    <row r="38" spans="1:4">
      <c r="A38" s="293"/>
      <c r="B38" s="275"/>
      <c r="C38" s="293"/>
      <c r="D38" s="275"/>
    </row>
    <row r="39" spans="1:4">
      <c r="A39" s="291">
        <v>3.5</v>
      </c>
      <c r="B39" s="295" t="s">
        <v>425</v>
      </c>
      <c r="C39" s="291">
        <v>3.5</v>
      </c>
      <c r="D39" s="295" t="s">
        <v>426</v>
      </c>
    </row>
    <row r="40" spans="1:4" ht="78">
      <c r="A40" s="293"/>
      <c r="B40" s="296" t="s">
        <v>427</v>
      </c>
      <c r="C40" s="293"/>
      <c r="D40" s="420" t="s">
        <v>428</v>
      </c>
    </row>
    <row r="41" spans="1:4">
      <c r="A41" s="293"/>
      <c r="B41" s="275"/>
      <c r="C41" s="293"/>
      <c r="D41" s="275"/>
    </row>
    <row r="42" spans="1:4">
      <c r="A42" s="291">
        <v>3.6</v>
      </c>
      <c r="B42" s="295" t="s">
        <v>429</v>
      </c>
      <c r="C42" s="291">
        <v>3.6</v>
      </c>
      <c r="D42" s="295" t="s">
        <v>430</v>
      </c>
    </row>
    <row r="43" spans="1:4" ht="26.1">
      <c r="A43" s="293"/>
      <c r="B43" s="264" t="s">
        <v>431</v>
      </c>
      <c r="C43" s="298"/>
      <c r="D43" s="119" t="s">
        <v>432</v>
      </c>
    </row>
    <row r="44" spans="1:4" ht="182.1">
      <c r="A44" s="293"/>
      <c r="B44" s="265" t="s">
        <v>433</v>
      </c>
      <c r="C44" s="298"/>
      <c r="D44" s="265" t="s">
        <v>434</v>
      </c>
    </row>
    <row r="45" spans="1:4" ht="143.1">
      <c r="A45" s="293"/>
      <c r="B45" s="265" t="s">
        <v>435</v>
      </c>
      <c r="C45" s="298"/>
      <c r="D45" s="265" t="s">
        <v>436</v>
      </c>
    </row>
    <row r="46" spans="1:4" ht="182.1">
      <c r="A46" s="293"/>
      <c r="B46" s="265" t="s">
        <v>437</v>
      </c>
      <c r="C46" s="298"/>
      <c r="D46" s="265" t="s">
        <v>438</v>
      </c>
    </row>
    <row r="47" spans="1:4" ht="117">
      <c r="A47" s="293"/>
      <c r="B47" s="265" t="s">
        <v>439</v>
      </c>
      <c r="C47" s="298"/>
      <c r="D47" s="265" t="s">
        <v>440</v>
      </c>
    </row>
    <row r="48" spans="1:4" ht="104.1">
      <c r="A48" s="293"/>
      <c r="B48" s="265" t="s">
        <v>441</v>
      </c>
      <c r="C48" s="298"/>
      <c r="D48" s="265" t="s">
        <v>442</v>
      </c>
    </row>
    <row r="49" spans="1:4" ht="143.1">
      <c r="A49" s="293"/>
      <c r="B49" s="265" t="s">
        <v>443</v>
      </c>
      <c r="C49" s="298"/>
      <c r="D49" s="265" t="s">
        <v>444</v>
      </c>
    </row>
    <row r="50" spans="1:4">
      <c r="A50" s="298"/>
      <c r="B50" s="275"/>
      <c r="C50" s="298"/>
      <c r="D50" s="275"/>
    </row>
    <row r="51" spans="1:4">
      <c r="A51" s="291">
        <v>3.7</v>
      </c>
      <c r="B51" s="295" t="s">
        <v>445</v>
      </c>
      <c r="C51" s="291">
        <v>3.7</v>
      </c>
      <c r="D51" s="295" t="s">
        <v>446</v>
      </c>
    </row>
    <row r="52" spans="1:4" ht="26.1">
      <c r="A52" s="297"/>
      <c r="B52" s="275" t="s">
        <v>447</v>
      </c>
      <c r="C52" s="297"/>
      <c r="D52" s="275" t="s">
        <v>448</v>
      </c>
    </row>
    <row r="53" spans="1:4" ht="26.1">
      <c r="A53" s="297" t="s">
        <v>449</v>
      </c>
      <c r="B53" s="275" t="s">
        <v>450</v>
      </c>
      <c r="C53" s="297" t="s">
        <v>451</v>
      </c>
      <c r="D53" s="275" t="s">
        <v>452</v>
      </c>
    </row>
    <row r="54" spans="1:4" ht="26.1">
      <c r="A54" s="297" t="s">
        <v>449</v>
      </c>
      <c r="B54" s="275" t="s">
        <v>453</v>
      </c>
      <c r="C54" s="297" t="s">
        <v>451</v>
      </c>
      <c r="D54" s="275" t="s">
        <v>454</v>
      </c>
    </row>
    <row r="55" spans="1:4">
      <c r="A55" s="297" t="s">
        <v>449</v>
      </c>
      <c r="B55" s="275" t="s">
        <v>455</v>
      </c>
      <c r="C55" s="297" t="s">
        <v>451</v>
      </c>
      <c r="D55" s="275" t="s">
        <v>456</v>
      </c>
    </row>
    <row r="56" spans="1:4">
      <c r="A56" s="297"/>
      <c r="B56" s="275"/>
      <c r="C56" s="297"/>
      <c r="D56" s="275"/>
    </row>
    <row r="57" spans="1:4">
      <c r="A57" s="294" t="s">
        <v>457</v>
      </c>
      <c r="B57" s="277" t="s">
        <v>458</v>
      </c>
      <c r="C57" s="294" t="s">
        <v>457</v>
      </c>
      <c r="D57" s="277" t="s">
        <v>459</v>
      </c>
    </row>
    <row r="58" spans="1:4">
      <c r="A58" s="297"/>
      <c r="B58" s="275" t="s">
        <v>460</v>
      </c>
      <c r="C58" s="297"/>
      <c r="D58" s="275" t="s">
        <v>461</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CEF9-BA69-4005-8A10-48ABA519A150}">
  <dimension ref="A1:F45"/>
  <sheetViews>
    <sheetView zoomScaleNormal="100" workbookViewId="0">
      <selection activeCell="A2" sqref="A2"/>
    </sheetView>
  </sheetViews>
  <sheetFormatPr defaultRowHeight="14.45"/>
  <cols>
    <col min="1" max="1" width="7" style="200" customWidth="1"/>
    <col min="2" max="2" width="9.42578125" style="200" customWidth="1"/>
    <col min="3" max="3" width="80.42578125" style="200" customWidth="1"/>
    <col min="4" max="4" width="7" style="200" customWidth="1"/>
    <col min="5" max="5" width="10" style="200" customWidth="1"/>
    <col min="6" max="6" width="80.42578125" style="200" customWidth="1"/>
    <col min="7" max="256" width="8.85546875" style="200"/>
    <col min="257" max="257" width="7" style="200" customWidth="1"/>
    <col min="258" max="258" width="9.42578125" style="200" customWidth="1"/>
    <col min="259" max="259" width="80.42578125" style="200" customWidth="1"/>
    <col min="260" max="260" width="7" style="200" customWidth="1"/>
    <col min="261" max="261" width="10" style="200" customWidth="1"/>
    <col min="262" max="262" width="80.42578125" style="200" customWidth="1"/>
    <col min="263" max="512" width="8.85546875" style="200"/>
    <col min="513" max="513" width="7" style="200" customWidth="1"/>
    <col min="514" max="514" width="9.42578125" style="200" customWidth="1"/>
    <col min="515" max="515" width="80.42578125" style="200" customWidth="1"/>
    <col min="516" max="516" width="7" style="200" customWidth="1"/>
    <col min="517" max="517" width="10" style="200" customWidth="1"/>
    <col min="518" max="518" width="80.42578125" style="200" customWidth="1"/>
    <col min="519" max="768" width="8.85546875" style="200"/>
    <col min="769" max="769" width="7" style="200" customWidth="1"/>
    <col min="770" max="770" width="9.42578125" style="200" customWidth="1"/>
    <col min="771" max="771" width="80.42578125" style="200" customWidth="1"/>
    <col min="772" max="772" width="7" style="200" customWidth="1"/>
    <col min="773" max="773" width="10" style="200" customWidth="1"/>
    <col min="774" max="774" width="80.42578125" style="200" customWidth="1"/>
    <col min="775" max="1024" width="8.85546875" style="200"/>
    <col min="1025" max="1025" width="7" style="200" customWidth="1"/>
    <col min="1026" max="1026" width="9.42578125" style="200" customWidth="1"/>
    <col min="1027" max="1027" width="80.42578125" style="200" customWidth="1"/>
    <col min="1028" max="1028" width="7" style="200" customWidth="1"/>
    <col min="1029" max="1029" width="10" style="200" customWidth="1"/>
    <col min="1030" max="1030" width="80.42578125" style="200" customWidth="1"/>
    <col min="1031" max="1280" width="8.85546875" style="200"/>
    <col min="1281" max="1281" width="7" style="200" customWidth="1"/>
    <col min="1282" max="1282" width="9.42578125" style="200" customWidth="1"/>
    <col min="1283" max="1283" width="80.42578125" style="200" customWidth="1"/>
    <col min="1284" max="1284" width="7" style="200" customWidth="1"/>
    <col min="1285" max="1285" width="10" style="200" customWidth="1"/>
    <col min="1286" max="1286" width="80.42578125" style="200" customWidth="1"/>
    <col min="1287" max="1536" width="8.85546875" style="200"/>
    <col min="1537" max="1537" width="7" style="200" customWidth="1"/>
    <col min="1538" max="1538" width="9.42578125" style="200" customWidth="1"/>
    <col min="1539" max="1539" width="80.42578125" style="200" customWidth="1"/>
    <col min="1540" max="1540" width="7" style="200" customWidth="1"/>
    <col min="1541" max="1541" width="10" style="200" customWidth="1"/>
    <col min="1542" max="1542" width="80.42578125" style="200" customWidth="1"/>
    <col min="1543" max="1792" width="8.85546875" style="200"/>
    <col min="1793" max="1793" width="7" style="200" customWidth="1"/>
    <col min="1794" max="1794" width="9.42578125" style="200" customWidth="1"/>
    <col min="1795" max="1795" width="80.42578125" style="200" customWidth="1"/>
    <col min="1796" max="1796" width="7" style="200" customWidth="1"/>
    <col min="1797" max="1797" width="10" style="200" customWidth="1"/>
    <col min="1798" max="1798" width="80.42578125" style="200" customWidth="1"/>
    <col min="1799" max="2048" width="8.85546875" style="200"/>
    <col min="2049" max="2049" width="7" style="200" customWidth="1"/>
    <col min="2050" max="2050" width="9.42578125" style="200" customWidth="1"/>
    <col min="2051" max="2051" width="80.42578125" style="200" customWidth="1"/>
    <col min="2052" max="2052" width="7" style="200" customWidth="1"/>
    <col min="2053" max="2053" width="10" style="200" customWidth="1"/>
    <col min="2054" max="2054" width="80.42578125" style="200" customWidth="1"/>
    <col min="2055" max="2304" width="8.85546875" style="200"/>
    <col min="2305" max="2305" width="7" style="200" customWidth="1"/>
    <col min="2306" max="2306" width="9.42578125" style="200" customWidth="1"/>
    <col min="2307" max="2307" width="80.42578125" style="200" customWidth="1"/>
    <col min="2308" max="2308" width="7" style="200" customWidth="1"/>
    <col min="2309" max="2309" width="10" style="200" customWidth="1"/>
    <col min="2310" max="2310" width="80.42578125" style="200" customWidth="1"/>
    <col min="2311" max="2560" width="8.85546875" style="200"/>
    <col min="2561" max="2561" width="7" style="200" customWidth="1"/>
    <col min="2562" max="2562" width="9.42578125" style="200" customWidth="1"/>
    <col min="2563" max="2563" width="80.42578125" style="200" customWidth="1"/>
    <col min="2564" max="2564" width="7" style="200" customWidth="1"/>
    <col min="2565" max="2565" width="10" style="200" customWidth="1"/>
    <col min="2566" max="2566" width="80.42578125" style="200" customWidth="1"/>
    <col min="2567" max="2816" width="8.85546875" style="200"/>
    <col min="2817" max="2817" width="7" style="200" customWidth="1"/>
    <col min="2818" max="2818" width="9.42578125" style="200" customWidth="1"/>
    <col min="2819" max="2819" width="80.42578125" style="200" customWidth="1"/>
    <col min="2820" max="2820" width="7" style="200" customWidth="1"/>
    <col min="2821" max="2821" width="10" style="200" customWidth="1"/>
    <col min="2822" max="2822" width="80.42578125" style="200" customWidth="1"/>
    <col min="2823" max="3072" width="8.85546875" style="200"/>
    <col min="3073" max="3073" width="7" style="200" customWidth="1"/>
    <col min="3074" max="3074" width="9.42578125" style="200" customWidth="1"/>
    <col min="3075" max="3075" width="80.42578125" style="200" customWidth="1"/>
    <col min="3076" max="3076" width="7" style="200" customWidth="1"/>
    <col min="3077" max="3077" width="10" style="200" customWidth="1"/>
    <col min="3078" max="3078" width="80.42578125" style="200" customWidth="1"/>
    <col min="3079" max="3328" width="8.85546875" style="200"/>
    <col min="3329" max="3329" width="7" style="200" customWidth="1"/>
    <col min="3330" max="3330" width="9.42578125" style="200" customWidth="1"/>
    <col min="3331" max="3331" width="80.42578125" style="200" customWidth="1"/>
    <col min="3332" max="3332" width="7" style="200" customWidth="1"/>
    <col min="3333" max="3333" width="10" style="200" customWidth="1"/>
    <col min="3334" max="3334" width="80.42578125" style="200" customWidth="1"/>
    <col min="3335" max="3584" width="8.85546875" style="200"/>
    <col min="3585" max="3585" width="7" style="200" customWidth="1"/>
    <col min="3586" max="3586" width="9.42578125" style="200" customWidth="1"/>
    <col min="3587" max="3587" width="80.42578125" style="200" customWidth="1"/>
    <col min="3588" max="3588" width="7" style="200" customWidth="1"/>
    <col min="3589" max="3589" width="10" style="200" customWidth="1"/>
    <col min="3590" max="3590" width="80.42578125" style="200" customWidth="1"/>
    <col min="3591" max="3840" width="8.85546875" style="200"/>
    <col min="3841" max="3841" width="7" style="200" customWidth="1"/>
    <col min="3842" max="3842" width="9.42578125" style="200" customWidth="1"/>
    <col min="3843" max="3843" width="80.42578125" style="200" customWidth="1"/>
    <col min="3844" max="3844" width="7" style="200" customWidth="1"/>
    <col min="3845" max="3845" width="10" style="200" customWidth="1"/>
    <col min="3846" max="3846" width="80.42578125" style="200" customWidth="1"/>
    <col min="3847" max="4096" width="8.85546875" style="200"/>
    <col min="4097" max="4097" width="7" style="200" customWidth="1"/>
    <col min="4098" max="4098" width="9.42578125" style="200" customWidth="1"/>
    <col min="4099" max="4099" width="80.42578125" style="200" customWidth="1"/>
    <col min="4100" max="4100" width="7" style="200" customWidth="1"/>
    <col min="4101" max="4101" width="10" style="200" customWidth="1"/>
    <col min="4102" max="4102" width="80.42578125" style="200" customWidth="1"/>
    <col min="4103" max="4352" width="8.85546875" style="200"/>
    <col min="4353" max="4353" width="7" style="200" customWidth="1"/>
    <col min="4354" max="4354" width="9.42578125" style="200" customWidth="1"/>
    <col min="4355" max="4355" width="80.42578125" style="200" customWidth="1"/>
    <col min="4356" max="4356" width="7" style="200" customWidth="1"/>
    <col min="4357" max="4357" width="10" style="200" customWidth="1"/>
    <col min="4358" max="4358" width="80.42578125" style="200" customWidth="1"/>
    <col min="4359" max="4608" width="8.85546875" style="200"/>
    <col min="4609" max="4609" width="7" style="200" customWidth="1"/>
    <col min="4610" max="4610" width="9.42578125" style="200" customWidth="1"/>
    <col min="4611" max="4611" width="80.42578125" style="200" customWidth="1"/>
    <col min="4612" max="4612" width="7" style="200" customWidth="1"/>
    <col min="4613" max="4613" width="10" style="200" customWidth="1"/>
    <col min="4614" max="4614" width="80.42578125" style="200" customWidth="1"/>
    <col min="4615" max="4864" width="8.85546875" style="200"/>
    <col min="4865" max="4865" width="7" style="200" customWidth="1"/>
    <col min="4866" max="4866" width="9.42578125" style="200" customWidth="1"/>
    <col min="4867" max="4867" width="80.42578125" style="200" customWidth="1"/>
    <col min="4868" max="4868" width="7" style="200" customWidth="1"/>
    <col min="4869" max="4869" width="10" style="200" customWidth="1"/>
    <col min="4870" max="4870" width="80.42578125" style="200" customWidth="1"/>
    <col min="4871" max="5120" width="8.85546875" style="200"/>
    <col min="5121" max="5121" width="7" style="200" customWidth="1"/>
    <col min="5122" max="5122" width="9.42578125" style="200" customWidth="1"/>
    <col min="5123" max="5123" width="80.42578125" style="200" customWidth="1"/>
    <col min="5124" max="5124" width="7" style="200" customWidth="1"/>
    <col min="5125" max="5125" width="10" style="200" customWidth="1"/>
    <col min="5126" max="5126" width="80.42578125" style="200" customWidth="1"/>
    <col min="5127" max="5376" width="8.85546875" style="200"/>
    <col min="5377" max="5377" width="7" style="200" customWidth="1"/>
    <col min="5378" max="5378" width="9.42578125" style="200" customWidth="1"/>
    <col min="5379" max="5379" width="80.42578125" style="200" customWidth="1"/>
    <col min="5380" max="5380" width="7" style="200" customWidth="1"/>
    <col min="5381" max="5381" width="10" style="200" customWidth="1"/>
    <col min="5382" max="5382" width="80.42578125" style="200" customWidth="1"/>
    <col min="5383" max="5632" width="8.85546875" style="200"/>
    <col min="5633" max="5633" width="7" style="200" customWidth="1"/>
    <col min="5634" max="5634" width="9.42578125" style="200" customWidth="1"/>
    <col min="5635" max="5635" width="80.42578125" style="200" customWidth="1"/>
    <col min="5636" max="5636" width="7" style="200" customWidth="1"/>
    <col min="5637" max="5637" width="10" style="200" customWidth="1"/>
    <col min="5638" max="5638" width="80.42578125" style="200" customWidth="1"/>
    <col min="5639" max="5888" width="8.85546875" style="200"/>
    <col min="5889" max="5889" width="7" style="200" customWidth="1"/>
    <col min="5890" max="5890" width="9.42578125" style="200" customWidth="1"/>
    <col min="5891" max="5891" width="80.42578125" style="200" customWidth="1"/>
    <col min="5892" max="5892" width="7" style="200" customWidth="1"/>
    <col min="5893" max="5893" width="10" style="200" customWidth="1"/>
    <col min="5894" max="5894" width="80.42578125" style="200" customWidth="1"/>
    <col min="5895" max="6144" width="8.85546875" style="200"/>
    <col min="6145" max="6145" width="7" style="200" customWidth="1"/>
    <col min="6146" max="6146" width="9.42578125" style="200" customWidth="1"/>
    <col min="6147" max="6147" width="80.42578125" style="200" customWidth="1"/>
    <col min="6148" max="6148" width="7" style="200" customWidth="1"/>
    <col min="6149" max="6149" width="10" style="200" customWidth="1"/>
    <col min="6150" max="6150" width="80.42578125" style="200" customWidth="1"/>
    <col min="6151" max="6400" width="8.85546875" style="200"/>
    <col min="6401" max="6401" width="7" style="200" customWidth="1"/>
    <col min="6402" max="6402" width="9.42578125" style="200" customWidth="1"/>
    <col min="6403" max="6403" width="80.42578125" style="200" customWidth="1"/>
    <col min="6404" max="6404" width="7" style="200" customWidth="1"/>
    <col min="6405" max="6405" width="10" style="200" customWidth="1"/>
    <col min="6406" max="6406" width="80.42578125" style="200" customWidth="1"/>
    <col min="6407" max="6656" width="8.85546875" style="200"/>
    <col min="6657" max="6657" width="7" style="200" customWidth="1"/>
    <col min="6658" max="6658" width="9.42578125" style="200" customWidth="1"/>
    <col min="6659" max="6659" width="80.42578125" style="200" customWidth="1"/>
    <col min="6660" max="6660" width="7" style="200" customWidth="1"/>
    <col min="6661" max="6661" width="10" style="200" customWidth="1"/>
    <col min="6662" max="6662" width="80.42578125" style="200" customWidth="1"/>
    <col min="6663" max="6912" width="8.85546875" style="200"/>
    <col min="6913" max="6913" width="7" style="200" customWidth="1"/>
    <col min="6914" max="6914" width="9.42578125" style="200" customWidth="1"/>
    <col min="6915" max="6915" width="80.42578125" style="200" customWidth="1"/>
    <col min="6916" max="6916" width="7" style="200" customWidth="1"/>
    <col min="6917" max="6917" width="10" style="200" customWidth="1"/>
    <col min="6918" max="6918" width="80.42578125" style="200" customWidth="1"/>
    <col min="6919" max="7168" width="8.85546875" style="200"/>
    <col min="7169" max="7169" width="7" style="200" customWidth="1"/>
    <col min="7170" max="7170" width="9.42578125" style="200" customWidth="1"/>
    <col min="7171" max="7171" width="80.42578125" style="200" customWidth="1"/>
    <col min="7172" max="7172" width="7" style="200" customWidth="1"/>
    <col min="7173" max="7173" width="10" style="200" customWidth="1"/>
    <col min="7174" max="7174" width="80.42578125" style="200" customWidth="1"/>
    <col min="7175" max="7424" width="8.85546875" style="200"/>
    <col min="7425" max="7425" width="7" style="200" customWidth="1"/>
    <col min="7426" max="7426" width="9.42578125" style="200" customWidth="1"/>
    <col min="7427" max="7427" width="80.42578125" style="200" customWidth="1"/>
    <col min="7428" max="7428" width="7" style="200" customWidth="1"/>
    <col min="7429" max="7429" width="10" style="200" customWidth="1"/>
    <col min="7430" max="7430" width="80.42578125" style="200" customWidth="1"/>
    <col min="7431" max="7680" width="8.85546875" style="200"/>
    <col min="7681" max="7681" width="7" style="200" customWidth="1"/>
    <col min="7682" max="7682" width="9.42578125" style="200" customWidth="1"/>
    <col min="7683" max="7683" width="80.42578125" style="200" customWidth="1"/>
    <col min="7684" max="7684" width="7" style="200" customWidth="1"/>
    <col min="7685" max="7685" width="10" style="200" customWidth="1"/>
    <col min="7686" max="7686" width="80.42578125" style="200" customWidth="1"/>
    <col min="7687" max="7936" width="8.85546875" style="200"/>
    <col min="7937" max="7937" width="7" style="200" customWidth="1"/>
    <col min="7938" max="7938" width="9.42578125" style="200" customWidth="1"/>
    <col min="7939" max="7939" width="80.42578125" style="200" customWidth="1"/>
    <col min="7940" max="7940" width="7" style="200" customWidth="1"/>
    <col min="7941" max="7941" width="10" style="200" customWidth="1"/>
    <col min="7942" max="7942" width="80.42578125" style="200" customWidth="1"/>
    <col min="7943" max="8192" width="8.85546875" style="200"/>
    <col min="8193" max="8193" width="7" style="200" customWidth="1"/>
    <col min="8194" max="8194" width="9.42578125" style="200" customWidth="1"/>
    <col min="8195" max="8195" width="80.42578125" style="200" customWidth="1"/>
    <col min="8196" max="8196" width="7" style="200" customWidth="1"/>
    <col min="8197" max="8197" width="10" style="200" customWidth="1"/>
    <col min="8198" max="8198" width="80.42578125" style="200" customWidth="1"/>
    <col min="8199" max="8448" width="8.85546875" style="200"/>
    <col min="8449" max="8449" width="7" style="200" customWidth="1"/>
    <col min="8450" max="8450" width="9.42578125" style="200" customWidth="1"/>
    <col min="8451" max="8451" width="80.42578125" style="200" customWidth="1"/>
    <col min="8452" max="8452" width="7" style="200" customWidth="1"/>
    <col min="8453" max="8453" width="10" style="200" customWidth="1"/>
    <col min="8454" max="8454" width="80.42578125" style="200" customWidth="1"/>
    <col min="8455" max="8704" width="8.85546875" style="200"/>
    <col min="8705" max="8705" width="7" style="200" customWidth="1"/>
    <col min="8706" max="8706" width="9.42578125" style="200" customWidth="1"/>
    <col min="8707" max="8707" width="80.42578125" style="200" customWidth="1"/>
    <col min="8708" max="8708" width="7" style="200" customWidth="1"/>
    <col min="8709" max="8709" width="10" style="200" customWidth="1"/>
    <col min="8710" max="8710" width="80.42578125" style="200" customWidth="1"/>
    <col min="8711" max="8960" width="8.85546875" style="200"/>
    <col min="8961" max="8961" width="7" style="200" customWidth="1"/>
    <col min="8962" max="8962" width="9.42578125" style="200" customWidth="1"/>
    <col min="8963" max="8963" width="80.42578125" style="200" customWidth="1"/>
    <col min="8964" max="8964" width="7" style="200" customWidth="1"/>
    <col min="8965" max="8965" width="10" style="200" customWidth="1"/>
    <col min="8966" max="8966" width="80.42578125" style="200" customWidth="1"/>
    <col min="8967" max="9216" width="8.85546875" style="200"/>
    <col min="9217" max="9217" width="7" style="200" customWidth="1"/>
    <col min="9218" max="9218" width="9.42578125" style="200" customWidth="1"/>
    <col min="9219" max="9219" width="80.42578125" style="200" customWidth="1"/>
    <col min="9220" max="9220" width="7" style="200" customWidth="1"/>
    <col min="9221" max="9221" width="10" style="200" customWidth="1"/>
    <col min="9222" max="9222" width="80.42578125" style="200" customWidth="1"/>
    <col min="9223" max="9472" width="8.85546875" style="200"/>
    <col min="9473" max="9473" width="7" style="200" customWidth="1"/>
    <col min="9474" max="9474" width="9.42578125" style="200" customWidth="1"/>
    <col min="9475" max="9475" width="80.42578125" style="200" customWidth="1"/>
    <col min="9476" max="9476" width="7" style="200" customWidth="1"/>
    <col min="9477" max="9477" width="10" style="200" customWidth="1"/>
    <col min="9478" max="9478" width="80.42578125" style="200" customWidth="1"/>
    <col min="9479" max="9728" width="8.85546875" style="200"/>
    <col min="9729" max="9729" width="7" style="200" customWidth="1"/>
    <col min="9730" max="9730" width="9.42578125" style="200" customWidth="1"/>
    <col min="9731" max="9731" width="80.42578125" style="200" customWidth="1"/>
    <col min="9732" max="9732" width="7" style="200" customWidth="1"/>
    <col min="9733" max="9733" width="10" style="200" customWidth="1"/>
    <col min="9734" max="9734" width="80.42578125" style="200" customWidth="1"/>
    <col min="9735" max="9984" width="8.85546875" style="200"/>
    <col min="9985" max="9985" width="7" style="200" customWidth="1"/>
    <col min="9986" max="9986" width="9.42578125" style="200" customWidth="1"/>
    <col min="9987" max="9987" width="80.42578125" style="200" customWidth="1"/>
    <col min="9988" max="9988" width="7" style="200" customWidth="1"/>
    <col min="9989" max="9989" width="10" style="200" customWidth="1"/>
    <col min="9990" max="9990" width="80.42578125" style="200" customWidth="1"/>
    <col min="9991" max="10240" width="8.85546875" style="200"/>
    <col min="10241" max="10241" width="7" style="200" customWidth="1"/>
    <col min="10242" max="10242" width="9.42578125" style="200" customWidth="1"/>
    <col min="10243" max="10243" width="80.42578125" style="200" customWidth="1"/>
    <col min="10244" max="10244" width="7" style="200" customWidth="1"/>
    <col min="10245" max="10245" width="10" style="200" customWidth="1"/>
    <col min="10246" max="10246" width="80.42578125" style="200" customWidth="1"/>
    <col min="10247" max="10496" width="8.85546875" style="200"/>
    <col min="10497" max="10497" width="7" style="200" customWidth="1"/>
    <col min="10498" max="10498" width="9.42578125" style="200" customWidth="1"/>
    <col min="10499" max="10499" width="80.42578125" style="200" customWidth="1"/>
    <col min="10500" max="10500" width="7" style="200" customWidth="1"/>
    <col min="10501" max="10501" width="10" style="200" customWidth="1"/>
    <col min="10502" max="10502" width="80.42578125" style="200" customWidth="1"/>
    <col min="10503" max="10752" width="8.85546875" style="200"/>
    <col min="10753" max="10753" width="7" style="200" customWidth="1"/>
    <col min="10754" max="10754" width="9.42578125" style="200" customWidth="1"/>
    <col min="10755" max="10755" width="80.42578125" style="200" customWidth="1"/>
    <col min="10756" max="10756" width="7" style="200" customWidth="1"/>
    <col min="10757" max="10757" width="10" style="200" customWidth="1"/>
    <col min="10758" max="10758" width="80.42578125" style="200" customWidth="1"/>
    <col min="10759" max="11008" width="8.85546875" style="200"/>
    <col min="11009" max="11009" width="7" style="200" customWidth="1"/>
    <col min="11010" max="11010" width="9.42578125" style="200" customWidth="1"/>
    <col min="11011" max="11011" width="80.42578125" style="200" customWidth="1"/>
    <col min="11012" max="11012" width="7" style="200" customWidth="1"/>
    <col min="11013" max="11013" width="10" style="200" customWidth="1"/>
    <col min="11014" max="11014" width="80.42578125" style="200" customWidth="1"/>
    <col min="11015" max="11264" width="8.85546875" style="200"/>
    <col min="11265" max="11265" width="7" style="200" customWidth="1"/>
    <col min="11266" max="11266" width="9.42578125" style="200" customWidth="1"/>
    <col min="11267" max="11267" width="80.42578125" style="200" customWidth="1"/>
    <col min="11268" max="11268" width="7" style="200" customWidth="1"/>
    <col min="11269" max="11269" width="10" style="200" customWidth="1"/>
    <col min="11270" max="11270" width="80.42578125" style="200" customWidth="1"/>
    <col min="11271" max="11520" width="8.85546875" style="200"/>
    <col min="11521" max="11521" width="7" style="200" customWidth="1"/>
    <col min="11522" max="11522" width="9.42578125" style="200" customWidth="1"/>
    <col min="11523" max="11523" width="80.42578125" style="200" customWidth="1"/>
    <col min="11524" max="11524" width="7" style="200" customWidth="1"/>
    <col min="11525" max="11525" width="10" style="200" customWidth="1"/>
    <col min="11526" max="11526" width="80.42578125" style="200" customWidth="1"/>
    <col min="11527" max="11776" width="8.85546875" style="200"/>
    <col min="11777" max="11777" width="7" style="200" customWidth="1"/>
    <col min="11778" max="11778" width="9.42578125" style="200" customWidth="1"/>
    <col min="11779" max="11779" width="80.42578125" style="200" customWidth="1"/>
    <col min="11780" max="11780" width="7" style="200" customWidth="1"/>
    <col min="11781" max="11781" width="10" style="200" customWidth="1"/>
    <col min="11782" max="11782" width="80.42578125" style="200" customWidth="1"/>
    <col min="11783" max="12032" width="8.85546875" style="200"/>
    <col min="12033" max="12033" width="7" style="200" customWidth="1"/>
    <col min="12034" max="12034" width="9.42578125" style="200" customWidth="1"/>
    <col min="12035" max="12035" width="80.42578125" style="200" customWidth="1"/>
    <col min="12036" max="12036" width="7" style="200" customWidth="1"/>
    <col min="12037" max="12037" width="10" style="200" customWidth="1"/>
    <col min="12038" max="12038" width="80.42578125" style="200" customWidth="1"/>
    <col min="12039" max="12288" width="8.85546875" style="200"/>
    <col min="12289" max="12289" width="7" style="200" customWidth="1"/>
    <col min="12290" max="12290" width="9.42578125" style="200" customWidth="1"/>
    <col min="12291" max="12291" width="80.42578125" style="200" customWidth="1"/>
    <col min="12292" max="12292" width="7" style="200" customWidth="1"/>
    <col min="12293" max="12293" width="10" style="200" customWidth="1"/>
    <col min="12294" max="12294" width="80.42578125" style="200" customWidth="1"/>
    <col min="12295" max="12544" width="8.85546875" style="200"/>
    <col min="12545" max="12545" width="7" style="200" customWidth="1"/>
    <col min="12546" max="12546" width="9.42578125" style="200" customWidth="1"/>
    <col min="12547" max="12547" width="80.42578125" style="200" customWidth="1"/>
    <col min="12548" max="12548" width="7" style="200" customWidth="1"/>
    <col min="12549" max="12549" width="10" style="200" customWidth="1"/>
    <col min="12550" max="12550" width="80.42578125" style="200" customWidth="1"/>
    <col min="12551" max="12800" width="8.85546875" style="200"/>
    <col min="12801" max="12801" width="7" style="200" customWidth="1"/>
    <col min="12802" max="12802" width="9.42578125" style="200" customWidth="1"/>
    <col min="12803" max="12803" width="80.42578125" style="200" customWidth="1"/>
    <col min="12804" max="12804" width="7" style="200" customWidth="1"/>
    <col min="12805" max="12805" width="10" style="200" customWidth="1"/>
    <col min="12806" max="12806" width="80.42578125" style="200" customWidth="1"/>
    <col min="12807" max="13056" width="8.85546875" style="200"/>
    <col min="13057" max="13057" width="7" style="200" customWidth="1"/>
    <col min="13058" max="13058" width="9.42578125" style="200" customWidth="1"/>
    <col min="13059" max="13059" width="80.42578125" style="200" customWidth="1"/>
    <col min="13060" max="13060" width="7" style="200" customWidth="1"/>
    <col min="13061" max="13061" width="10" style="200" customWidth="1"/>
    <col min="13062" max="13062" width="80.42578125" style="200" customWidth="1"/>
    <col min="13063" max="13312" width="8.85546875" style="200"/>
    <col min="13313" max="13313" width="7" style="200" customWidth="1"/>
    <col min="13314" max="13314" width="9.42578125" style="200" customWidth="1"/>
    <col min="13315" max="13315" width="80.42578125" style="200" customWidth="1"/>
    <col min="13316" max="13316" width="7" style="200" customWidth="1"/>
    <col min="13317" max="13317" width="10" style="200" customWidth="1"/>
    <col min="13318" max="13318" width="80.42578125" style="200" customWidth="1"/>
    <col min="13319" max="13568" width="8.85546875" style="200"/>
    <col min="13569" max="13569" width="7" style="200" customWidth="1"/>
    <col min="13570" max="13570" width="9.42578125" style="200" customWidth="1"/>
    <col min="13571" max="13571" width="80.42578125" style="200" customWidth="1"/>
    <col min="13572" max="13572" width="7" style="200" customWidth="1"/>
    <col min="13573" max="13573" width="10" style="200" customWidth="1"/>
    <col min="13574" max="13574" width="80.42578125" style="200" customWidth="1"/>
    <col min="13575" max="13824" width="8.85546875" style="200"/>
    <col min="13825" max="13825" width="7" style="200" customWidth="1"/>
    <col min="13826" max="13826" width="9.42578125" style="200" customWidth="1"/>
    <col min="13827" max="13827" width="80.42578125" style="200" customWidth="1"/>
    <col min="13828" max="13828" width="7" style="200" customWidth="1"/>
    <col min="13829" max="13829" width="10" style="200" customWidth="1"/>
    <col min="13830" max="13830" width="80.42578125" style="200" customWidth="1"/>
    <col min="13831" max="14080" width="8.85546875" style="200"/>
    <col min="14081" max="14081" width="7" style="200" customWidth="1"/>
    <col min="14082" max="14082" width="9.42578125" style="200" customWidth="1"/>
    <col min="14083" max="14083" width="80.42578125" style="200" customWidth="1"/>
    <col min="14084" max="14084" width="7" style="200" customWidth="1"/>
    <col min="14085" max="14085" width="10" style="200" customWidth="1"/>
    <col min="14086" max="14086" width="80.42578125" style="200" customWidth="1"/>
    <col min="14087" max="14336" width="8.85546875" style="200"/>
    <col min="14337" max="14337" width="7" style="200" customWidth="1"/>
    <col min="14338" max="14338" width="9.42578125" style="200" customWidth="1"/>
    <col min="14339" max="14339" width="80.42578125" style="200" customWidth="1"/>
    <col min="14340" max="14340" width="7" style="200" customWidth="1"/>
    <col min="14341" max="14341" width="10" style="200" customWidth="1"/>
    <col min="14342" max="14342" width="80.42578125" style="200" customWidth="1"/>
    <col min="14343" max="14592" width="8.85546875" style="200"/>
    <col min="14593" max="14593" width="7" style="200" customWidth="1"/>
    <col min="14594" max="14594" width="9.42578125" style="200" customWidth="1"/>
    <col min="14595" max="14595" width="80.42578125" style="200" customWidth="1"/>
    <col min="14596" max="14596" width="7" style="200" customWidth="1"/>
    <col min="14597" max="14597" width="10" style="200" customWidth="1"/>
    <col min="14598" max="14598" width="80.42578125" style="200" customWidth="1"/>
    <col min="14599" max="14848" width="8.85546875" style="200"/>
    <col min="14849" max="14849" width="7" style="200" customWidth="1"/>
    <col min="14850" max="14850" width="9.42578125" style="200" customWidth="1"/>
    <col min="14851" max="14851" width="80.42578125" style="200" customWidth="1"/>
    <col min="14852" max="14852" width="7" style="200" customWidth="1"/>
    <col min="14853" max="14853" width="10" style="200" customWidth="1"/>
    <col min="14854" max="14854" width="80.42578125" style="200" customWidth="1"/>
    <col min="14855" max="15104" width="8.85546875" style="200"/>
    <col min="15105" max="15105" width="7" style="200" customWidth="1"/>
    <col min="15106" max="15106" width="9.42578125" style="200" customWidth="1"/>
    <col min="15107" max="15107" width="80.42578125" style="200" customWidth="1"/>
    <col min="15108" max="15108" width="7" style="200" customWidth="1"/>
    <col min="15109" max="15109" width="10" style="200" customWidth="1"/>
    <col min="15110" max="15110" width="80.42578125" style="200" customWidth="1"/>
    <col min="15111" max="15360" width="8.85546875" style="200"/>
    <col min="15361" max="15361" width="7" style="200" customWidth="1"/>
    <col min="15362" max="15362" width="9.42578125" style="200" customWidth="1"/>
    <col min="15363" max="15363" width="80.42578125" style="200" customWidth="1"/>
    <col min="15364" max="15364" width="7" style="200" customWidth="1"/>
    <col min="15365" max="15365" width="10" style="200" customWidth="1"/>
    <col min="15366" max="15366" width="80.42578125" style="200" customWidth="1"/>
    <col min="15367" max="15616" width="8.85546875" style="200"/>
    <col min="15617" max="15617" width="7" style="200" customWidth="1"/>
    <col min="15618" max="15618" width="9.42578125" style="200" customWidth="1"/>
    <col min="15619" max="15619" width="80.42578125" style="200" customWidth="1"/>
    <col min="15620" max="15620" width="7" style="200" customWidth="1"/>
    <col min="15621" max="15621" width="10" style="200" customWidth="1"/>
    <col min="15622" max="15622" width="80.42578125" style="200" customWidth="1"/>
    <col min="15623" max="15872" width="8.85546875" style="200"/>
    <col min="15873" max="15873" width="7" style="200" customWidth="1"/>
    <col min="15874" max="15874" width="9.42578125" style="200" customWidth="1"/>
    <col min="15875" max="15875" width="80.42578125" style="200" customWidth="1"/>
    <col min="15876" max="15876" width="7" style="200" customWidth="1"/>
    <col min="15877" max="15877" width="10" style="200" customWidth="1"/>
    <col min="15878" max="15878" width="80.42578125" style="200" customWidth="1"/>
    <col min="15879" max="16128" width="8.85546875" style="200"/>
    <col min="16129" max="16129" width="7" style="200" customWidth="1"/>
    <col min="16130" max="16130" width="9.42578125" style="200" customWidth="1"/>
    <col min="16131" max="16131" width="80.42578125" style="200" customWidth="1"/>
    <col min="16132" max="16132" width="7" style="200" customWidth="1"/>
    <col min="16133" max="16133" width="10" style="200" customWidth="1"/>
    <col min="16134" max="16134" width="80.42578125" style="200" customWidth="1"/>
    <col min="16135" max="16384" width="8.85546875" style="200"/>
  </cols>
  <sheetData>
    <row r="1" spans="1:6">
      <c r="A1" s="421" t="s">
        <v>462</v>
      </c>
      <c r="B1" s="422" t="s">
        <v>463</v>
      </c>
      <c r="C1" s="423"/>
      <c r="D1" s="421" t="s">
        <v>462</v>
      </c>
      <c r="E1" s="422" t="s">
        <v>464</v>
      </c>
      <c r="F1" s="423"/>
    </row>
    <row r="2" spans="1:6">
      <c r="A2" s="424" t="s">
        <v>465</v>
      </c>
      <c r="B2" s="425" t="s">
        <v>466</v>
      </c>
      <c r="C2" s="426"/>
      <c r="D2" s="424" t="s">
        <v>465</v>
      </c>
      <c r="E2" s="425" t="s">
        <v>467</v>
      </c>
      <c r="F2" s="427"/>
    </row>
    <row r="3" spans="1:6">
      <c r="A3" s="428"/>
      <c r="B3" s="301" t="s">
        <v>468</v>
      </c>
      <c r="C3" s="28"/>
      <c r="D3" s="428"/>
      <c r="E3" s="429" t="s">
        <v>469</v>
      </c>
      <c r="F3" s="275"/>
    </row>
    <row r="4" spans="1:6">
      <c r="A4" s="428"/>
      <c r="B4" s="630" t="s">
        <v>470</v>
      </c>
      <c r="C4" s="631"/>
      <c r="D4" s="428"/>
      <c r="E4" s="630" t="s">
        <v>471</v>
      </c>
      <c r="F4" s="631"/>
    </row>
    <row r="5" spans="1:6">
      <c r="A5" s="430"/>
      <c r="B5" s="27"/>
      <c r="C5" s="28"/>
      <c r="D5" s="430"/>
      <c r="E5" s="27"/>
      <c r="F5" s="275"/>
    </row>
    <row r="6" spans="1:6">
      <c r="A6" s="428" t="s">
        <v>472</v>
      </c>
      <c r="B6" s="301" t="s">
        <v>473</v>
      </c>
      <c r="C6" s="28"/>
      <c r="D6" s="428" t="s">
        <v>472</v>
      </c>
      <c r="E6" s="301" t="s">
        <v>474</v>
      </c>
      <c r="F6" s="275"/>
    </row>
    <row r="7" spans="1:6">
      <c r="A7" s="430"/>
      <c r="B7" s="630" t="s">
        <v>475</v>
      </c>
      <c r="C7" s="632"/>
      <c r="D7" s="430"/>
      <c r="E7" s="630" t="s">
        <v>476</v>
      </c>
      <c r="F7" s="632"/>
    </row>
    <row r="8" spans="1:6">
      <c r="A8" s="430"/>
      <c r="B8" s="28"/>
      <c r="C8" s="28"/>
      <c r="D8" s="430"/>
      <c r="E8" s="28"/>
      <c r="F8" s="275"/>
    </row>
    <row r="9" spans="1:6">
      <c r="A9" s="428" t="s">
        <v>477</v>
      </c>
      <c r="B9" s="301" t="s">
        <v>478</v>
      </c>
      <c r="C9" s="28"/>
      <c r="D9" s="428" t="s">
        <v>477</v>
      </c>
      <c r="E9" s="301" t="s">
        <v>479</v>
      </c>
      <c r="F9" s="275"/>
    </row>
    <row r="10" spans="1:6">
      <c r="A10" s="430"/>
      <c r="B10" s="630" t="s">
        <v>480</v>
      </c>
      <c r="C10" s="631"/>
      <c r="D10" s="430"/>
      <c r="E10" s="630" t="s">
        <v>481</v>
      </c>
      <c r="F10" s="632"/>
    </row>
    <row r="11" spans="1:6">
      <c r="A11" s="430"/>
      <c r="B11" s="28"/>
      <c r="C11" s="28"/>
      <c r="D11" s="430"/>
      <c r="E11" s="28"/>
      <c r="F11" s="275"/>
    </row>
    <row r="12" spans="1:6">
      <c r="A12" s="428" t="s">
        <v>482</v>
      </c>
      <c r="B12" s="301" t="s">
        <v>483</v>
      </c>
      <c r="C12" s="28"/>
      <c r="D12" s="428" t="s">
        <v>482</v>
      </c>
      <c r="E12" s="301" t="s">
        <v>484</v>
      </c>
      <c r="F12" s="275"/>
    </row>
    <row r="13" spans="1:6">
      <c r="A13" s="430"/>
      <c r="B13" s="630" t="s">
        <v>485</v>
      </c>
      <c r="C13" s="631"/>
      <c r="D13" s="430"/>
      <c r="E13" s="630" t="s">
        <v>486</v>
      </c>
      <c r="F13" s="632"/>
    </row>
    <row r="14" spans="1:6">
      <c r="A14" s="430"/>
      <c r="B14" s="28"/>
      <c r="C14" s="28"/>
      <c r="D14" s="430"/>
      <c r="E14" s="28"/>
      <c r="F14" s="275"/>
    </row>
    <row r="15" spans="1:6">
      <c r="A15" s="428" t="s">
        <v>487</v>
      </c>
      <c r="B15" s="301" t="s">
        <v>488</v>
      </c>
      <c r="C15" s="28"/>
      <c r="D15" s="428" t="s">
        <v>487</v>
      </c>
      <c r="E15" s="301" t="s">
        <v>489</v>
      </c>
      <c r="F15" s="275"/>
    </row>
    <row r="16" spans="1:6">
      <c r="A16" s="430"/>
      <c r="B16" s="630" t="s">
        <v>490</v>
      </c>
      <c r="C16" s="631"/>
      <c r="D16" s="430"/>
      <c r="E16" s="630" t="s">
        <v>491</v>
      </c>
      <c r="F16" s="632"/>
    </row>
    <row r="17" spans="1:6">
      <c r="A17" s="430"/>
      <c r="B17" s="28"/>
      <c r="C17" s="28"/>
      <c r="D17" s="430"/>
      <c r="E17" s="28"/>
      <c r="F17" s="275"/>
    </row>
    <row r="18" spans="1:6">
      <c r="A18" s="428" t="s">
        <v>492</v>
      </c>
      <c r="B18" s="301" t="s">
        <v>493</v>
      </c>
      <c r="C18" s="431"/>
      <c r="D18" s="428" t="s">
        <v>492</v>
      </c>
      <c r="E18" s="301" t="s">
        <v>494</v>
      </c>
      <c r="F18" s="277"/>
    </row>
    <row r="19" spans="1:6">
      <c r="A19" s="428"/>
      <c r="B19" s="27" t="s">
        <v>495</v>
      </c>
      <c r="C19" s="28"/>
      <c r="D19" s="428"/>
      <c r="E19" s="27" t="s">
        <v>496</v>
      </c>
      <c r="F19" s="275"/>
    </row>
    <row r="20" spans="1:6">
      <c r="A20" s="430"/>
      <c r="B20" s="27" t="s">
        <v>497</v>
      </c>
      <c r="C20" s="28"/>
      <c r="D20" s="430"/>
      <c r="E20" s="27" t="s">
        <v>498</v>
      </c>
      <c r="F20" s="275"/>
    </row>
    <row r="21" spans="1:6">
      <c r="A21" s="428"/>
      <c r="B21" s="301"/>
      <c r="C21" s="28"/>
      <c r="D21" s="428"/>
      <c r="E21" s="301"/>
      <c r="F21" s="275"/>
    </row>
    <row r="22" spans="1:6">
      <c r="A22" s="291">
        <v>5.3</v>
      </c>
      <c r="B22" s="633" t="s">
        <v>499</v>
      </c>
      <c r="C22" s="634"/>
      <c r="D22" s="291">
        <v>5.3</v>
      </c>
      <c r="E22" s="633" t="s">
        <v>500</v>
      </c>
      <c r="F22" s="634"/>
    </row>
    <row r="23" spans="1:6">
      <c r="A23" s="432" t="s">
        <v>501</v>
      </c>
      <c r="B23" s="635" t="s">
        <v>502</v>
      </c>
      <c r="C23" s="636"/>
      <c r="D23" s="432" t="s">
        <v>501</v>
      </c>
      <c r="E23" s="635" t="s">
        <v>503</v>
      </c>
      <c r="F23" s="637"/>
    </row>
    <row r="24" spans="1:6">
      <c r="A24" s="432"/>
      <c r="B24" s="638" t="s">
        <v>504</v>
      </c>
      <c r="C24" s="639"/>
      <c r="D24" s="432"/>
      <c r="E24" s="638" t="s">
        <v>505</v>
      </c>
      <c r="F24" s="640"/>
    </row>
    <row r="25" spans="1:6">
      <c r="A25" s="432"/>
      <c r="B25" s="638" t="s">
        <v>506</v>
      </c>
      <c r="C25" s="639"/>
      <c r="D25" s="432"/>
      <c r="E25" s="638" t="s">
        <v>507</v>
      </c>
      <c r="F25" s="640"/>
    </row>
    <row r="26" spans="1:6">
      <c r="A26" s="432"/>
      <c r="B26" s="638"/>
      <c r="C26" s="639"/>
      <c r="D26" s="432"/>
      <c r="E26" s="638"/>
      <c r="F26" s="640"/>
    </row>
    <row r="27" spans="1:6">
      <c r="A27" s="432" t="s">
        <v>508</v>
      </c>
      <c r="B27" s="641" t="s">
        <v>509</v>
      </c>
      <c r="C27" s="642"/>
      <c r="D27" s="432" t="s">
        <v>508</v>
      </c>
      <c r="E27" s="641" t="s">
        <v>510</v>
      </c>
      <c r="F27" s="643"/>
    </row>
    <row r="28" spans="1:6">
      <c r="A28" s="432"/>
      <c r="B28" s="630" t="s">
        <v>511</v>
      </c>
      <c r="C28" s="632"/>
      <c r="D28" s="432"/>
      <c r="E28" s="630" t="s">
        <v>512</v>
      </c>
      <c r="F28" s="632"/>
    </row>
    <row r="29" spans="1:6">
      <c r="A29" s="432"/>
      <c r="B29" s="644"/>
      <c r="C29" s="645"/>
      <c r="D29" s="432"/>
      <c r="E29" s="644"/>
      <c r="F29" s="646"/>
    </row>
    <row r="30" spans="1:6">
      <c r="A30" s="291">
        <v>5.4</v>
      </c>
      <c r="B30" s="647" t="s">
        <v>513</v>
      </c>
      <c r="C30" s="648"/>
      <c r="D30" s="291">
        <v>5.4</v>
      </c>
      <c r="E30" s="647" t="s">
        <v>514</v>
      </c>
      <c r="F30" s="648"/>
    </row>
    <row r="31" spans="1:6">
      <c r="A31" s="294" t="s">
        <v>515</v>
      </c>
      <c r="B31" s="649" t="s">
        <v>516</v>
      </c>
      <c r="C31" s="650"/>
      <c r="D31" s="294" t="s">
        <v>515</v>
      </c>
      <c r="E31" s="630" t="s">
        <v>517</v>
      </c>
      <c r="F31" s="632"/>
    </row>
    <row r="32" spans="1:6">
      <c r="A32" s="294"/>
      <c r="B32" s="630" t="s">
        <v>518</v>
      </c>
      <c r="C32" s="632"/>
      <c r="D32" s="294"/>
      <c r="E32" s="630" t="s">
        <v>519</v>
      </c>
      <c r="F32" s="632"/>
    </row>
    <row r="33" spans="1:6">
      <c r="A33" s="294"/>
      <c r="B33" s="630"/>
      <c r="C33" s="632"/>
      <c r="D33" s="294"/>
      <c r="E33" s="630"/>
      <c r="F33" s="632"/>
    </row>
    <row r="34" spans="1:6">
      <c r="A34" s="294" t="s">
        <v>520</v>
      </c>
      <c r="B34" s="649" t="s">
        <v>502</v>
      </c>
      <c r="C34" s="650"/>
      <c r="D34" s="294"/>
      <c r="E34" s="641" t="s">
        <v>521</v>
      </c>
      <c r="F34" s="643"/>
    </row>
    <row r="35" spans="1:6" ht="57.95" customHeight="1">
      <c r="A35" s="294"/>
      <c r="B35" s="630" t="s">
        <v>522</v>
      </c>
      <c r="C35" s="632"/>
      <c r="D35" s="294"/>
      <c r="E35" s="630" t="s">
        <v>523</v>
      </c>
      <c r="F35" s="632"/>
    </row>
    <row r="36" spans="1:6" ht="44.45" customHeight="1">
      <c r="A36" s="294"/>
      <c r="B36" s="630" t="s">
        <v>524</v>
      </c>
      <c r="C36" s="632"/>
      <c r="D36" s="294"/>
      <c r="E36" s="630" t="s">
        <v>525</v>
      </c>
      <c r="F36" s="632"/>
    </row>
    <row r="37" spans="1:6" ht="93.95" customHeight="1">
      <c r="A37" s="294"/>
      <c r="B37" s="630" t="s">
        <v>526</v>
      </c>
      <c r="C37" s="632"/>
      <c r="D37" s="294"/>
      <c r="E37" s="630" t="s">
        <v>527</v>
      </c>
      <c r="F37" s="632"/>
    </row>
    <row r="38" spans="1:6" ht="57.95" customHeight="1">
      <c r="A38" s="294"/>
      <c r="B38" s="630" t="s">
        <v>528</v>
      </c>
      <c r="C38" s="632"/>
      <c r="D38" s="294"/>
      <c r="E38" s="630" t="s">
        <v>529</v>
      </c>
      <c r="F38" s="632"/>
    </row>
    <row r="39" spans="1:6">
      <c r="A39" s="294"/>
      <c r="B39" s="630"/>
      <c r="C39" s="632"/>
      <c r="D39" s="294"/>
      <c r="E39" s="651"/>
      <c r="F39" s="652"/>
    </row>
    <row r="40" spans="1:6">
      <c r="A40" s="291" t="s">
        <v>530</v>
      </c>
      <c r="B40" s="647" t="s">
        <v>531</v>
      </c>
      <c r="C40" s="648"/>
      <c r="D40" s="291" t="s">
        <v>530</v>
      </c>
      <c r="E40" s="647" t="s">
        <v>532</v>
      </c>
      <c r="F40" s="648"/>
    </row>
    <row r="41" spans="1:6">
      <c r="A41" s="294" t="s">
        <v>533</v>
      </c>
      <c r="B41" s="649" t="s">
        <v>534</v>
      </c>
      <c r="C41" s="650"/>
      <c r="D41" s="294" t="s">
        <v>533</v>
      </c>
      <c r="E41" s="649" t="s">
        <v>535</v>
      </c>
      <c r="F41" s="650"/>
    </row>
    <row r="42" spans="1:6">
      <c r="A42" s="293"/>
      <c r="B42" s="630" t="s">
        <v>536</v>
      </c>
      <c r="C42" s="632"/>
      <c r="D42" s="293"/>
      <c r="E42" s="630" t="s">
        <v>537</v>
      </c>
      <c r="F42" s="632"/>
    </row>
    <row r="43" spans="1:6" ht="90.95" customHeight="1">
      <c r="A43" s="293"/>
      <c r="B43" s="630" t="s">
        <v>538</v>
      </c>
      <c r="C43" s="632"/>
      <c r="D43" s="293"/>
      <c r="E43" s="630" t="s">
        <v>539</v>
      </c>
      <c r="F43" s="632"/>
    </row>
    <row r="44" spans="1:6" ht="73.5" customHeight="1">
      <c r="A44" s="294"/>
      <c r="B44" s="630" t="s">
        <v>540</v>
      </c>
      <c r="C44" s="632"/>
      <c r="D44" s="294"/>
      <c r="E44" s="630" t="s">
        <v>541</v>
      </c>
      <c r="F44" s="632"/>
    </row>
    <row r="45" spans="1:6" ht="51.6" customHeight="1">
      <c r="A45" s="434"/>
      <c r="B45" s="653" t="s">
        <v>542</v>
      </c>
      <c r="C45" s="654"/>
      <c r="D45" s="434"/>
      <c r="E45" s="653" t="s">
        <v>543</v>
      </c>
      <c r="F45" s="654"/>
    </row>
  </sheetData>
  <mergeCells count="58">
    <mergeCell ref="B44:C44"/>
    <mergeCell ref="E44:F44"/>
    <mergeCell ref="B45:C45"/>
    <mergeCell ref="E45:F45"/>
    <mergeCell ref="B41:C41"/>
    <mergeCell ref="E41:F41"/>
    <mergeCell ref="B42:C42"/>
    <mergeCell ref="E42:F42"/>
    <mergeCell ref="B43:C43"/>
    <mergeCell ref="E43:F43"/>
    <mergeCell ref="B38:C38"/>
    <mergeCell ref="E38:F38"/>
    <mergeCell ref="B39:C39"/>
    <mergeCell ref="E39:F39"/>
    <mergeCell ref="B40:C40"/>
    <mergeCell ref="E40:F40"/>
    <mergeCell ref="B35:C35"/>
    <mergeCell ref="E35:F35"/>
    <mergeCell ref="B36:C36"/>
    <mergeCell ref="E36:F36"/>
    <mergeCell ref="B37:C37"/>
    <mergeCell ref="E37:F37"/>
    <mergeCell ref="B32:C32"/>
    <mergeCell ref="E32:F32"/>
    <mergeCell ref="B33:C33"/>
    <mergeCell ref="E33:F33"/>
    <mergeCell ref="B34:C34"/>
    <mergeCell ref="E34:F34"/>
    <mergeCell ref="B29:C29"/>
    <mergeCell ref="E29:F29"/>
    <mergeCell ref="B30:C30"/>
    <mergeCell ref="E30:F30"/>
    <mergeCell ref="B31:C31"/>
    <mergeCell ref="E31:F31"/>
    <mergeCell ref="B26:C26"/>
    <mergeCell ref="E26:F26"/>
    <mergeCell ref="B27:C27"/>
    <mergeCell ref="E27:F27"/>
    <mergeCell ref="B28:C28"/>
    <mergeCell ref="E28:F28"/>
    <mergeCell ref="B23:C23"/>
    <mergeCell ref="E23:F23"/>
    <mergeCell ref="B24:C24"/>
    <mergeCell ref="E24:F24"/>
    <mergeCell ref="B25:C25"/>
    <mergeCell ref="E25:F25"/>
    <mergeCell ref="B13:C13"/>
    <mergeCell ref="E13:F13"/>
    <mergeCell ref="B16:C16"/>
    <mergeCell ref="E16:F16"/>
    <mergeCell ref="B22:C22"/>
    <mergeCell ref="E22:F22"/>
    <mergeCell ref="B4:C4"/>
    <mergeCell ref="E4:F4"/>
    <mergeCell ref="B7:C7"/>
    <mergeCell ref="E7:F7"/>
    <mergeCell ref="B10:C10"/>
    <mergeCell ref="E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5E03-39E9-4C27-8850-85DCA8BC13FF}">
  <dimension ref="A1:F78"/>
  <sheetViews>
    <sheetView view="pageBreakPreview" zoomScaleNormal="100" zoomScaleSheetLayoutView="100" workbookViewId="0"/>
  </sheetViews>
  <sheetFormatPr defaultColWidth="9" defaultRowHeight="12.95"/>
  <cols>
    <col min="1" max="1" width="7.140625" style="284" customWidth="1"/>
    <col min="2" max="2" width="80.42578125" style="118" customWidth="1"/>
    <col min="3" max="3" width="2" style="118" hidden="1" customWidth="1"/>
    <col min="4" max="4" width="7.140625" style="117" customWidth="1"/>
    <col min="5" max="5" width="82" style="117" customWidth="1"/>
    <col min="6" max="6" width="84.5703125" style="117" customWidth="1"/>
    <col min="7" max="256" width="9" style="117"/>
    <col min="257" max="257" width="7.140625" style="117" customWidth="1"/>
    <col min="258" max="258" width="80.42578125" style="117" customWidth="1"/>
    <col min="259" max="259" width="0" style="117" hidden="1" customWidth="1"/>
    <col min="260" max="260" width="7.140625" style="117" customWidth="1"/>
    <col min="261" max="261" width="82" style="117" customWidth="1"/>
    <col min="262" max="262" width="84.5703125" style="117" customWidth="1"/>
    <col min="263" max="512" width="9" style="117"/>
    <col min="513" max="513" width="7.140625" style="117" customWidth="1"/>
    <col min="514" max="514" width="80.42578125" style="117" customWidth="1"/>
    <col min="515" max="515" width="0" style="117" hidden="1" customWidth="1"/>
    <col min="516" max="516" width="7.140625" style="117" customWidth="1"/>
    <col min="517" max="517" width="82" style="117" customWidth="1"/>
    <col min="518" max="518" width="84.5703125" style="117" customWidth="1"/>
    <col min="519" max="768" width="9" style="117"/>
    <col min="769" max="769" width="7.140625" style="117" customWidth="1"/>
    <col min="770" max="770" width="80.42578125" style="117" customWidth="1"/>
    <col min="771" max="771" width="0" style="117" hidden="1" customWidth="1"/>
    <col min="772" max="772" width="7.140625" style="117" customWidth="1"/>
    <col min="773" max="773" width="82" style="117" customWidth="1"/>
    <col min="774" max="774" width="84.5703125" style="117" customWidth="1"/>
    <col min="775" max="1024" width="9" style="117"/>
    <col min="1025" max="1025" width="7.140625" style="117" customWidth="1"/>
    <col min="1026" max="1026" width="80.42578125" style="117" customWidth="1"/>
    <col min="1027" max="1027" width="0" style="117" hidden="1" customWidth="1"/>
    <col min="1028" max="1028" width="7.140625" style="117" customWidth="1"/>
    <col min="1029" max="1029" width="82" style="117" customWidth="1"/>
    <col min="1030" max="1030" width="84.5703125" style="117" customWidth="1"/>
    <col min="1031" max="1280" width="9" style="117"/>
    <col min="1281" max="1281" width="7.140625" style="117" customWidth="1"/>
    <col min="1282" max="1282" width="80.42578125" style="117" customWidth="1"/>
    <col min="1283" max="1283" width="0" style="117" hidden="1" customWidth="1"/>
    <col min="1284" max="1284" width="7.140625" style="117" customWidth="1"/>
    <col min="1285" max="1285" width="82" style="117" customWidth="1"/>
    <col min="1286" max="1286" width="84.5703125" style="117" customWidth="1"/>
    <col min="1287" max="1536" width="9" style="117"/>
    <col min="1537" max="1537" width="7.140625" style="117" customWidth="1"/>
    <col min="1538" max="1538" width="80.42578125" style="117" customWidth="1"/>
    <col min="1539" max="1539" width="0" style="117" hidden="1" customWidth="1"/>
    <col min="1540" max="1540" width="7.140625" style="117" customWidth="1"/>
    <col min="1541" max="1541" width="82" style="117" customWidth="1"/>
    <col min="1542" max="1542" width="84.5703125" style="117" customWidth="1"/>
    <col min="1543" max="1792" width="9" style="117"/>
    <col min="1793" max="1793" width="7.140625" style="117" customWidth="1"/>
    <col min="1794" max="1794" width="80.42578125" style="117" customWidth="1"/>
    <col min="1795" max="1795" width="0" style="117" hidden="1" customWidth="1"/>
    <col min="1796" max="1796" width="7.140625" style="117" customWidth="1"/>
    <col min="1797" max="1797" width="82" style="117" customWidth="1"/>
    <col min="1798" max="1798" width="84.5703125" style="117" customWidth="1"/>
    <col min="1799" max="2048" width="9" style="117"/>
    <col min="2049" max="2049" width="7.140625" style="117" customWidth="1"/>
    <col min="2050" max="2050" width="80.42578125" style="117" customWidth="1"/>
    <col min="2051" max="2051" width="0" style="117" hidden="1" customWidth="1"/>
    <col min="2052" max="2052" width="7.140625" style="117" customWidth="1"/>
    <col min="2053" max="2053" width="82" style="117" customWidth="1"/>
    <col min="2054" max="2054" width="84.5703125" style="117" customWidth="1"/>
    <col min="2055" max="2304" width="9" style="117"/>
    <col min="2305" max="2305" width="7.140625" style="117" customWidth="1"/>
    <col min="2306" max="2306" width="80.42578125" style="117" customWidth="1"/>
    <col min="2307" max="2307" width="0" style="117" hidden="1" customWidth="1"/>
    <col min="2308" max="2308" width="7.140625" style="117" customWidth="1"/>
    <col min="2309" max="2309" width="82" style="117" customWidth="1"/>
    <col min="2310" max="2310" width="84.5703125" style="117" customWidth="1"/>
    <col min="2311" max="2560" width="9" style="117"/>
    <col min="2561" max="2561" width="7.140625" style="117" customWidth="1"/>
    <col min="2562" max="2562" width="80.42578125" style="117" customWidth="1"/>
    <col min="2563" max="2563" width="0" style="117" hidden="1" customWidth="1"/>
    <col min="2564" max="2564" width="7.140625" style="117" customWidth="1"/>
    <col min="2565" max="2565" width="82" style="117" customWidth="1"/>
    <col min="2566" max="2566" width="84.5703125" style="117" customWidth="1"/>
    <col min="2567" max="2816" width="9" style="117"/>
    <col min="2817" max="2817" width="7.140625" style="117" customWidth="1"/>
    <col min="2818" max="2818" width="80.42578125" style="117" customWidth="1"/>
    <col min="2819" max="2819" width="0" style="117" hidden="1" customWidth="1"/>
    <col min="2820" max="2820" width="7.140625" style="117" customWidth="1"/>
    <col min="2821" max="2821" width="82" style="117" customWidth="1"/>
    <col min="2822" max="2822" width="84.5703125" style="117" customWidth="1"/>
    <col min="2823" max="3072" width="9" style="117"/>
    <col min="3073" max="3073" width="7.140625" style="117" customWidth="1"/>
    <col min="3074" max="3074" width="80.42578125" style="117" customWidth="1"/>
    <col min="3075" max="3075" width="0" style="117" hidden="1" customWidth="1"/>
    <col min="3076" max="3076" width="7.140625" style="117" customWidth="1"/>
    <col min="3077" max="3077" width="82" style="117" customWidth="1"/>
    <col min="3078" max="3078" width="84.5703125" style="117" customWidth="1"/>
    <col min="3079" max="3328" width="9" style="117"/>
    <col min="3329" max="3329" width="7.140625" style="117" customWidth="1"/>
    <col min="3330" max="3330" width="80.42578125" style="117" customWidth="1"/>
    <col min="3331" max="3331" width="0" style="117" hidden="1" customWidth="1"/>
    <col min="3332" max="3332" width="7.140625" style="117" customWidth="1"/>
    <col min="3333" max="3333" width="82" style="117" customWidth="1"/>
    <col min="3334" max="3334" width="84.5703125" style="117" customWidth="1"/>
    <col min="3335" max="3584" width="9" style="117"/>
    <col min="3585" max="3585" width="7.140625" style="117" customWidth="1"/>
    <col min="3586" max="3586" width="80.42578125" style="117" customWidth="1"/>
    <col min="3587" max="3587" width="0" style="117" hidden="1" customWidth="1"/>
    <col min="3588" max="3588" width="7.140625" style="117" customWidth="1"/>
    <col min="3589" max="3589" width="82" style="117" customWidth="1"/>
    <col min="3590" max="3590" width="84.5703125" style="117" customWidth="1"/>
    <col min="3591" max="3840" width="9" style="117"/>
    <col min="3841" max="3841" width="7.140625" style="117" customWidth="1"/>
    <col min="3842" max="3842" width="80.42578125" style="117" customWidth="1"/>
    <col min="3843" max="3843" width="0" style="117" hidden="1" customWidth="1"/>
    <col min="3844" max="3844" width="7.140625" style="117" customWidth="1"/>
    <col min="3845" max="3845" width="82" style="117" customWidth="1"/>
    <col min="3846" max="3846" width="84.5703125" style="117" customWidth="1"/>
    <col min="3847" max="4096" width="9" style="117"/>
    <col min="4097" max="4097" width="7.140625" style="117" customWidth="1"/>
    <col min="4098" max="4098" width="80.42578125" style="117" customWidth="1"/>
    <col min="4099" max="4099" width="0" style="117" hidden="1" customWidth="1"/>
    <col min="4100" max="4100" width="7.140625" style="117" customWidth="1"/>
    <col min="4101" max="4101" width="82" style="117" customWidth="1"/>
    <col min="4102" max="4102" width="84.5703125" style="117" customWidth="1"/>
    <col min="4103" max="4352" width="9" style="117"/>
    <col min="4353" max="4353" width="7.140625" style="117" customWidth="1"/>
    <col min="4354" max="4354" width="80.42578125" style="117" customWidth="1"/>
    <col min="4355" max="4355" width="0" style="117" hidden="1" customWidth="1"/>
    <col min="4356" max="4356" width="7.140625" style="117" customWidth="1"/>
    <col min="4357" max="4357" width="82" style="117" customWidth="1"/>
    <col min="4358" max="4358" width="84.5703125" style="117" customWidth="1"/>
    <col min="4359" max="4608" width="9" style="117"/>
    <col min="4609" max="4609" width="7.140625" style="117" customWidth="1"/>
    <col min="4610" max="4610" width="80.42578125" style="117" customWidth="1"/>
    <col min="4611" max="4611" width="0" style="117" hidden="1" customWidth="1"/>
    <col min="4612" max="4612" width="7.140625" style="117" customWidth="1"/>
    <col min="4613" max="4613" width="82" style="117" customWidth="1"/>
    <col min="4614" max="4614" width="84.5703125" style="117" customWidth="1"/>
    <col min="4615" max="4864" width="9" style="117"/>
    <col min="4865" max="4865" width="7.140625" style="117" customWidth="1"/>
    <col min="4866" max="4866" width="80.42578125" style="117" customWidth="1"/>
    <col min="4867" max="4867" width="0" style="117" hidden="1" customWidth="1"/>
    <col min="4868" max="4868" width="7.140625" style="117" customWidth="1"/>
    <col min="4869" max="4869" width="82" style="117" customWidth="1"/>
    <col min="4870" max="4870" width="84.5703125" style="117" customWidth="1"/>
    <col min="4871" max="5120" width="9" style="117"/>
    <col min="5121" max="5121" width="7.140625" style="117" customWidth="1"/>
    <col min="5122" max="5122" width="80.42578125" style="117" customWidth="1"/>
    <col min="5123" max="5123" width="0" style="117" hidden="1" customWidth="1"/>
    <col min="5124" max="5124" width="7.140625" style="117" customWidth="1"/>
    <col min="5125" max="5125" width="82" style="117" customWidth="1"/>
    <col min="5126" max="5126" width="84.5703125" style="117" customWidth="1"/>
    <col min="5127" max="5376" width="9" style="117"/>
    <col min="5377" max="5377" width="7.140625" style="117" customWidth="1"/>
    <col min="5378" max="5378" width="80.42578125" style="117" customWidth="1"/>
    <col min="5379" max="5379" width="0" style="117" hidden="1" customWidth="1"/>
    <col min="5380" max="5380" width="7.140625" style="117" customWidth="1"/>
    <col min="5381" max="5381" width="82" style="117" customWidth="1"/>
    <col min="5382" max="5382" width="84.5703125" style="117" customWidth="1"/>
    <col min="5383" max="5632" width="9" style="117"/>
    <col min="5633" max="5633" width="7.140625" style="117" customWidth="1"/>
    <col min="5634" max="5634" width="80.42578125" style="117" customWidth="1"/>
    <col min="5635" max="5635" width="0" style="117" hidden="1" customWidth="1"/>
    <col min="5636" max="5636" width="7.140625" style="117" customWidth="1"/>
    <col min="5637" max="5637" width="82" style="117" customWidth="1"/>
    <col min="5638" max="5638" width="84.5703125" style="117" customWidth="1"/>
    <col min="5639" max="5888" width="9" style="117"/>
    <col min="5889" max="5889" width="7.140625" style="117" customWidth="1"/>
    <col min="5890" max="5890" width="80.42578125" style="117" customWidth="1"/>
    <col min="5891" max="5891" width="0" style="117" hidden="1" customWidth="1"/>
    <col min="5892" max="5892" width="7.140625" style="117" customWidth="1"/>
    <col min="5893" max="5893" width="82" style="117" customWidth="1"/>
    <col min="5894" max="5894" width="84.5703125" style="117" customWidth="1"/>
    <col min="5895" max="6144" width="9" style="117"/>
    <col min="6145" max="6145" width="7.140625" style="117" customWidth="1"/>
    <col min="6146" max="6146" width="80.42578125" style="117" customWidth="1"/>
    <col min="6147" max="6147" width="0" style="117" hidden="1" customWidth="1"/>
    <col min="6148" max="6148" width="7.140625" style="117" customWidth="1"/>
    <col min="6149" max="6149" width="82" style="117" customWidth="1"/>
    <col min="6150" max="6150" width="84.5703125" style="117" customWidth="1"/>
    <col min="6151" max="6400" width="9" style="117"/>
    <col min="6401" max="6401" width="7.140625" style="117" customWidth="1"/>
    <col min="6402" max="6402" width="80.42578125" style="117" customWidth="1"/>
    <col min="6403" max="6403" width="0" style="117" hidden="1" customWidth="1"/>
    <col min="6404" max="6404" width="7.140625" style="117" customWidth="1"/>
    <col min="6405" max="6405" width="82" style="117" customWidth="1"/>
    <col min="6406" max="6406" width="84.5703125" style="117" customWidth="1"/>
    <col min="6407" max="6656" width="9" style="117"/>
    <col min="6657" max="6657" width="7.140625" style="117" customWidth="1"/>
    <col min="6658" max="6658" width="80.42578125" style="117" customWidth="1"/>
    <col min="6659" max="6659" width="0" style="117" hidden="1" customWidth="1"/>
    <col min="6660" max="6660" width="7.140625" style="117" customWidth="1"/>
    <col min="6661" max="6661" width="82" style="117" customWidth="1"/>
    <col min="6662" max="6662" width="84.5703125" style="117" customWidth="1"/>
    <col min="6663" max="6912" width="9" style="117"/>
    <col min="6913" max="6913" width="7.140625" style="117" customWidth="1"/>
    <col min="6914" max="6914" width="80.42578125" style="117" customWidth="1"/>
    <col min="6915" max="6915" width="0" style="117" hidden="1" customWidth="1"/>
    <col min="6916" max="6916" width="7.140625" style="117" customWidth="1"/>
    <col min="6917" max="6917" width="82" style="117" customWidth="1"/>
    <col min="6918" max="6918" width="84.5703125" style="117" customWidth="1"/>
    <col min="6919" max="7168" width="9" style="117"/>
    <col min="7169" max="7169" width="7.140625" style="117" customWidth="1"/>
    <col min="7170" max="7170" width="80.42578125" style="117" customWidth="1"/>
    <col min="7171" max="7171" width="0" style="117" hidden="1" customWidth="1"/>
    <col min="7172" max="7172" width="7.140625" style="117" customWidth="1"/>
    <col min="7173" max="7173" width="82" style="117" customWidth="1"/>
    <col min="7174" max="7174" width="84.5703125" style="117" customWidth="1"/>
    <col min="7175" max="7424" width="9" style="117"/>
    <col min="7425" max="7425" width="7.140625" style="117" customWidth="1"/>
    <col min="7426" max="7426" width="80.42578125" style="117" customWidth="1"/>
    <col min="7427" max="7427" width="0" style="117" hidden="1" customWidth="1"/>
    <col min="7428" max="7428" width="7.140625" style="117" customWidth="1"/>
    <col min="7429" max="7429" width="82" style="117" customWidth="1"/>
    <col min="7430" max="7430" width="84.5703125" style="117" customWidth="1"/>
    <col min="7431" max="7680" width="9" style="117"/>
    <col min="7681" max="7681" width="7.140625" style="117" customWidth="1"/>
    <col min="7682" max="7682" width="80.42578125" style="117" customWidth="1"/>
    <col min="7683" max="7683" width="0" style="117" hidden="1" customWidth="1"/>
    <col min="7684" max="7684" width="7.140625" style="117" customWidth="1"/>
    <col min="7685" max="7685" width="82" style="117" customWidth="1"/>
    <col min="7686" max="7686" width="84.5703125" style="117" customWidth="1"/>
    <col min="7687" max="7936" width="9" style="117"/>
    <col min="7937" max="7937" width="7.140625" style="117" customWidth="1"/>
    <col min="7938" max="7938" width="80.42578125" style="117" customWidth="1"/>
    <col min="7939" max="7939" width="0" style="117" hidden="1" customWidth="1"/>
    <col min="7940" max="7940" width="7.140625" style="117" customWidth="1"/>
    <col min="7941" max="7941" width="82" style="117" customWidth="1"/>
    <col min="7942" max="7942" width="84.5703125" style="117" customWidth="1"/>
    <col min="7943" max="8192" width="9" style="117"/>
    <col min="8193" max="8193" width="7.140625" style="117" customWidth="1"/>
    <col min="8194" max="8194" width="80.42578125" style="117" customWidth="1"/>
    <col min="8195" max="8195" width="0" style="117" hidden="1" customWidth="1"/>
    <col min="8196" max="8196" width="7.140625" style="117" customWidth="1"/>
    <col min="8197" max="8197" width="82" style="117" customWidth="1"/>
    <col min="8198" max="8198" width="84.5703125" style="117" customWidth="1"/>
    <col min="8199" max="8448" width="9" style="117"/>
    <col min="8449" max="8449" width="7.140625" style="117" customWidth="1"/>
    <col min="8450" max="8450" width="80.42578125" style="117" customWidth="1"/>
    <col min="8451" max="8451" width="0" style="117" hidden="1" customWidth="1"/>
    <col min="8452" max="8452" width="7.140625" style="117" customWidth="1"/>
    <col min="8453" max="8453" width="82" style="117" customWidth="1"/>
    <col min="8454" max="8454" width="84.5703125" style="117" customWidth="1"/>
    <col min="8455" max="8704" width="9" style="117"/>
    <col min="8705" max="8705" width="7.140625" style="117" customWidth="1"/>
    <col min="8706" max="8706" width="80.42578125" style="117" customWidth="1"/>
    <col min="8707" max="8707" width="0" style="117" hidden="1" customWidth="1"/>
    <col min="8708" max="8708" width="7.140625" style="117" customWidth="1"/>
    <col min="8709" max="8709" width="82" style="117" customWidth="1"/>
    <col min="8710" max="8710" width="84.5703125" style="117" customWidth="1"/>
    <col min="8711" max="8960" width="9" style="117"/>
    <col min="8961" max="8961" width="7.140625" style="117" customWidth="1"/>
    <col min="8962" max="8962" width="80.42578125" style="117" customWidth="1"/>
    <col min="8963" max="8963" width="0" style="117" hidden="1" customWidth="1"/>
    <col min="8964" max="8964" width="7.140625" style="117" customWidth="1"/>
    <col min="8965" max="8965" width="82" style="117" customWidth="1"/>
    <col min="8966" max="8966" width="84.5703125" style="117" customWidth="1"/>
    <col min="8967" max="9216" width="9" style="117"/>
    <col min="9217" max="9217" width="7.140625" style="117" customWidth="1"/>
    <col min="9218" max="9218" width="80.42578125" style="117" customWidth="1"/>
    <col min="9219" max="9219" width="0" style="117" hidden="1" customWidth="1"/>
    <col min="9220" max="9220" width="7.140625" style="117" customWidth="1"/>
    <col min="9221" max="9221" width="82" style="117" customWidth="1"/>
    <col min="9222" max="9222" width="84.5703125" style="117" customWidth="1"/>
    <col min="9223" max="9472" width="9" style="117"/>
    <col min="9473" max="9473" width="7.140625" style="117" customWidth="1"/>
    <col min="9474" max="9474" width="80.42578125" style="117" customWidth="1"/>
    <col min="9475" max="9475" width="0" style="117" hidden="1" customWidth="1"/>
    <col min="9476" max="9476" width="7.140625" style="117" customWidth="1"/>
    <col min="9477" max="9477" width="82" style="117" customWidth="1"/>
    <col min="9478" max="9478" width="84.5703125" style="117" customWidth="1"/>
    <col min="9479" max="9728" width="9" style="117"/>
    <col min="9729" max="9729" width="7.140625" style="117" customWidth="1"/>
    <col min="9730" max="9730" width="80.42578125" style="117" customWidth="1"/>
    <col min="9731" max="9731" width="0" style="117" hidden="1" customWidth="1"/>
    <col min="9732" max="9732" width="7.140625" style="117" customWidth="1"/>
    <col min="9733" max="9733" width="82" style="117" customWidth="1"/>
    <col min="9734" max="9734" width="84.5703125" style="117" customWidth="1"/>
    <col min="9735" max="9984" width="9" style="117"/>
    <col min="9985" max="9985" width="7.140625" style="117" customWidth="1"/>
    <col min="9986" max="9986" width="80.42578125" style="117" customWidth="1"/>
    <col min="9987" max="9987" width="0" style="117" hidden="1" customWidth="1"/>
    <col min="9988" max="9988" width="7.140625" style="117" customWidth="1"/>
    <col min="9989" max="9989" width="82" style="117" customWidth="1"/>
    <col min="9990" max="9990" width="84.5703125" style="117" customWidth="1"/>
    <col min="9991" max="10240" width="9" style="117"/>
    <col min="10241" max="10241" width="7.140625" style="117" customWidth="1"/>
    <col min="10242" max="10242" width="80.42578125" style="117" customWidth="1"/>
    <col min="10243" max="10243" width="0" style="117" hidden="1" customWidth="1"/>
    <col min="10244" max="10244" width="7.140625" style="117" customWidth="1"/>
    <col min="10245" max="10245" width="82" style="117" customWidth="1"/>
    <col min="10246" max="10246" width="84.5703125" style="117" customWidth="1"/>
    <col min="10247" max="10496" width="9" style="117"/>
    <col min="10497" max="10497" width="7.140625" style="117" customWidth="1"/>
    <col min="10498" max="10498" width="80.42578125" style="117" customWidth="1"/>
    <col min="10499" max="10499" width="0" style="117" hidden="1" customWidth="1"/>
    <col min="10500" max="10500" width="7.140625" style="117" customWidth="1"/>
    <col min="10501" max="10501" width="82" style="117" customWidth="1"/>
    <col min="10502" max="10502" width="84.5703125" style="117" customWidth="1"/>
    <col min="10503" max="10752" width="9" style="117"/>
    <col min="10753" max="10753" width="7.140625" style="117" customWidth="1"/>
    <col min="10754" max="10754" width="80.42578125" style="117" customWidth="1"/>
    <col min="10755" max="10755" width="0" style="117" hidden="1" customWidth="1"/>
    <col min="10756" max="10756" width="7.140625" style="117" customWidth="1"/>
    <col min="10757" max="10757" width="82" style="117" customWidth="1"/>
    <col min="10758" max="10758" width="84.5703125" style="117" customWidth="1"/>
    <col min="10759" max="11008" width="9" style="117"/>
    <col min="11009" max="11009" width="7.140625" style="117" customWidth="1"/>
    <col min="11010" max="11010" width="80.42578125" style="117" customWidth="1"/>
    <col min="11011" max="11011" width="0" style="117" hidden="1" customWidth="1"/>
    <col min="11012" max="11012" width="7.140625" style="117" customWidth="1"/>
    <col min="11013" max="11013" width="82" style="117" customWidth="1"/>
    <col min="11014" max="11014" width="84.5703125" style="117" customWidth="1"/>
    <col min="11015" max="11264" width="9" style="117"/>
    <col min="11265" max="11265" width="7.140625" style="117" customWidth="1"/>
    <col min="11266" max="11266" width="80.42578125" style="117" customWidth="1"/>
    <col min="11267" max="11267" width="0" style="117" hidden="1" customWidth="1"/>
    <col min="11268" max="11268" width="7.140625" style="117" customWidth="1"/>
    <col min="11269" max="11269" width="82" style="117" customWidth="1"/>
    <col min="11270" max="11270" width="84.5703125" style="117" customWidth="1"/>
    <col min="11271" max="11520" width="9" style="117"/>
    <col min="11521" max="11521" width="7.140625" style="117" customWidth="1"/>
    <col min="11522" max="11522" width="80.42578125" style="117" customWidth="1"/>
    <col min="11523" max="11523" width="0" style="117" hidden="1" customWidth="1"/>
    <col min="11524" max="11524" width="7.140625" style="117" customWidth="1"/>
    <col min="11525" max="11525" width="82" style="117" customWidth="1"/>
    <col min="11526" max="11526" width="84.5703125" style="117" customWidth="1"/>
    <col min="11527" max="11776" width="9" style="117"/>
    <col min="11777" max="11777" width="7.140625" style="117" customWidth="1"/>
    <col min="11778" max="11778" width="80.42578125" style="117" customWidth="1"/>
    <col min="11779" max="11779" width="0" style="117" hidden="1" customWidth="1"/>
    <col min="11780" max="11780" width="7.140625" style="117" customWidth="1"/>
    <col min="11781" max="11781" width="82" style="117" customWidth="1"/>
    <col min="11782" max="11782" width="84.5703125" style="117" customWidth="1"/>
    <col min="11783" max="12032" width="9" style="117"/>
    <col min="12033" max="12033" width="7.140625" style="117" customWidth="1"/>
    <col min="12034" max="12034" width="80.42578125" style="117" customWidth="1"/>
    <col min="12035" max="12035" width="0" style="117" hidden="1" customWidth="1"/>
    <col min="12036" max="12036" width="7.140625" style="117" customWidth="1"/>
    <col min="12037" max="12037" width="82" style="117" customWidth="1"/>
    <col min="12038" max="12038" width="84.5703125" style="117" customWidth="1"/>
    <col min="12039" max="12288" width="9" style="117"/>
    <col min="12289" max="12289" width="7.140625" style="117" customWidth="1"/>
    <col min="12290" max="12290" width="80.42578125" style="117" customWidth="1"/>
    <col min="12291" max="12291" width="0" style="117" hidden="1" customWidth="1"/>
    <col min="12292" max="12292" width="7.140625" style="117" customWidth="1"/>
    <col min="12293" max="12293" width="82" style="117" customWidth="1"/>
    <col min="12294" max="12294" width="84.5703125" style="117" customWidth="1"/>
    <col min="12295" max="12544" width="9" style="117"/>
    <col min="12545" max="12545" width="7.140625" style="117" customWidth="1"/>
    <col min="12546" max="12546" width="80.42578125" style="117" customWidth="1"/>
    <col min="12547" max="12547" width="0" style="117" hidden="1" customWidth="1"/>
    <col min="12548" max="12548" width="7.140625" style="117" customWidth="1"/>
    <col min="12549" max="12549" width="82" style="117" customWidth="1"/>
    <col min="12550" max="12550" width="84.5703125" style="117" customWidth="1"/>
    <col min="12551" max="12800" width="9" style="117"/>
    <col min="12801" max="12801" width="7.140625" style="117" customWidth="1"/>
    <col min="12802" max="12802" width="80.42578125" style="117" customWidth="1"/>
    <col min="12803" max="12803" width="0" style="117" hidden="1" customWidth="1"/>
    <col min="12804" max="12804" width="7.140625" style="117" customWidth="1"/>
    <col min="12805" max="12805" width="82" style="117" customWidth="1"/>
    <col min="12806" max="12806" width="84.5703125" style="117" customWidth="1"/>
    <col min="12807" max="13056" width="9" style="117"/>
    <col min="13057" max="13057" width="7.140625" style="117" customWidth="1"/>
    <col min="13058" max="13058" width="80.42578125" style="117" customWidth="1"/>
    <col min="13059" max="13059" width="0" style="117" hidden="1" customWidth="1"/>
    <col min="13060" max="13060" width="7.140625" style="117" customWidth="1"/>
    <col min="13061" max="13061" width="82" style="117" customWidth="1"/>
    <col min="13062" max="13062" width="84.5703125" style="117" customWidth="1"/>
    <col min="13063" max="13312" width="9" style="117"/>
    <col min="13313" max="13313" width="7.140625" style="117" customWidth="1"/>
    <col min="13314" max="13314" width="80.42578125" style="117" customWidth="1"/>
    <col min="13315" max="13315" width="0" style="117" hidden="1" customWidth="1"/>
    <col min="13316" max="13316" width="7.140625" style="117" customWidth="1"/>
    <col min="13317" max="13317" width="82" style="117" customWidth="1"/>
    <col min="13318" max="13318" width="84.5703125" style="117" customWidth="1"/>
    <col min="13319" max="13568" width="9" style="117"/>
    <col min="13569" max="13569" width="7.140625" style="117" customWidth="1"/>
    <col min="13570" max="13570" width="80.42578125" style="117" customWidth="1"/>
    <col min="13571" max="13571" width="0" style="117" hidden="1" customWidth="1"/>
    <col min="13572" max="13572" width="7.140625" style="117" customWidth="1"/>
    <col min="13573" max="13573" width="82" style="117" customWidth="1"/>
    <col min="13574" max="13574" width="84.5703125" style="117" customWidth="1"/>
    <col min="13575" max="13824" width="9" style="117"/>
    <col min="13825" max="13825" width="7.140625" style="117" customWidth="1"/>
    <col min="13826" max="13826" width="80.42578125" style="117" customWidth="1"/>
    <col min="13827" max="13827" width="0" style="117" hidden="1" customWidth="1"/>
    <col min="13828" max="13828" width="7.140625" style="117" customWidth="1"/>
    <col min="13829" max="13829" width="82" style="117" customWidth="1"/>
    <col min="13830" max="13830" width="84.5703125" style="117" customWidth="1"/>
    <col min="13831" max="14080" width="9" style="117"/>
    <col min="14081" max="14081" width="7.140625" style="117" customWidth="1"/>
    <col min="14082" max="14082" width="80.42578125" style="117" customWidth="1"/>
    <col min="14083" max="14083" width="0" style="117" hidden="1" customWidth="1"/>
    <col min="14084" max="14084" width="7.140625" style="117" customWidth="1"/>
    <col min="14085" max="14085" width="82" style="117" customWidth="1"/>
    <col min="14086" max="14086" width="84.5703125" style="117" customWidth="1"/>
    <col min="14087" max="14336" width="9" style="117"/>
    <col min="14337" max="14337" width="7.140625" style="117" customWidth="1"/>
    <col min="14338" max="14338" width="80.42578125" style="117" customWidth="1"/>
    <col min="14339" max="14339" width="0" style="117" hidden="1" customWidth="1"/>
    <col min="14340" max="14340" width="7.140625" style="117" customWidth="1"/>
    <col min="14341" max="14341" width="82" style="117" customWidth="1"/>
    <col min="14342" max="14342" width="84.5703125" style="117" customWidth="1"/>
    <col min="14343" max="14592" width="9" style="117"/>
    <col min="14593" max="14593" width="7.140625" style="117" customWidth="1"/>
    <col min="14594" max="14594" width="80.42578125" style="117" customWidth="1"/>
    <col min="14595" max="14595" width="0" style="117" hidden="1" customWidth="1"/>
    <col min="14596" max="14596" width="7.140625" style="117" customWidth="1"/>
    <col min="14597" max="14597" width="82" style="117" customWidth="1"/>
    <col min="14598" max="14598" width="84.5703125" style="117" customWidth="1"/>
    <col min="14599" max="14848" width="9" style="117"/>
    <col min="14849" max="14849" width="7.140625" style="117" customWidth="1"/>
    <col min="14850" max="14850" width="80.42578125" style="117" customWidth="1"/>
    <col min="14851" max="14851" width="0" style="117" hidden="1" customWidth="1"/>
    <col min="14852" max="14852" width="7.140625" style="117" customWidth="1"/>
    <col min="14853" max="14853" width="82" style="117" customWidth="1"/>
    <col min="14854" max="14854" width="84.5703125" style="117" customWidth="1"/>
    <col min="14855" max="15104" width="9" style="117"/>
    <col min="15105" max="15105" width="7.140625" style="117" customWidth="1"/>
    <col min="15106" max="15106" width="80.42578125" style="117" customWidth="1"/>
    <col min="15107" max="15107" width="0" style="117" hidden="1" customWidth="1"/>
    <col min="15108" max="15108" width="7.140625" style="117" customWidth="1"/>
    <col min="15109" max="15109" width="82" style="117" customWidth="1"/>
    <col min="15110" max="15110" width="84.5703125" style="117" customWidth="1"/>
    <col min="15111" max="15360" width="9" style="117"/>
    <col min="15361" max="15361" width="7.140625" style="117" customWidth="1"/>
    <col min="15362" max="15362" width="80.42578125" style="117" customWidth="1"/>
    <col min="15363" max="15363" width="0" style="117" hidden="1" customWidth="1"/>
    <col min="15364" max="15364" width="7.140625" style="117" customWidth="1"/>
    <col min="15365" max="15365" width="82" style="117" customWidth="1"/>
    <col min="15366" max="15366" width="84.5703125" style="117" customWidth="1"/>
    <col min="15367" max="15616" width="9" style="117"/>
    <col min="15617" max="15617" width="7.140625" style="117" customWidth="1"/>
    <col min="15618" max="15618" width="80.42578125" style="117" customWidth="1"/>
    <col min="15619" max="15619" width="0" style="117" hidden="1" customWidth="1"/>
    <col min="15620" max="15620" width="7.140625" style="117" customWidth="1"/>
    <col min="15621" max="15621" width="82" style="117" customWidth="1"/>
    <col min="15622" max="15622" width="84.5703125" style="117" customWidth="1"/>
    <col min="15623" max="15872" width="9" style="117"/>
    <col min="15873" max="15873" width="7.140625" style="117" customWidth="1"/>
    <col min="15874" max="15874" width="80.42578125" style="117" customWidth="1"/>
    <col min="15875" max="15875" width="0" style="117" hidden="1" customWidth="1"/>
    <col min="15876" max="15876" width="7.140625" style="117" customWidth="1"/>
    <col min="15877" max="15877" width="82" style="117" customWidth="1"/>
    <col min="15878" max="15878" width="84.5703125" style="117" customWidth="1"/>
    <col min="15879" max="16128" width="9" style="117"/>
    <col min="16129" max="16129" width="7.140625" style="117" customWidth="1"/>
    <col min="16130" max="16130" width="80.42578125" style="117" customWidth="1"/>
    <col min="16131" max="16131" width="0" style="117" hidden="1" customWidth="1"/>
    <col min="16132" max="16132" width="7.140625" style="117" customWidth="1"/>
    <col min="16133" max="16133" width="82" style="117" customWidth="1"/>
    <col min="16134" max="16134" width="84.5703125" style="117" customWidth="1"/>
    <col min="16135" max="16384" width="9" style="117"/>
  </cols>
  <sheetData>
    <row r="1" spans="1:6">
      <c r="A1" s="435">
        <v>6</v>
      </c>
      <c r="B1" s="261" t="s">
        <v>544</v>
      </c>
      <c r="C1" s="299"/>
      <c r="D1" s="435">
        <v>6</v>
      </c>
      <c r="E1" s="436" t="s">
        <v>544</v>
      </c>
    </row>
    <row r="2" spans="1:6">
      <c r="A2" s="262">
        <v>6.1</v>
      </c>
      <c r="B2" s="263" t="s">
        <v>545</v>
      </c>
      <c r="C2" s="299"/>
      <c r="D2" s="262">
        <v>6.1</v>
      </c>
      <c r="E2" s="263" t="s">
        <v>545</v>
      </c>
    </row>
    <row r="3" spans="1:6">
      <c r="A3" s="262"/>
      <c r="B3" s="119" t="s">
        <v>546</v>
      </c>
      <c r="C3" s="120"/>
      <c r="D3" s="262"/>
      <c r="E3" s="119"/>
    </row>
    <row r="4" spans="1:6">
      <c r="A4" s="262"/>
      <c r="B4" s="265"/>
      <c r="C4" s="120"/>
      <c r="D4" s="262"/>
      <c r="E4" s="265"/>
    </row>
    <row r="5" spans="1:6">
      <c r="A5" s="262"/>
      <c r="B5" s="266" t="s">
        <v>378</v>
      </c>
      <c r="C5" s="120"/>
      <c r="D5" s="262"/>
      <c r="E5" s="266" t="s">
        <v>547</v>
      </c>
      <c r="F5" s="431"/>
    </row>
    <row r="6" spans="1:6">
      <c r="A6" s="262"/>
      <c r="B6" s="265" t="s">
        <v>548</v>
      </c>
      <c r="C6" s="120"/>
      <c r="D6" s="262"/>
      <c r="E6" s="265" t="s">
        <v>549</v>
      </c>
      <c r="F6" s="28"/>
    </row>
    <row r="7" spans="1:6">
      <c r="A7" s="262"/>
      <c r="B7" s="265" t="s">
        <v>550</v>
      </c>
      <c r="C7" s="120"/>
      <c r="D7" s="262"/>
      <c r="E7" s="265" t="s">
        <v>551</v>
      </c>
      <c r="F7" s="28"/>
    </row>
    <row r="8" spans="1:6">
      <c r="A8" s="262"/>
      <c r="B8" s="265" t="s">
        <v>552</v>
      </c>
      <c r="C8" s="120"/>
      <c r="D8" s="262"/>
      <c r="E8" s="265" t="s">
        <v>553</v>
      </c>
      <c r="F8" s="28"/>
    </row>
    <row r="9" spans="1:6">
      <c r="A9" s="262"/>
      <c r="B9" s="265" t="s">
        <v>554</v>
      </c>
      <c r="C9" s="120"/>
      <c r="D9" s="262"/>
      <c r="E9" s="265" t="s">
        <v>555</v>
      </c>
    </row>
    <row r="10" spans="1:6">
      <c r="A10" s="262"/>
      <c r="B10" s="265" t="s">
        <v>556</v>
      </c>
      <c r="C10" s="120"/>
      <c r="D10" s="262"/>
      <c r="E10" s="265" t="s">
        <v>557</v>
      </c>
    </row>
    <row r="11" spans="1:6">
      <c r="A11" s="262"/>
      <c r="B11" s="265" t="s">
        <v>558</v>
      </c>
      <c r="C11" s="120"/>
      <c r="D11" s="262"/>
      <c r="E11" s="265" t="s">
        <v>559</v>
      </c>
      <c r="F11" s="28"/>
    </row>
    <row r="12" spans="1:6">
      <c r="A12" s="262"/>
      <c r="B12" s="265" t="s">
        <v>560</v>
      </c>
      <c r="C12" s="120"/>
      <c r="D12" s="262"/>
      <c r="E12" s="265" t="s">
        <v>561</v>
      </c>
      <c r="F12" s="431"/>
    </row>
    <row r="13" spans="1:6">
      <c r="A13" s="262"/>
      <c r="B13" s="265" t="s">
        <v>562</v>
      </c>
      <c r="C13" s="120"/>
      <c r="D13" s="262"/>
      <c r="E13" s="265" t="s">
        <v>563</v>
      </c>
      <c r="F13" s="49"/>
    </row>
    <row r="14" spans="1:6">
      <c r="A14" s="262"/>
      <c r="B14" s="267"/>
      <c r="C14" s="120"/>
      <c r="D14" s="262"/>
      <c r="E14" s="267"/>
      <c r="F14" s="300"/>
    </row>
    <row r="15" spans="1:6">
      <c r="A15" s="262" t="s">
        <v>564</v>
      </c>
      <c r="B15" s="269" t="s">
        <v>565</v>
      </c>
      <c r="C15" s="120"/>
      <c r="D15" s="262" t="s">
        <v>564</v>
      </c>
      <c r="E15" s="268" t="s">
        <v>565</v>
      </c>
      <c r="F15" s="431"/>
    </row>
    <row r="16" spans="1:6">
      <c r="A16" s="262"/>
      <c r="B16" s="269"/>
      <c r="C16" s="120"/>
      <c r="D16" s="262"/>
      <c r="E16" s="268"/>
    </row>
    <row r="17" spans="1:6">
      <c r="A17" s="262" t="s">
        <v>566</v>
      </c>
      <c r="B17" s="269" t="s">
        <v>567</v>
      </c>
      <c r="C17" s="120"/>
      <c r="D17" s="262" t="s">
        <v>566</v>
      </c>
      <c r="E17" s="268" t="s">
        <v>567</v>
      </c>
      <c r="F17" s="437"/>
    </row>
    <row r="18" spans="1:6">
      <c r="A18" s="262"/>
      <c r="B18" s="271"/>
      <c r="C18" s="120"/>
      <c r="D18" s="262"/>
      <c r="E18" s="270"/>
      <c r="F18" s="28"/>
    </row>
    <row r="19" spans="1:6">
      <c r="A19" s="262">
        <v>6.2</v>
      </c>
      <c r="B19" s="272" t="s">
        <v>568</v>
      </c>
      <c r="C19" s="299"/>
      <c r="D19" s="262">
        <v>6.2</v>
      </c>
      <c r="E19" s="272" t="s">
        <v>569</v>
      </c>
    </row>
    <row r="20" spans="1:6" ht="33.75" customHeight="1">
      <c r="A20" s="262"/>
      <c r="B20" s="119" t="s">
        <v>570</v>
      </c>
      <c r="C20" s="120"/>
      <c r="D20" s="262"/>
      <c r="E20" s="119" t="s">
        <v>405</v>
      </c>
      <c r="F20" s="28"/>
    </row>
    <row r="21" spans="1:6" ht="14.25" customHeight="1">
      <c r="A21" s="262"/>
      <c r="B21" s="267"/>
      <c r="C21" s="120"/>
      <c r="D21" s="262"/>
      <c r="E21" s="267"/>
      <c r="F21" s="300"/>
    </row>
    <row r="22" spans="1:6" ht="15" customHeight="1">
      <c r="A22" s="262"/>
      <c r="B22" s="273"/>
      <c r="C22" s="120"/>
      <c r="D22" s="262"/>
      <c r="E22" s="273"/>
      <c r="F22" s="438"/>
    </row>
    <row r="23" spans="1:6">
      <c r="A23" s="262">
        <v>6.3</v>
      </c>
      <c r="B23" s="272" t="s">
        <v>571</v>
      </c>
      <c r="C23" s="299"/>
      <c r="D23" s="262">
        <v>6.3</v>
      </c>
      <c r="E23" s="272" t="s">
        <v>571</v>
      </c>
      <c r="F23" s="438"/>
    </row>
    <row r="24" spans="1:6">
      <c r="A24" s="262"/>
      <c r="B24" s="274" t="s">
        <v>572</v>
      </c>
      <c r="C24" s="299"/>
      <c r="D24" s="262"/>
      <c r="E24" s="274" t="s">
        <v>572</v>
      </c>
      <c r="F24" s="438"/>
    </row>
    <row r="25" spans="1:6" ht="78" customHeight="1">
      <c r="A25" s="262"/>
      <c r="B25" s="265" t="s">
        <v>573</v>
      </c>
      <c r="C25" s="120"/>
      <c r="D25" s="262"/>
      <c r="E25" s="265" t="s">
        <v>574</v>
      </c>
      <c r="F25" s="28"/>
    </row>
    <row r="26" spans="1:6" ht="78">
      <c r="A26" s="262"/>
      <c r="B26" s="265" t="s">
        <v>575</v>
      </c>
      <c r="C26" s="120"/>
      <c r="D26" s="262"/>
      <c r="E26" s="275" t="s">
        <v>576</v>
      </c>
      <c r="F26" s="431"/>
    </row>
    <row r="27" spans="1:6">
      <c r="A27" s="262"/>
      <c r="B27" s="265"/>
      <c r="C27" s="120"/>
      <c r="D27" s="262"/>
      <c r="E27" s="265"/>
      <c r="F27" s="49"/>
    </row>
    <row r="28" spans="1:6">
      <c r="A28" s="262"/>
      <c r="B28" s="265" t="s">
        <v>577</v>
      </c>
      <c r="C28" s="120"/>
      <c r="D28" s="262"/>
      <c r="E28" s="265" t="s">
        <v>577</v>
      </c>
      <c r="F28" s="28"/>
    </row>
    <row r="29" spans="1:6">
      <c r="A29" s="262"/>
      <c r="B29" s="265"/>
      <c r="C29" s="120"/>
      <c r="D29" s="262"/>
      <c r="E29" s="265"/>
      <c r="F29" s="28"/>
    </row>
    <row r="30" spans="1:6">
      <c r="A30" s="262" t="s">
        <v>578</v>
      </c>
      <c r="B30" s="266" t="s">
        <v>417</v>
      </c>
      <c r="C30" s="299"/>
      <c r="D30" s="262" t="s">
        <v>578</v>
      </c>
      <c r="E30" s="277" t="s">
        <v>418</v>
      </c>
      <c r="F30" s="300"/>
    </row>
    <row r="31" spans="1:6">
      <c r="A31" s="262"/>
      <c r="B31" s="265" t="s">
        <v>579</v>
      </c>
      <c r="C31" s="120"/>
      <c r="D31" s="262"/>
      <c r="E31" s="265"/>
      <c r="F31" s="28"/>
    </row>
    <row r="32" spans="1:6">
      <c r="A32" s="262"/>
      <c r="B32" s="273"/>
      <c r="C32" s="120"/>
      <c r="D32" s="262"/>
      <c r="E32" s="273"/>
      <c r="F32" s="28"/>
    </row>
    <row r="33" spans="1:6">
      <c r="A33" s="262">
        <v>6.4</v>
      </c>
      <c r="B33" s="272" t="s">
        <v>580</v>
      </c>
      <c r="C33" s="299"/>
      <c r="D33" s="262">
        <v>6.4</v>
      </c>
      <c r="E33" s="272" t="s">
        <v>580</v>
      </c>
      <c r="F33" s="28"/>
    </row>
    <row r="34" spans="1:6" ht="129.94999999999999" customHeight="1">
      <c r="A34" s="262" t="s">
        <v>581</v>
      </c>
      <c r="B34" s="275" t="s">
        <v>582</v>
      </c>
      <c r="C34" s="299"/>
      <c r="D34" s="262" t="s">
        <v>581</v>
      </c>
      <c r="E34" s="275" t="s">
        <v>582</v>
      </c>
      <c r="F34" s="28"/>
    </row>
    <row r="35" spans="1:6" ht="39">
      <c r="A35" s="262" t="s">
        <v>583</v>
      </c>
      <c r="B35" s="275" t="s">
        <v>584</v>
      </c>
      <c r="C35" s="299"/>
      <c r="D35" s="262" t="s">
        <v>583</v>
      </c>
      <c r="E35" s="275" t="s">
        <v>584</v>
      </c>
      <c r="F35" s="28"/>
    </row>
    <row r="36" spans="1:6">
      <c r="A36" s="262"/>
      <c r="B36" s="278"/>
      <c r="C36" s="439"/>
      <c r="D36" s="262"/>
      <c r="E36" s="278"/>
      <c r="F36" s="300"/>
    </row>
    <row r="37" spans="1:6">
      <c r="A37" s="262"/>
      <c r="B37" s="279" t="s">
        <v>585</v>
      </c>
      <c r="C37" s="440"/>
      <c r="D37" s="262"/>
      <c r="E37" s="279" t="s">
        <v>585</v>
      </c>
      <c r="F37" s="433"/>
    </row>
    <row r="38" spans="1:6">
      <c r="A38" s="262"/>
      <c r="B38" s="278"/>
      <c r="C38" s="439"/>
      <c r="D38" s="262"/>
      <c r="E38" s="278"/>
      <c r="F38" s="28"/>
    </row>
    <row r="39" spans="1:6" ht="65.099999999999994">
      <c r="A39" s="262"/>
      <c r="B39" s="288" t="s">
        <v>586</v>
      </c>
      <c r="C39" s="439"/>
      <c r="D39" s="262"/>
      <c r="E39" s="288" t="s">
        <v>587</v>
      </c>
      <c r="F39" s="28"/>
    </row>
    <row r="40" spans="1:6">
      <c r="A40" s="262"/>
      <c r="B40" s="265" t="s">
        <v>588</v>
      </c>
      <c r="C40" s="441"/>
      <c r="D40" s="262"/>
      <c r="E40" s="265" t="s">
        <v>589</v>
      </c>
      <c r="F40" s="28"/>
    </row>
    <row r="41" spans="1:6">
      <c r="A41" s="262"/>
      <c r="B41" s="280"/>
      <c r="C41" s="441"/>
      <c r="D41" s="262"/>
      <c r="E41" s="280"/>
      <c r="F41" s="28"/>
    </row>
    <row r="42" spans="1:6">
      <c r="A42" s="262" t="s">
        <v>590</v>
      </c>
      <c r="B42" s="266" t="s">
        <v>591</v>
      </c>
      <c r="C42" s="441"/>
      <c r="D42" s="262" t="s">
        <v>590</v>
      </c>
      <c r="E42" s="266" t="s">
        <v>591</v>
      </c>
      <c r="F42" s="28"/>
    </row>
    <row r="43" spans="1:6" ht="65.099999999999994">
      <c r="A43" s="262"/>
      <c r="B43" s="273" t="s">
        <v>592</v>
      </c>
      <c r="C43" s="120"/>
      <c r="D43" s="262"/>
      <c r="E43" s="273" t="s">
        <v>593</v>
      </c>
      <c r="F43" s="28"/>
    </row>
    <row r="44" spans="1:6">
      <c r="A44" s="262">
        <v>6.5</v>
      </c>
      <c r="B44" s="272" t="s">
        <v>594</v>
      </c>
      <c r="C44" s="299"/>
      <c r="D44" s="262">
        <v>6.5</v>
      </c>
      <c r="E44" s="272" t="s">
        <v>594</v>
      </c>
      <c r="F44" s="300"/>
    </row>
    <row r="45" spans="1:6">
      <c r="A45" s="262"/>
      <c r="B45" s="119" t="s">
        <v>595</v>
      </c>
      <c r="C45" s="299"/>
      <c r="D45" s="262"/>
      <c r="E45" s="119" t="s">
        <v>596</v>
      </c>
      <c r="F45" s="28"/>
    </row>
    <row r="46" spans="1:6">
      <c r="A46" s="262"/>
      <c r="B46" s="265" t="s">
        <v>597</v>
      </c>
      <c r="C46" s="299"/>
      <c r="D46" s="262"/>
      <c r="E46" s="265" t="s">
        <v>598</v>
      </c>
      <c r="F46" s="28"/>
    </row>
    <row r="47" spans="1:6">
      <c r="A47" s="262"/>
      <c r="B47" s="265" t="s">
        <v>599</v>
      </c>
      <c r="C47" s="299"/>
      <c r="D47" s="262"/>
      <c r="E47" s="265" t="s">
        <v>600</v>
      </c>
      <c r="F47" s="300"/>
    </row>
    <row r="48" spans="1:6">
      <c r="A48" s="262"/>
      <c r="B48" s="265" t="s">
        <v>601</v>
      </c>
      <c r="C48" s="299"/>
      <c r="D48" s="262"/>
      <c r="E48" s="265" t="s">
        <v>602</v>
      </c>
      <c r="F48" s="28"/>
    </row>
    <row r="49" spans="1:6">
      <c r="A49" s="262"/>
      <c r="B49" s="265" t="s">
        <v>603</v>
      </c>
      <c r="C49" s="120"/>
      <c r="D49" s="262"/>
      <c r="E49" s="265" t="s">
        <v>604</v>
      </c>
      <c r="F49" s="28"/>
    </row>
    <row r="50" spans="1:6">
      <c r="A50" s="262"/>
      <c r="B50" s="265"/>
      <c r="C50" s="120"/>
      <c r="D50" s="262"/>
      <c r="E50" s="265"/>
      <c r="F50" s="300"/>
    </row>
    <row r="51" spans="1:6">
      <c r="A51" s="262">
        <v>6.6</v>
      </c>
      <c r="B51" s="272" t="s">
        <v>605</v>
      </c>
      <c r="C51" s="299"/>
      <c r="D51" s="262">
        <v>6.6</v>
      </c>
      <c r="E51" s="272" t="s">
        <v>605</v>
      </c>
      <c r="F51" s="28"/>
    </row>
    <row r="52" spans="1:6">
      <c r="A52" s="262"/>
      <c r="B52" s="265" t="s">
        <v>606</v>
      </c>
      <c r="C52" s="120"/>
      <c r="D52" s="262"/>
      <c r="E52" s="265" t="s">
        <v>606</v>
      </c>
      <c r="F52" s="28"/>
    </row>
    <row r="53" spans="1:6">
      <c r="A53" s="262"/>
      <c r="B53" s="273"/>
      <c r="C53" s="120"/>
      <c r="D53" s="262"/>
      <c r="E53" s="273"/>
      <c r="F53" s="300"/>
    </row>
    <row r="54" spans="1:6">
      <c r="A54" s="262">
        <v>6.7</v>
      </c>
      <c r="B54" s="272" t="s">
        <v>429</v>
      </c>
      <c r="C54" s="299"/>
      <c r="D54" s="262">
        <v>6.7</v>
      </c>
      <c r="E54" s="272" t="s">
        <v>429</v>
      </c>
      <c r="F54" s="28"/>
    </row>
    <row r="55" spans="1:6">
      <c r="A55" s="262"/>
      <c r="B55" s="261" t="s">
        <v>607</v>
      </c>
      <c r="C55" s="299"/>
      <c r="D55" s="262"/>
      <c r="E55" s="261" t="s">
        <v>607</v>
      </c>
      <c r="F55" s="431"/>
    </row>
    <row r="56" spans="1:6" ht="144.6" customHeight="1">
      <c r="A56" s="262"/>
      <c r="B56" s="265" t="s">
        <v>608</v>
      </c>
      <c r="C56" s="120"/>
      <c r="D56" s="262"/>
      <c r="E56" s="265" t="s">
        <v>609</v>
      </c>
    </row>
    <row r="57" spans="1:6" ht="117">
      <c r="A57" s="262"/>
      <c r="B57" s="265" t="s">
        <v>610</v>
      </c>
      <c r="C57" s="120"/>
      <c r="D57" s="262"/>
      <c r="E57" s="265" t="s">
        <v>611</v>
      </c>
    </row>
    <row r="58" spans="1:6" ht="150.6" customHeight="1">
      <c r="A58" s="262"/>
      <c r="B58" s="265" t="s">
        <v>612</v>
      </c>
      <c r="C58" s="120"/>
      <c r="D58" s="262"/>
      <c r="E58" s="265" t="s">
        <v>613</v>
      </c>
    </row>
    <row r="59" spans="1:6" ht="100.5" customHeight="1">
      <c r="A59" s="262"/>
      <c r="B59" s="265" t="s">
        <v>614</v>
      </c>
      <c r="C59" s="120"/>
      <c r="D59" s="262"/>
      <c r="E59" s="265" t="s">
        <v>615</v>
      </c>
    </row>
    <row r="60" spans="1:6" ht="71.099999999999994" customHeight="1">
      <c r="A60" s="262"/>
      <c r="B60" s="265" t="s">
        <v>616</v>
      </c>
      <c r="C60" s="120"/>
      <c r="D60" s="262"/>
      <c r="E60" s="265" t="s">
        <v>617</v>
      </c>
    </row>
    <row r="61" spans="1:6">
      <c r="A61" s="262"/>
      <c r="B61" s="265"/>
      <c r="C61" s="120"/>
      <c r="D61" s="262"/>
      <c r="E61" s="265"/>
    </row>
    <row r="62" spans="1:6">
      <c r="A62" s="262"/>
      <c r="B62" s="273"/>
      <c r="C62" s="120"/>
      <c r="D62" s="262"/>
      <c r="E62" s="273"/>
    </row>
    <row r="63" spans="1:6">
      <c r="A63" s="281" t="s">
        <v>618</v>
      </c>
      <c r="B63" s="272" t="s">
        <v>619</v>
      </c>
      <c r="C63" s="299"/>
      <c r="D63" s="281" t="s">
        <v>618</v>
      </c>
      <c r="E63" s="272" t="s">
        <v>619</v>
      </c>
    </row>
    <row r="64" spans="1:6" ht="26.1">
      <c r="A64" s="262"/>
      <c r="B64" s="119" t="s">
        <v>620</v>
      </c>
      <c r="C64" s="120"/>
      <c r="D64" s="262"/>
      <c r="E64" s="119" t="s">
        <v>620</v>
      </c>
    </row>
    <row r="65" spans="1:5">
      <c r="A65" s="262"/>
      <c r="B65" s="273"/>
      <c r="C65" s="120"/>
      <c r="D65" s="262"/>
      <c r="E65" s="273"/>
    </row>
    <row r="66" spans="1:5" ht="39">
      <c r="A66" s="262">
        <v>6.9</v>
      </c>
      <c r="B66" s="272" t="s">
        <v>621</v>
      </c>
      <c r="C66" s="299"/>
      <c r="D66" s="262">
        <v>6.9</v>
      </c>
      <c r="E66" s="272" t="s">
        <v>621</v>
      </c>
    </row>
    <row r="67" spans="1:5" ht="26.1">
      <c r="A67" s="262"/>
      <c r="B67" s="119" t="s">
        <v>622</v>
      </c>
      <c r="C67" s="120"/>
      <c r="D67" s="262"/>
      <c r="E67" s="119" t="s">
        <v>622</v>
      </c>
    </row>
    <row r="68" spans="1:5">
      <c r="A68" s="262"/>
      <c r="B68" s="273"/>
      <c r="C68" s="120"/>
      <c r="D68" s="262"/>
      <c r="E68" s="273"/>
    </row>
    <row r="69" spans="1:5">
      <c r="A69" s="262" t="s">
        <v>623</v>
      </c>
      <c r="B69" s="272" t="s">
        <v>624</v>
      </c>
      <c r="C69" s="299"/>
      <c r="D69" s="262" t="s">
        <v>623</v>
      </c>
      <c r="E69" s="272" t="s">
        <v>624</v>
      </c>
    </row>
    <row r="70" spans="1:5" ht="39">
      <c r="A70" s="262"/>
      <c r="B70" s="119" t="s">
        <v>625</v>
      </c>
      <c r="C70" s="120"/>
      <c r="D70" s="262"/>
      <c r="E70" s="119" t="s">
        <v>625</v>
      </c>
    </row>
    <row r="71" spans="1:5">
      <c r="A71" s="262"/>
      <c r="B71" s="273"/>
      <c r="C71" s="120"/>
      <c r="D71" s="262"/>
      <c r="E71" s="273"/>
    </row>
    <row r="72" spans="1:5">
      <c r="A72" s="262">
        <v>6.11</v>
      </c>
      <c r="B72" s="272" t="s">
        <v>626</v>
      </c>
      <c r="C72" s="299"/>
      <c r="D72" s="262">
        <v>6.11</v>
      </c>
      <c r="E72" s="272" t="s">
        <v>626</v>
      </c>
    </row>
    <row r="73" spans="1:5" ht="26.1">
      <c r="A73" s="262"/>
      <c r="B73" s="119" t="s">
        <v>627</v>
      </c>
      <c r="C73" s="120"/>
      <c r="D73" s="262"/>
      <c r="E73" s="119" t="s">
        <v>627</v>
      </c>
    </row>
    <row r="74" spans="1:5">
      <c r="A74" s="262" t="s">
        <v>628</v>
      </c>
      <c r="B74" s="266" t="s">
        <v>629</v>
      </c>
      <c r="C74" s="299"/>
      <c r="D74" s="262" t="s">
        <v>628</v>
      </c>
      <c r="E74" s="266" t="s">
        <v>629</v>
      </c>
    </row>
    <row r="75" spans="1:5">
      <c r="A75" s="282"/>
      <c r="B75" s="265" t="s">
        <v>460</v>
      </c>
      <c r="C75" s="120"/>
      <c r="D75" s="282"/>
      <c r="E75" s="265" t="s">
        <v>630</v>
      </c>
    </row>
    <row r="76" spans="1:5">
      <c r="A76" s="282"/>
      <c r="B76" s="265"/>
      <c r="C76" s="120"/>
      <c r="D76" s="282"/>
      <c r="E76" s="265"/>
    </row>
    <row r="77" spans="1:5">
      <c r="A77" s="282"/>
      <c r="B77" s="265"/>
      <c r="C77" s="120"/>
      <c r="D77" s="282"/>
      <c r="E77" s="265"/>
    </row>
    <row r="78" spans="1:5">
      <c r="A78" s="283"/>
      <c r="B78" s="273"/>
      <c r="C78" s="120"/>
      <c r="D78" s="283"/>
      <c r="E78" s="273"/>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23A2-9358-463F-B980-6D8E0F4A7FA6}">
  <dimension ref="A1:F78"/>
  <sheetViews>
    <sheetView view="pageBreakPreview" zoomScaleNormal="100" zoomScaleSheetLayoutView="100" workbookViewId="0">
      <selection activeCell="B1" sqref="B1"/>
    </sheetView>
  </sheetViews>
  <sheetFormatPr defaultColWidth="9" defaultRowHeight="12.95"/>
  <cols>
    <col min="1" max="1" width="7.140625" style="284" customWidth="1"/>
    <col min="2" max="2" width="80.42578125" style="118" customWidth="1"/>
    <col min="3" max="3" width="2" style="118" hidden="1" customWidth="1"/>
    <col min="4" max="4" width="7.140625" style="284" customWidth="1"/>
    <col min="5" max="5" width="82" style="117" customWidth="1"/>
    <col min="6" max="6" width="15.5703125" style="117" customWidth="1"/>
    <col min="7" max="256" width="9" style="117"/>
    <col min="257" max="257" width="7.140625" style="117" customWidth="1"/>
    <col min="258" max="258" width="80.42578125" style="117" customWidth="1"/>
    <col min="259" max="259" width="0" style="117" hidden="1" customWidth="1"/>
    <col min="260" max="260" width="7.140625" style="117" customWidth="1"/>
    <col min="261" max="261" width="82" style="117" customWidth="1"/>
    <col min="262" max="262" width="84.5703125" style="117" customWidth="1"/>
    <col min="263" max="512" width="9" style="117"/>
    <col min="513" max="513" width="7.140625" style="117" customWidth="1"/>
    <col min="514" max="514" width="80.42578125" style="117" customWidth="1"/>
    <col min="515" max="515" width="0" style="117" hidden="1" customWidth="1"/>
    <col min="516" max="516" width="7.140625" style="117" customWidth="1"/>
    <col min="517" max="517" width="82" style="117" customWidth="1"/>
    <col min="518" max="518" width="84.5703125" style="117" customWidth="1"/>
    <col min="519" max="768" width="9" style="117"/>
    <col min="769" max="769" width="7.140625" style="117" customWidth="1"/>
    <col min="770" max="770" width="80.42578125" style="117" customWidth="1"/>
    <col min="771" max="771" width="0" style="117" hidden="1" customWidth="1"/>
    <col min="772" max="772" width="7.140625" style="117" customWidth="1"/>
    <col min="773" max="773" width="82" style="117" customWidth="1"/>
    <col min="774" max="774" width="84.5703125" style="117" customWidth="1"/>
    <col min="775" max="1024" width="9" style="117"/>
    <col min="1025" max="1025" width="7.140625" style="117" customWidth="1"/>
    <col min="1026" max="1026" width="80.42578125" style="117" customWidth="1"/>
    <col min="1027" max="1027" width="0" style="117" hidden="1" customWidth="1"/>
    <col min="1028" max="1028" width="7.140625" style="117" customWidth="1"/>
    <col min="1029" max="1029" width="82" style="117" customWidth="1"/>
    <col min="1030" max="1030" width="84.5703125" style="117" customWidth="1"/>
    <col min="1031" max="1280" width="9" style="117"/>
    <col min="1281" max="1281" width="7.140625" style="117" customWidth="1"/>
    <col min="1282" max="1282" width="80.42578125" style="117" customWidth="1"/>
    <col min="1283" max="1283" width="0" style="117" hidden="1" customWidth="1"/>
    <col min="1284" max="1284" width="7.140625" style="117" customWidth="1"/>
    <col min="1285" max="1285" width="82" style="117" customWidth="1"/>
    <col min="1286" max="1286" width="84.5703125" style="117" customWidth="1"/>
    <col min="1287" max="1536" width="9" style="117"/>
    <col min="1537" max="1537" width="7.140625" style="117" customWidth="1"/>
    <col min="1538" max="1538" width="80.42578125" style="117" customWidth="1"/>
    <col min="1539" max="1539" width="0" style="117" hidden="1" customWidth="1"/>
    <col min="1540" max="1540" width="7.140625" style="117" customWidth="1"/>
    <col min="1541" max="1541" width="82" style="117" customWidth="1"/>
    <col min="1542" max="1542" width="84.5703125" style="117" customWidth="1"/>
    <col min="1543" max="1792" width="9" style="117"/>
    <col min="1793" max="1793" width="7.140625" style="117" customWidth="1"/>
    <col min="1794" max="1794" width="80.42578125" style="117" customWidth="1"/>
    <col min="1795" max="1795" width="0" style="117" hidden="1" customWidth="1"/>
    <col min="1796" max="1796" width="7.140625" style="117" customWidth="1"/>
    <col min="1797" max="1797" width="82" style="117" customWidth="1"/>
    <col min="1798" max="1798" width="84.5703125" style="117" customWidth="1"/>
    <col min="1799" max="2048" width="9" style="117"/>
    <col min="2049" max="2049" width="7.140625" style="117" customWidth="1"/>
    <col min="2050" max="2050" width="80.42578125" style="117" customWidth="1"/>
    <col min="2051" max="2051" width="0" style="117" hidden="1" customWidth="1"/>
    <col min="2052" max="2052" width="7.140625" style="117" customWidth="1"/>
    <col min="2053" max="2053" width="82" style="117" customWidth="1"/>
    <col min="2054" max="2054" width="84.5703125" style="117" customWidth="1"/>
    <col min="2055" max="2304" width="9" style="117"/>
    <col min="2305" max="2305" width="7.140625" style="117" customWidth="1"/>
    <col min="2306" max="2306" width="80.42578125" style="117" customWidth="1"/>
    <col min="2307" max="2307" width="0" style="117" hidden="1" customWidth="1"/>
    <col min="2308" max="2308" width="7.140625" style="117" customWidth="1"/>
    <col min="2309" max="2309" width="82" style="117" customWidth="1"/>
    <col min="2310" max="2310" width="84.5703125" style="117" customWidth="1"/>
    <col min="2311" max="2560" width="9" style="117"/>
    <col min="2561" max="2561" width="7.140625" style="117" customWidth="1"/>
    <col min="2562" max="2562" width="80.42578125" style="117" customWidth="1"/>
    <col min="2563" max="2563" width="0" style="117" hidden="1" customWidth="1"/>
    <col min="2564" max="2564" width="7.140625" style="117" customWidth="1"/>
    <col min="2565" max="2565" width="82" style="117" customWidth="1"/>
    <col min="2566" max="2566" width="84.5703125" style="117" customWidth="1"/>
    <col min="2567" max="2816" width="9" style="117"/>
    <col min="2817" max="2817" width="7.140625" style="117" customWidth="1"/>
    <col min="2818" max="2818" width="80.42578125" style="117" customWidth="1"/>
    <col min="2819" max="2819" width="0" style="117" hidden="1" customWidth="1"/>
    <col min="2820" max="2820" width="7.140625" style="117" customWidth="1"/>
    <col min="2821" max="2821" width="82" style="117" customWidth="1"/>
    <col min="2822" max="2822" width="84.5703125" style="117" customWidth="1"/>
    <col min="2823" max="3072" width="9" style="117"/>
    <col min="3073" max="3073" width="7.140625" style="117" customWidth="1"/>
    <col min="3074" max="3074" width="80.42578125" style="117" customWidth="1"/>
    <col min="3075" max="3075" width="0" style="117" hidden="1" customWidth="1"/>
    <col min="3076" max="3076" width="7.140625" style="117" customWidth="1"/>
    <col min="3077" max="3077" width="82" style="117" customWidth="1"/>
    <col min="3078" max="3078" width="84.5703125" style="117" customWidth="1"/>
    <col min="3079" max="3328" width="9" style="117"/>
    <col min="3329" max="3329" width="7.140625" style="117" customWidth="1"/>
    <col min="3330" max="3330" width="80.42578125" style="117" customWidth="1"/>
    <col min="3331" max="3331" width="0" style="117" hidden="1" customWidth="1"/>
    <col min="3332" max="3332" width="7.140625" style="117" customWidth="1"/>
    <col min="3333" max="3333" width="82" style="117" customWidth="1"/>
    <col min="3334" max="3334" width="84.5703125" style="117" customWidth="1"/>
    <col min="3335" max="3584" width="9" style="117"/>
    <col min="3585" max="3585" width="7.140625" style="117" customWidth="1"/>
    <col min="3586" max="3586" width="80.42578125" style="117" customWidth="1"/>
    <col min="3587" max="3587" width="0" style="117" hidden="1" customWidth="1"/>
    <col min="3588" max="3588" width="7.140625" style="117" customWidth="1"/>
    <col min="3589" max="3589" width="82" style="117" customWidth="1"/>
    <col min="3590" max="3590" width="84.5703125" style="117" customWidth="1"/>
    <col min="3591" max="3840" width="9" style="117"/>
    <col min="3841" max="3841" width="7.140625" style="117" customWidth="1"/>
    <col min="3842" max="3842" width="80.42578125" style="117" customWidth="1"/>
    <col min="3843" max="3843" width="0" style="117" hidden="1" customWidth="1"/>
    <col min="3844" max="3844" width="7.140625" style="117" customWidth="1"/>
    <col min="3845" max="3845" width="82" style="117" customWidth="1"/>
    <col min="3846" max="3846" width="84.5703125" style="117" customWidth="1"/>
    <col min="3847" max="4096" width="9" style="117"/>
    <col min="4097" max="4097" width="7.140625" style="117" customWidth="1"/>
    <col min="4098" max="4098" width="80.42578125" style="117" customWidth="1"/>
    <col min="4099" max="4099" width="0" style="117" hidden="1" customWidth="1"/>
    <col min="4100" max="4100" width="7.140625" style="117" customWidth="1"/>
    <col min="4101" max="4101" width="82" style="117" customWidth="1"/>
    <col min="4102" max="4102" width="84.5703125" style="117" customWidth="1"/>
    <col min="4103" max="4352" width="9" style="117"/>
    <col min="4353" max="4353" width="7.140625" style="117" customWidth="1"/>
    <col min="4354" max="4354" width="80.42578125" style="117" customWidth="1"/>
    <col min="4355" max="4355" width="0" style="117" hidden="1" customWidth="1"/>
    <col min="4356" max="4356" width="7.140625" style="117" customWidth="1"/>
    <col min="4357" max="4357" width="82" style="117" customWidth="1"/>
    <col min="4358" max="4358" width="84.5703125" style="117" customWidth="1"/>
    <col min="4359" max="4608" width="9" style="117"/>
    <col min="4609" max="4609" width="7.140625" style="117" customWidth="1"/>
    <col min="4610" max="4610" width="80.42578125" style="117" customWidth="1"/>
    <col min="4611" max="4611" width="0" style="117" hidden="1" customWidth="1"/>
    <col min="4612" max="4612" width="7.140625" style="117" customWidth="1"/>
    <col min="4613" max="4613" width="82" style="117" customWidth="1"/>
    <col min="4614" max="4614" width="84.5703125" style="117" customWidth="1"/>
    <col min="4615" max="4864" width="9" style="117"/>
    <col min="4865" max="4865" width="7.140625" style="117" customWidth="1"/>
    <col min="4866" max="4866" width="80.42578125" style="117" customWidth="1"/>
    <col min="4867" max="4867" width="0" style="117" hidden="1" customWidth="1"/>
    <col min="4868" max="4868" width="7.140625" style="117" customWidth="1"/>
    <col min="4869" max="4869" width="82" style="117" customWidth="1"/>
    <col min="4870" max="4870" width="84.5703125" style="117" customWidth="1"/>
    <col min="4871" max="5120" width="9" style="117"/>
    <col min="5121" max="5121" width="7.140625" style="117" customWidth="1"/>
    <col min="5122" max="5122" width="80.42578125" style="117" customWidth="1"/>
    <col min="5123" max="5123" width="0" style="117" hidden="1" customWidth="1"/>
    <col min="5124" max="5124" width="7.140625" style="117" customWidth="1"/>
    <col min="5125" max="5125" width="82" style="117" customWidth="1"/>
    <col min="5126" max="5126" width="84.5703125" style="117" customWidth="1"/>
    <col min="5127" max="5376" width="9" style="117"/>
    <col min="5377" max="5377" width="7.140625" style="117" customWidth="1"/>
    <col min="5378" max="5378" width="80.42578125" style="117" customWidth="1"/>
    <col min="5379" max="5379" width="0" style="117" hidden="1" customWidth="1"/>
    <col min="5380" max="5380" width="7.140625" style="117" customWidth="1"/>
    <col min="5381" max="5381" width="82" style="117" customWidth="1"/>
    <col min="5382" max="5382" width="84.5703125" style="117" customWidth="1"/>
    <col min="5383" max="5632" width="9" style="117"/>
    <col min="5633" max="5633" width="7.140625" style="117" customWidth="1"/>
    <col min="5634" max="5634" width="80.42578125" style="117" customWidth="1"/>
    <col min="5635" max="5635" width="0" style="117" hidden="1" customWidth="1"/>
    <col min="5636" max="5636" width="7.140625" style="117" customWidth="1"/>
    <col min="5637" max="5637" width="82" style="117" customWidth="1"/>
    <col min="5638" max="5638" width="84.5703125" style="117" customWidth="1"/>
    <col min="5639" max="5888" width="9" style="117"/>
    <col min="5889" max="5889" width="7.140625" style="117" customWidth="1"/>
    <col min="5890" max="5890" width="80.42578125" style="117" customWidth="1"/>
    <col min="5891" max="5891" width="0" style="117" hidden="1" customWidth="1"/>
    <col min="5892" max="5892" width="7.140625" style="117" customWidth="1"/>
    <col min="5893" max="5893" width="82" style="117" customWidth="1"/>
    <col min="5894" max="5894" width="84.5703125" style="117" customWidth="1"/>
    <col min="5895" max="6144" width="9" style="117"/>
    <col min="6145" max="6145" width="7.140625" style="117" customWidth="1"/>
    <col min="6146" max="6146" width="80.42578125" style="117" customWidth="1"/>
    <col min="6147" max="6147" width="0" style="117" hidden="1" customWidth="1"/>
    <col min="6148" max="6148" width="7.140625" style="117" customWidth="1"/>
    <col min="6149" max="6149" width="82" style="117" customWidth="1"/>
    <col min="6150" max="6150" width="84.5703125" style="117" customWidth="1"/>
    <col min="6151" max="6400" width="9" style="117"/>
    <col min="6401" max="6401" width="7.140625" style="117" customWidth="1"/>
    <col min="6402" max="6402" width="80.42578125" style="117" customWidth="1"/>
    <col min="6403" max="6403" width="0" style="117" hidden="1" customWidth="1"/>
    <col min="6404" max="6404" width="7.140625" style="117" customWidth="1"/>
    <col min="6405" max="6405" width="82" style="117" customWidth="1"/>
    <col min="6406" max="6406" width="84.5703125" style="117" customWidth="1"/>
    <col min="6407" max="6656" width="9" style="117"/>
    <col min="6657" max="6657" width="7.140625" style="117" customWidth="1"/>
    <col min="6658" max="6658" width="80.42578125" style="117" customWidth="1"/>
    <col min="6659" max="6659" width="0" style="117" hidden="1" customWidth="1"/>
    <col min="6660" max="6660" width="7.140625" style="117" customWidth="1"/>
    <col min="6661" max="6661" width="82" style="117" customWidth="1"/>
    <col min="6662" max="6662" width="84.5703125" style="117" customWidth="1"/>
    <col min="6663" max="6912" width="9" style="117"/>
    <col min="6913" max="6913" width="7.140625" style="117" customWidth="1"/>
    <col min="6914" max="6914" width="80.42578125" style="117" customWidth="1"/>
    <col min="6915" max="6915" width="0" style="117" hidden="1" customWidth="1"/>
    <col min="6916" max="6916" width="7.140625" style="117" customWidth="1"/>
    <col min="6917" max="6917" width="82" style="117" customWidth="1"/>
    <col min="6918" max="6918" width="84.5703125" style="117" customWidth="1"/>
    <col min="6919" max="7168" width="9" style="117"/>
    <col min="7169" max="7169" width="7.140625" style="117" customWidth="1"/>
    <col min="7170" max="7170" width="80.42578125" style="117" customWidth="1"/>
    <col min="7171" max="7171" width="0" style="117" hidden="1" customWidth="1"/>
    <col min="7172" max="7172" width="7.140625" style="117" customWidth="1"/>
    <col min="7173" max="7173" width="82" style="117" customWidth="1"/>
    <col min="7174" max="7174" width="84.5703125" style="117" customWidth="1"/>
    <col min="7175" max="7424" width="9" style="117"/>
    <col min="7425" max="7425" width="7.140625" style="117" customWidth="1"/>
    <col min="7426" max="7426" width="80.42578125" style="117" customWidth="1"/>
    <col min="7427" max="7427" width="0" style="117" hidden="1" customWidth="1"/>
    <col min="7428" max="7428" width="7.140625" style="117" customWidth="1"/>
    <col min="7429" max="7429" width="82" style="117" customWidth="1"/>
    <col min="7430" max="7430" width="84.5703125" style="117" customWidth="1"/>
    <col min="7431" max="7680" width="9" style="117"/>
    <col min="7681" max="7681" width="7.140625" style="117" customWidth="1"/>
    <col min="7682" max="7682" width="80.42578125" style="117" customWidth="1"/>
    <col min="7683" max="7683" width="0" style="117" hidden="1" customWidth="1"/>
    <col min="7684" max="7684" width="7.140625" style="117" customWidth="1"/>
    <col min="7685" max="7685" width="82" style="117" customWidth="1"/>
    <col min="7686" max="7686" width="84.5703125" style="117" customWidth="1"/>
    <col min="7687" max="7936" width="9" style="117"/>
    <col min="7937" max="7937" width="7.140625" style="117" customWidth="1"/>
    <col min="7938" max="7938" width="80.42578125" style="117" customWidth="1"/>
    <col min="7939" max="7939" width="0" style="117" hidden="1" customWidth="1"/>
    <col min="7940" max="7940" width="7.140625" style="117" customWidth="1"/>
    <col min="7941" max="7941" width="82" style="117" customWidth="1"/>
    <col min="7942" max="7942" width="84.5703125" style="117" customWidth="1"/>
    <col min="7943" max="8192" width="9" style="117"/>
    <col min="8193" max="8193" width="7.140625" style="117" customWidth="1"/>
    <col min="8194" max="8194" width="80.42578125" style="117" customWidth="1"/>
    <col min="8195" max="8195" width="0" style="117" hidden="1" customWidth="1"/>
    <col min="8196" max="8196" width="7.140625" style="117" customWidth="1"/>
    <col min="8197" max="8197" width="82" style="117" customWidth="1"/>
    <col min="8198" max="8198" width="84.5703125" style="117" customWidth="1"/>
    <col min="8199" max="8448" width="9" style="117"/>
    <col min="8449" max="8449" width="7.140625" style="117" customWidth="1"/>
    <col min="8450" max="8450" width="80.42578125" style="117" customWidth="1"/>
    <col min="8451" max="8451" width="0" style="117" hidden="1" customWidth="1"/>
    <col min="8452" max="8452" width="7.140625" style="117" customWidth="1"/>
    <col min="8453" max="8453" width="82" style="117" customWidth="1"/>
    <col min="8454" max="8454" width="84.5703125" style="117" customWidth="1"/>
    <col min="8455" max="8704" width="9" style="117"/>
    <col min="8705" max="8705" width="7.140625" style="117" customWidth="1"/>
    <col min="8706" max="8706" width="80.42578125" style="117" customWidth="1"/>
    <col min="8707" max="8707" width="0" style="117" hidden="1" customWidth="1"/>
    <col min="8708" max="8708" width="7.140625" style="117" customWidth="1"/>
    <col min="8709" max="8709" width="82" style="117" customWidth="1"/>
    <col min="8710" max="8710" width="84.5703125" style="117" customWidth="1"/>
    <col min="8711" max="8960" width="9" style="117"/>
    <col min="8961" max="8961" width="7.140625" style="117" customWidth="1"/>
    <col min="8962" max="8962" width="80.42578125" style="117" customWidth="1"/>
    <col min="8963" max="8963" width="0" style="117" hidden="1" customWidth="1"/>
    <col min="8964" max="8964" width="7.140625" style="117" customWidth="1"/>
    <col min="8965" max="8965" width="82" style="117" customWidth="1"/>
    <col min="8966" max="8966" width="84.5703125" style="117" customWidth="1"/>
    <col min="8967" max="9216" width="9" style="117"/>
    <col min="9217" max="9217" width="7.140625" style="117" customWidth="1"/>
    <col min="9218" max="9218" width="80.42578125" style="117" customWidth="1"/>
    <col min="9219" max="9219" width="0" style="117" hidden="1" customWidth="1"/>
    <col min="9220" max="9220" width="7.140625" style="117" customWidth="1"/>
    <col min="9221" max="9221" width="82" style="117" customWidth="1"/>
    <col min="9222" max="9222" width="84.5703125" style="117" customWidth="1"/>
    <col min="9223" max="9472" width="9" style="117"/>
    <col min="9473" max="9473" width="7.140625" style="117" customWidth="1"/>
    <col min="9474" max="9474" width="80.42578125" style="117" customWidth="1"/>
    <col min="9475" max="9475" width="0" style="117" hidden="1" customWidth="1"/>
    <col min="9476" max="9476" width="7.140625" style="117" customWidth="1"/>
    <col min="9477" max="9477" width="82" style="117" customWidth="1"/>
    <col min="9478" max="9478" width="84.5703125" style="117" customWidth="1"/>
    <col min="9479" max="9728" width="9" style="117"/>
    <col min="9729" max="9729" width="7.140625" style="117" customWidth="1"/>
    <col min="9730" max="9730" width="80.42578125" style="117" customWidth="1"/>
    <col min="9731" max="9731" width="0" style="117" hidden="1" customWidth="1"/>
    <col min="9732" max="9732" width="7.140625" style="117" customWidth="1"/>
    <col min="9733" max="9733" width="82" style="117" customWidth="1"/>
    <col min="9734" max="9734" width="84.5703125" style="117" customWidth="1"/>
    <col min="9735" max="9984" width="9" style="117"/>
    <col min="9985" max="9985" width="7.140625" style="117" customWidth="1"/>
    <col min="9986" max="9986" width="80.42578125" style="117" customWidth="1"/>
    <col min="9987" max="9987" width="0" style="117" hidden="1" customWidth="1"/>
    <col min="9988" max="9988" width="7.140625" style="117" customWidth="1"/>
    <col min="9989" max="9989" width="82" style="117" customWidth="1"/>
    <col min="9990" max="9990" width="84.5703125" style="117" customWidth="1"/>
    <col min="9991" max="10240" width="9" style="117"/>
    <col min="10241" max="10241" width="7.140625" style="117" customWidth="1"/>
    <col min="10242" max="10242" width="80.42578125" style="117" customWidth="1"/>
    <col min="10243" max="10243" width="0" style="117" hidden="1" customWidth="1"/>
    <col min="10244" max="10244" width="7.140625" style="117" customWidth="1"/>
    <col min="10245" max="10245" width="82" style="117" customWidth="1"/>
    <col min="10246" max="10246" width="84.5703125" style="117" customWidth="1"/>
    <col min="10247" max="10496" width="9" style="117"/>
    <col min="10497" max="10497" width="7.140625" style="117" customWidth="1"/>
    <col min="10498" max="10498" width="80.42578125" style="117" customWidth="1"/>
    <col min="10499" max="10499" width="0" style="117" hidden="1" customWidth="1"/>
    <col min="10500" max="10500" width="7.140625" style="117" customWidth="1"/>
    <col min="10501" max="10501" width="82" style="117" customWidth="1"/>
    <col min="10502" max="10502" width="84.5703125" style="117" customWidth="1"/>
    <col min="10503" max="10752" width="9" style="117"/>
    <col min="10753" max="10753" width="7.140625" style="117" customWidth="1"/>
    <col min="10754" max="10754" width="80.42578125" style="117" customWidth="1"/>
    <col min="10755" max="10755" width="0" style="117" hidden="1" customWidth="1"/>
    <col min="10756" max="10756" width="7.140625" style="117" customWidth="1"/>
    <col min="10757" max="10757" width="82" style="117" customWidth="1"/>
    <col min="10758" max="10758" width="84.5703125" style="117" customWidth="1"/>
    <col min="10759" max="11008" width="9" style="117"/>
    <col min="11009" max="11009" width="7.140625" style="117" customWidth="1"/>
    <col min="11010" max="11010" width="80.42578125" style="117" customWidth="1"/>
    <col min="11011" max="11011" width="0" style="117" hidden="1" customWidth="1"/>
    <col min="11012" max="11012" width="7.140625" style="117" customWidth="1"/>
    <col min="11013" max="11013" width="82" style="117" customWidth="1"/>
    <col min="11014" max="11014" width="84.5703125" style="117" customWidth="1"/>
    <col min="11015" max="11264" width="9" style="117"/>
    <col min="11265" max="11265" width="7.140625" style="117" customWidth="1"/>
    <col min="11266" max="11266" width="80.42578125" style="117" customWidth="1"/>
    <col min="11267" max="11267" width="0" style="117" hidden="1" customWidth="1"/>
    <col min="11268" max="11268" width="7.140625" style="117" customWidth="1"/>
    <col min="11269" max="11269" width="82" style="117" customWidth="1"/>
    <col min="11270" max="11270" width="84.5703125" style="117" customWidth="1"/>
    <col min="11271" max="11520" width="9" style="117"/>
    <col min="11521" max="11521" width="7.140625" style="117" customWidth="1"/>
    <col min="11522" max="11522" width="80.42578125" style="117" customWidth="1"/>
    <col min="11523" max="11523" width="0" style="117" hidden="1" customWidth="1"/>
    <col min="11524" max="11524" width="7.140625" style="117" customWidth="1"/>
    <col min="11525" max="11525" width="82" style="117" customWidth="1"/>
    <col min="11526" max="11526" width="84.5703125" style="117" customWidth="1"/>
    <col min="11527" max="11776" width="9" style="117"/>
    <col min="11777" max="11777" width="7.140625" style="117" customWidth="1"/>
    <col min="11778" max="11778" width="80.42578125" style="117" customWidth="1"/>
    <col min="11779" max="11779" width="0" style="117" hidden="1" customWidth="1"/>
    <col min="11780" max="11780" width="7.140625" style="117" customWidth="1"/>
    <col min="11781" max="11781" width="82" style="117" customWidth="1"/>
    <col min="11782" max="11782" width="84.5703125" style="117" customWidth="1"/>
    <col min="11783" max="12032" width="9" style="117"/>
    <col min="12033" max="12033" width="7.140625" style="117" customWidth="1"/>
    <col min="12034" max="12034" width="80.42578125" style="117" customWidth="1"/>
    <col min="12035" max="12035" width="0" style="117" hidden="1" customWidth="1"/>
    <col min="12036" max="12036" width="7.140625" style="117" customWidth="1"/>
    <col min="12037" max="12037" width="82" style="117" customWidth="1"/>
    <col min="12038" max="12038" width="84.5703125" style="117" customWidth="1"/>
    <col min="12039" max="12288" width="9" style="117"/>
    <col min="12289" max="12289" width="7.140625" style="117" customWidth="1"/>
    <col min="12290" max="12290" width="80.42578125" style="117" customWidth="1"/>
    <col min="12291" max="12291" width="0" style="117" hidden="1" customWidth="1"/>
    <col min="12292" max="12292" width="7.140625" style="117" customWidth="1"/>
    <col min="12293" max="12293" width="82" style="117" customWidth="1"/>
    <col min="12294" max="12294" width="84.5703125" style="117" customWidth="1"/>
    <col min="12295" max="12544" width="9" style="117"/>
    <col min="12545" max="12545" width="7.140625" style="117" customWidth="1"/>
    <col min="12546" max="12546" width="80.42578125" style="117" customWidth="1"/>
    <col min="12547" max="12547" width="0" style="117" hidden="1" customWidth="1"/>
    <col min="12548" max="12548" width="7.140625" style="117" customWidth="1"/>
    <col min="12549" max="12549" width="82" style="117" customWidth="1"/>
    <col min="12550" max="12550" width="84.5703125" style="117" customWidth="1"/>
    <col min="12551" max="12800" width="9" style="117"/>
    <col min="12801" max="12801" width="7.140625" style="117" customWidth="1"/>
    <col min="12802" max="12802" width="80.42578125" style="117" customWidth="1"/>
    <col min="12803" max="12803" width="0" style="117" hidden="1" customWidth="1"/>
    <col min="12804" max="12804" width="7.140625" style="117" customWidth="1"/>
    <col min="12805" max="12805" width="82" style="117" customWidth="1"/>
    <col min="12806" max="12806" width="84.5703125" style="117" customWidth="1"/>
    <col min="12807" max="13056" width="9" style="117"/>
    <col min="13057" max="13057" width="7.140625" style="117" customWidth="1"/>
    <col min="13058" max="13058" width="80.42578125" style="117" customWidth="1"/>
    <col min="13059" max="13059" width="0" style="117" hidden="1" customWidth="1"/>
    <col min="13060" max="13060" width="7.140625" style="117" customWidth="1"/>
    <col min="13061" max="13061" width="82" style="117" customWidth="1"/>
    <col min="13062" max="13062" width="84.5703125" style="117" customWidth="1"/>
    <col min="13063" max="13312" width="9" style="117"/>
    <col min="13313" max="13313" width="7.140625" style="117" customWidth="1"/>
    <col min="13314" max="13314" width="80.42578125" style="117" customWidth="1"/>
    <col min="13315" max="13315" width="0" style="117" hidden="1" customWidth="1"/>
    <col min="13316" max="13316" width="7.140625" style="117" customWidth="1"/>
    <col min="13317" max="13317" width="82" style="117" customWidth="1"/>
    <col min="13318" max="13318" width="84.5703125" style="117" customWidth="1"/>
    <col min="13319" max="13568" width="9" style="117"/>
    <col min="13569" max="13569" width="7.140625" style="117" customWidth="1"/>
    <col min="13570" max="13570" width="80.42578125" style="117" customWidth="1"/>
    <col min="13571" max="13571" width="0" style="117" hidden="1" customWidth="1"/>
    <col min="13572" max="13572" width="7.140625" style="117" customWidth="1"/>
    <col min="13573" max="13573" width="82" style="117" customWidth="1"/>
    <col min="13574" max="13574" width="84.5703125" style="117" customWidth="1"/>
    <col min="13575" max="13824" width="9" style="117"/>
    <col min="13825" max="13825" width="7.140625" style="117" customWidth="1"/>
    <col min="13826" max="13826" width="80.42578125" style="117" customWidth="1"/>
    <col min="13827" max="13827" width="0" style="117" hidden="1" customWidth="1"/>
    <col min="13828" max="13828" width="7.140625" style="117" customWidth="1"/>
    <col min="13829" max="13829" width="82" style="117" customWidth="1"/>
    <col min="13830" max="13830" width="84.5703125" style="117" customWidth="1"/>
    <col min="13831" max="14080" width="9" style="117"/>
    <col min="14081" max="14081" width="7.140625" style="117" customWidth="1"/>
    <col min="14082" max="14082" width="80.42578125" style="117" customWidth="1"/>
    <col min="14083" max="14083" width="0" style="117" hidden="1" customWidth="1"/>
    <col min="14084" max="14084" width="7.140625" style="117" customWidth="1"/>
    <col min="14085" max="14085" width="82" style="117" customWidth="1"/>
    <col min="14086" max="14086" width="84.5703125" style="117" customWidth="1"/>
    <col min="14087" max="14336" width="9" style="117"/>
    <col min="14337" max="14337" width="7.140625" style="117" customWidth="1"/>
    <col min="14338" max="14338" width="80.42578125" style="117" customWidth="1"/>
    <col min="14339" max="14339" width="0" style="117" hidden="1" customWidth="1"/>
    <col min="14340" max="14340" width="7.140625" style="117" customWidth="1"/>
    <col min="14341" max="14341" width="82" style="117" customWidth="1"/>
    <col min="14342" max="14342" width="84.5703125" style="117" customWidth="1"/>
    <col min="14343" max="14592" width="9" style="117"/>
    <col min="14593" max="14593" width="7.140625" style="117" customWidth="1"/>
    <col min="14594" max="14594" width="80.42578125" style="117" customWidth="1"/>
    <col min="14595" max="14595" width="0" style="117" hidden="1" customWidth="1"/>
    <col min="14596" max="14596" width="7.140625" style="117" customWidth="1"/>
    <col min="14597" max="14597" width="82" style="117" customWidth="1"/>
    <col min="14598" max="14598" width="84.5703125" style="117" customWidth="1"/>
    <col min="14599" max="14848" width="9" style="117"/>
    <col min="14849" max="14849" width="7.140625" style="117" customWidth="1"/>
    <col min="14850" max="14850" width="80.42578125" style="117" customWidth="1"/>
    <col min="14851" max="14851" width="0" style="117" hidden="1" customWidth="1"/>
    <col min="14852" max="14852" width="7.140625" style="117" customWidth="1"/>
    <col min="14853" max="14853" width="82" style="117" customWidth="1"/>
    <col min="14854" max="14854" width="84.5703125" style="117" customWidth="1"/>
    <col min="14855" max="15104" width="9" style="117"/>
    <col min="15105" max="15105" width="7.140625" style="117" customWidth="1"/>
    <col min="15106" max="15106" width="80.42578125" style="117" customWidth="1"/>
    <col min="15107" max="15107" width="0" style="117" hidden="1" customWidth="1"/>
    <col min="15108" max="15108" width="7.140625" style="117" customWidth="1"/>
    <col min="15109" max="15109" width="82" style="117" customWidth="1"/>
    <col min="15110" max="15110" width="84.5703125" style="117" customWidth="1"/>
    <col min="15111" max="15360" width="9" style="117"/>
    <col min="15361" max="15361" width="7.140625" style="117" customWidth="1"/>
    <col min="15362" max="15362" width="80.42578125" style="117" customWidth="1"/>
    <col min="15363" max="15363" width="0" style="117" hidden="1" customWidth="1"/>
    <col min="15364" max="15364" width="7.140625" style="117" customWidth="1"/>
    <col min="15365" max="15365" width="82" style="117" customWidth="1"/>
    <col min="15366" max="15366" width="84.5703125" style="117" customWidth="1"/>
    <col min="15367" max="15616" width="9" style="117"/>
    <col min="15617" max="15617" width="7.140625" style="117" customWidth="1"/>
    <col min="15618" max="15618" width="80.42578125" style="117" customWidth="1"/>
    <col min="15619" max="15619" width="0" style="117" hidden="1" customWidth="1"/>
    <col min="15620" max="15620" width="7.140625" style="117" customWidth="1"/>
    <col min="15621" max="15621" width="82" style="117" customWidth="1"/>
    <col min="15622" max="15622" width="84.5703125" style="117" customWidth="1"/>
    <col min="15623" max="15872" width="9" style="117"/>
    <col min="15873" max="15873" width="7.140625" style="117" customWidth="1"/>
    <col min="15874" max="15874" width="80.42578125" style="117" customWidth="1"/>
    <col min="15875" max="15875" width="0" style="117" hidden="1" customWidth="1"/>
    <col min="15876" max="15876" width="7.140625" style="117" customWidth="1"/>
    <col min="15877" max="15877" width="82" style="117" customWidth="1"/>
    <col min="15878" max="15878" width="84.5703125" style="117" customWidth="1"/>
    <col min="15879" max="16128" width="9" style="117"/>
    <col min="16129" max="16129" width="7.140625" style="117" customWidth="1"/>
    <col min="16130" max="16130" width="80.42578125" style="117" customWidth="1"/>
    <col min="16131" max="16131" width="0" style="117" hidden="1" customWidth="1"/>
    <col min="16132" max="16132" width="7.140625" style="117" customWidth="1"/>
    <col min="16133" max="16133" width="82" style="117" customWidth="1"/>
    <col min="16134" max="16134" width="84.5703125" style="117" customWidth="1"/>
    <col min="16135" max="16384" width="9" style="117"/>
  </cols>
  <sheetData>
    <row r="1" spans="1:6" s="287" customFormat="1" ht="15.6">
      <c r="A1" s="285" t="s">
        <v>631</v>
      </c>
      <c r="B1" s="286" t="s">
        <v>632</v>
      </c>
      <c r="C1" s="443"/>
      <c r="D1" s="285" t="s">
        <v>631</v>
      </c>
      <c r="E1" s="444" t="s">
        <v>633</v>
      </c>
    </row>
    <row r="2" spans="1:6">
      <c r="A2" s="262" t="s">
        <v>634</v>
      </c>
      <c r="B2" s="263" t="s">
        <v>545</v>
      </c>
      <c r="C2" s="299"/>
      <c r="D2" s="262" t="s">
        <v>634</v>
      </c>
      <c r="E2" s="263" t="s">
        <v>635</v>
      </c>
    </row>
    <row r="3" spans="1:6">
      <c r="A3" s="262"/>
      <c r="B3" s="119" t="s">
        <v>636</v>
      </c>
      <c r="C3" s="120"/>
      <c r="D3" s="262"/>
      <c r="E3" s="119" t="str">
        <f>B3</f>
        <v>07-17.05.2024</v>
      </c>
    </row>
    <row r="4" spans="1:6">
      <c r="A4" s="262"/>
      <c r="B4" s="265"/>
      <c r="C4" s="120"/>
      <c r="D4" s="262"/>
      <c r="E4" s="265"/>
    </row>
    <row r="5" spans="1:6">
      <c r="A5" s="262"/>
      <c r="B5" s="266" t="s">
        <v>378</v>
      </c>
      <c r="C5" s="120"/>
      <c r="D5" s="262"/>
      <c r="E5" s="446" t="s">
        <v>547</v>
      </c>
      <c r="F5" s="431"/>
    </row>
    <row r="6" spans="1:6">
      <c r="A6" s="262"/>
      <c r="B6" s="265" t="s">
        <v>637</v>
      </c>
      <c r="C6" s="120"/>
      <c r="D6" s="262"/>
      <c r="E6" s="269" t="str">
        <f>B6</f>
        <v>07.05.2024 Opening meeting - Group manager and auditors</v>
      </c>
      <c r="F6" s="28"/>
    </row>
    <row r="7" spans="1:6">
      <c r="A7" s="262"/>
      <c r="B7" s="265" t="s">
        <v>638</v>
      </c>
      <c r="C7" s="120"/>
      <c r="D7" s="262"/>
      <c r="E7" s="269" t="str">
        <f t="shared" ref="E7:E14" si="0">B7</f>
        <v>07-08.05.2024 Audit: Review of documentation &amp; Group systems, staff interviews</v>
      </c>
      <c r="F7" s="28"/>
    </row>
    <row r="8" spans="1:6">
      <c r="A8" s="262"/>
      <c r="B8" s="265" t="s">
        <v>639</v>
      </c>
      <c r="C8" s="120"/>
      <c r="D8" s="262"/>
      <c r="E8" s="269" t="str">
        <f t="shared" si="0"/>
        <v>14.05.2024 Site visit Group member 1, MU 1</v>
      </c>
      <c r="F8" s="28"/>
    </row>
    <row r="9" spans="1:6">
      <c r="A9" s="262"/>
      <c r="B9" s="265" t="s">
        <v>640</v>
      </c>
      <c r="C9" s="120"/>
      <c r="D9" s="262"/>
      <c r="E9" s="269" t="str">
        <f t="shared" si="0"/>
        <v>14.05.2024 Site visit Group member 2, MU 2</v>
      </c>
    </row>
    <row r="10" spans="1:6">
      <c r="A10" s="262"/>
      <c r="B10" s="265" t="s">
        <v>641</v>
      </c>
      <c r="C10" s="120"/>
      <c r="D10" s="262"/>
      <c r="E10" s="269" t="str">
        <f t="shared" si="0"/>
        <v>15.05.2024 Site visit Group member 3, MU 3</v>
      </c>
    </row>
    <row r="11" spans="1:6">
      <c r="A11" s="262"/>
      <c r="B11" s="265" t="s">
        <v>642</v>
      </c>
      <c r="C11" s="120"/>
      <c r="D11" s="262"/>
      <c r="E11" s="269" t="str">
        <f t="shared" si="0"/>
        <v>15.05.2024 Site visit Group member 4, MU 4</v>
      </c>
      <c r="F11" s="28"/>
    </row>
    <row r="12" spans="1:6">
      <c r="A12" s="262"/>
      <c r="B12" s="265" t="s">
        <v>643</v>
      </c>
      <c r="C12" s="120"/>
      <c r="D12" s="262"/>
      <c r="E12" s="269" t="str">
        <f t="shared" si="0"/>
        <v>16.05.2024 Site visit Group member 5, MU 5</v>
      </c>
      <c r="F12" s="431"/>
    </row>
    <row r="13" spans="1:6">
      <c r="A13" s="262"/>
      <c r="B13" s="265" t="s">
        <v>644</v>
      </c>
      <c r="C13" s="120"/>
      <c r="D13" s="262"/>
      <c r="E13" s="269" t="str">
        <f t="shared" si="0"/>
        <v>16.05.2024 Site visit Group member 6, MU 6</v>
      </c>
      <c r="F13" s="431"/>
    </row>
    <row r="14" spans="1:6">
      <c r="A14" s="262"/>
      <c r="B14" s="265" t="s">
        <v>645</v>
      </c>
      <c r="C14" s="120"/>
      <c r="D14" s="262"/>
      <c r="E14" s="269" t="str">
        <f t="shared" si="0"/>
        <v>17.05.2024 Closing meeting - Group manager and auditors</v>
      </c>
      <c r="F14" s="49"/>
    </row>
    <row r="15" spans="1:6">
      <c r="A15" s="262"/>
      <c r="B15" s="267"/>
      <c r="C15" s="120"/>
      <c r="D15" s="262"/>
      <c r="E15" s="269"/>
      <c r="F15" s="300"/>
    </row>
    <row r="16" spans="1:6">
      <c r="A16" s="262" t="s">
        <v>646</v>
      </c>
      <c r="B16" s="269" t="s">
        <v>647</v>
      </c>
      <c r="C16" s="120"/>
      <c r="D16" s="262" t="s">
        <v>646</v>
      </c>
      <c r="E16" s="269" t="s">
        <v>647</v>
      </c>
      <c r="F16" s="431"/>
    </row>
    <row r="17" spans="1:6">
      <c r="A17" s="262"/>
      <c r="B17" s="269"/>
      <c r="C17" s="120"/>
      <c r="D17" s="262"/>
      <c r="E17" s="269"/>
    </row>
    <row r="18" spans="1:6">
      <c r="A18" s="262" t="s">
        <v>648</v>
      </c>
      <c r="B18" s="269" t="s">
        <v>649</v>
      </c>
      <c r="C18" s="120"/>
      <c r="D18" s="262" t="s">
        <v>648</v>
      </c>
      <c r="E18" s="269" t="s">
        <v>649</v>
      </c>
      <c r="F18" s="437"/>
    </row>
    <row r="19" spans="1:6">
      <c r="A19" s="262"/>
      <c r="B19" s="271"/>
      <c r="C19" s="120"/>
      <c r="D19" s="262"/>
      <c r="E19" s="270"/>
      <c r="F19" s="28"/>
    </row>
    <row r="20" spans="1:6">
      <c r="A20" s="262" t="s">
        <v>650</v>
      </c>
      <c r="B20" s="272" t="s">
        <v>568</v>
      </c>
      <c r="C20" s="299"/>
      <c r="D20" s="262" t="s">
        <v>650</v>
      </c>
      <c r="E20" s="272" t="s">
        <v>651</v>
      </c>
    </row>
    <row r="21" spans="1:6" ht="33.75" customHeight="1">
      <c r="A21" s="262"/>
      <c r="B21" s="119" t="s">
        <v>652</v>
      </c>
      <c r="C21" s="120"/>
      <c r="D21" s="262"/>
      <c r="E21" s="119" t="s">
        <v>653</v>
      </c>
      <c r="F21" s="28"/>
    </row>
    <row r="22" spans="1:6" ht="14.25" customHeight="1">
      <c r="A22" s="262"/>
      <c r="B22" s="267"/>
      <c r="C22" s="120"/>
      <c r="D22" s="262"/>
      <c r="E22" s="267"/>
      <c r="F22" s="300"/>
    </row>
    <row r="23" spans="1:6" ht="15" customHeight="1">
      <c r="A23" s="262"/>
      <c r="B23" s="273"/>
      <c r="C23" s="120"/>
      <c r="D23" s="262"/>
      <c r="E23" s="273"/>
      <c r="F23" s="438"/>
    </row>
    <row r="24" spans="1:6">
      <c r="A24" s="262" t="s">
        <v>654</v>
      </c>
      <c r="B24" s="272" t="s">
        <v>571</v>
      </c>
      <c r="C24" s="299"/>
      <c r="D24" s="262" t="s">
        <v>654</v>
      </c>
      <c r="E24" s="272" t="s">
        <v>655</v>
      </c>
      <c r="F24" s="438"/>
    </row>
    <row r="25" spans="1:6">
      <c r="A25" s="262"/>
      <c r="B25" s="274" t="s">
        <v>572</v>
      </c>
      <c r="C25" s="299"/>
      <c r="D25" s="262"/>
      <c r="E25" s="274" t="s">
        <v>656</v>
      </c>
      <c r="F25" s="438"/>
    </row>
    <row r="26" spans="1:6" ht="78" customHeight="1">
      <c r="A26" s="262"/>
      <c r="B26" s="265" t="s">
        <v>573</v>
      </c>
      <c r="C26" s="120"/>
      <c r="D26" s="262"/>
      <c r="E26" s="265" t="s">
        <v>574</v>
      </c>
      <c r="F26" s="28"/>
    </row>
    <row r="27" spans="1:6" ht="23.45" customHeight="1">
      <c r="A27" s="262"/>
      <c r="B27" s="265" t="s">
        <v>657</v>
      </c>
      <c r="C27" s="120"/>
      <c r="D27" s="262"/>
      <c r="E27" s="265" t="s">
        <v>658</v>
      </c>
      <c r="F27" s="49"/>
    </row>
    <row r="28" spans="1:6">
      <c r="A28" s="262"/>
      <c r="B28" s="265" t="s">
        <v>577</v>
      </c>
      <c r="C28" s="120"/>
      <c r="D28" s="262"/>
      <c r="E28" s="265" t="s">
        <v>659</v>
      </c>
      <c r="F28" s="28"/>
    </row>
    <row r="29" spans="1:6">
      <c r="A29" s="262"/>
      <c r="B29" s="265"/>
      <c r="C29" s="120"/>
      <c r="D29" s="262"/>
      <c r="E29" s="265"/>
      <c r="F29" s="28"/>
    </row>
    <row r="30" spans="1:6">
      <c r="A30" s="262" t="s">
        <v>660</v>
      </c>
      <c r="B30" s="266" t="s">
        <v>417</v>
      </c>
      <c r="C30" s="299"/>
      <c r="D30" s="262" t="s">
        <v>660</v>
      </c>
      <c r="E30" s="266" t="s">
        <v>418</v>
      </c>
      <c r="F30" s="300"/>
    </row>
    <row r="31" spans="1:6">
      <c r="A31" s="262"/>
      <c r="B31" s="265" t="s">
        <v>579</v>
      </c>
      <c r="C31" s="120"/>
      <c r="D31" s="262"/>
      <c r="E31" s="265"/>
      <c r="F31" s="28"/>
    </row>
    <row r="32" spans="1:6">
      <c r="A32" s="262"/>
      <c r="B32" s="273"/>
      <c r="C32" s="120"/>
      <c r="D32" s="262"/>
      <c r="E32" s="273"/>
      <c r="F32" s="28"/>
    </row>
    <row r="33" spans="1:6">
      <c r="A33" s="262" t="s">
        <v>661</v>
      </c>
      <c r="B33" s="272" t="s">
        <v>580</v>
      </c>
      <c r="C33" s="299"/>
      <c r="D33" s="262" t="s">
        <v>661</v>
      </c>
      <c r="E33" s="272" t="s">
        <v>580</v>
      </c>
      <c r="F33" s="28"/>
    </row>
    <row r="34" spans="1:6" ht="129.94999999999999">
      <c r="A34" s="262" t="s">
        <v>662</v>
      </c>
      <c r="B34" s="119" t="s">
        <v>582</v>
      </c>
      <c r="C34" s="299"/>
      <c r="D34" s="262" t="s">
        <v>662</v>
      </c>
      <c r="E34" s="119" t="s">
        <v>582</v>
      </c>
      <c r="F34" s="28"/>
    </row>
    <row r="35" spans="1:6" ht="39">
      <c r="A35" s="262" t="s">
        <v>663</v>
      </c>
      <c r="B35" s="265" t="s">
        <v>584</v>
      </c>
      <c r="C35" s="299"/>
      <c r="D35" s="262" t="s">
        <v>663</v>
      </c>
      <c r="E35" s="265" t="s">
        <v>584</v>
      </c>
      <c r="F35" s="28"/>
    </row>
    <row r="36" spans="1:6">
      <c r="A36" s="262"/>
      <c r="B36" s="278"/>
      <c r="C36" s="439"/>
      <c r="D36" s="262"/>
      <c r="E36" s="278"/>
      <c r="F36" s="300"/>
    </row>
    <row r="37" spans="1:6">
      <c r="A37" s="262"/>
      <c r="B37" s="279" t="s">
        <v>585</v>
      </c>
      <c r="C37" s="440"/>
      <c r="D37" s="262"/>
      <c r="E37" s="279" t="s">
        <v>664</v>
      </c>
      <c r="F37" s="433"/>
    </row>
    <row r="38" spans="1:6">
      <c r="A38" s="262"/>
      <c r="B38" s="278"/>
      <c r="C38" s="439"/>
      <c r="D38" s="262"/>
      <c r="E38" s="278"/>
      <c r="F38" s="28"/>
    </row>
    <row r="39" spans="1:6" ht="65.099999999999994">
      <c r="A39" s="262"/>
      <c r="B39" s="288" t="s">
        <v>586</v>
      </c>
      <c r="C39" s="439"/>
      <c r="D39" s="262"/>
      <c r="E39" s="288" t="s">
        <v>587</v>
      </c>
      <c r="F39" s="28"/>
    </row>
    <row r="40" spans="1:6">
      <c r="A40" s="262"/>
      <c r="B40" s="265" t="s">
        <v>665</v>
      </c>
      <c r="C40" s="441"/>
      <c r="D40" s="262"/>
      <c r="E40" s="265" t="s">
        <v>666</v>
      </c>
      <c r="F40" s="28"/>
    </row>
    <row r="41" spans="1:6">
      <c r="A41" s="262"/>
      <c r="B41" s="280"/>
      <c r="C41" s="441"/>
      <c r="D41" s="262"/>
      <c r="E41" s="280"/>
      <c r="F41" s="28"/>
    </row>
    <row r="42" spans="1:6">
      <c r="A42" s="262" t="s">
        <v>667</v>
      </c>
      <c r="B42" s="266" t="s">
        <v>591</v>
      </c>
      <c r="C42" s="441"/>
      <c r="D42" s="262" t="s">
        <v>667</v>
      </c>
      <c r="E42" s="266" t="s">
        <v>668</v>
      </c>
      <c r="F42" s="28"/>
    </row>
    <row r="43" spans="1:6" ht="65.099999999999994">
      <c r="A43" s="262"/>
      <c r="B43" s="273" t="s">
        <v>592</v>
      </c>
      <c r="C43" s="120"/>
      <c r="D43" s="262"/>
      <c r="E43" s="273" t="s">
        <v>593</v>
      </c>
      <c r="F43" s="28"/>
    </row>
    <row r="44" spans="1:6">
      <c r="A44" s="262"/>
      <c r="B44" s="272" t="s">
        <v>594</v>
      </c>
      <c r="C44" s="299"/>
      <c r="D44" s="262"/>
      <c r="E44" s="272" t="s">
        <v>669</v>
      </c>
      <c r="F44" s="300"/>
    </row>
    <row r="45" spans="1:6">
      <c r="A45" s="262" t="s">
        <v>670</v>
      </c>
      <c r="B45" s="119" t="s">
        <v>595</v>
      </c>
      <c r="C45" s="299"/>
      <c r="D45" s="262" t="s">
        <v>670</v>
      </c>
      <c r="E45" s="119" t="s">
        <v>671</v>
      </c>
      <c r="F45" s="28"/>
    </row>
    <row r="46" spans="1:6">
      <c r="A46" s="262"/>
      <c r="B46" s="265" t="s">
        <v>672</v>
      </c>
      <c r="C46" s="299"/>
      <c r="D46" s="262"/>
      <c r="E46" s="265" t="s">
        <v>673</v>
      </c>
      <c r="F46" s="28"/>
    </row>
    <row r="47" spans="1:6">
      <c r="A47" s="262"/>
      <c r="B47" s="265" t="s">
        <v>674</v>
      </c>
      <c r="C47" s="299"/>
      <c r="D47" s="262"/>
      <c r="E47" s="265" t="s">
        <v>675</v>
      </c>
      <c r="F47" s="300"/>
    </row>
    <row r="48" spans="1:6">
      <c r="A48" s="262"/>
      <c r="B48" s="265" t="s">
        <v>676</v>
      </c>
      <c r="C48" s="299"/>
      <c r="D48" s="262"/>
      <c r="E48" s="265" t="s">
        <v>602</v>
      </c>
      <c r="F48" s="28"/>
    </row>
    <row r="49" spans="1:6">
      <c r="A49" s="262"/>
      <c r="B49" s="265" t="s">
        <v>603</v>
      </c>
      <c r="C49" s="120"/>
      <c r="D49" s="262"/>
      <c r="E49" s="265" t="s">
        <v>604</v>
      </c>
      <c r="F49" s="28"/>
    </row>
    <row r="50" spans="1:6">
      <c r="A50" s="262"/>
      <c r="B50" s="265"/>
      <c r="C50" s="120"/>
      <c r="D50" s="262"/>
      <c r="E50" s="265"/>
      <c r="F50" s="300"/>
    </row>
    <row r="51" spans="1:6">
      <c r="A51" s="262"/>
      <c r="B51" s="272" t="s">
        <v>605</v>
      </c>
      <c r="C51" s="299"/>
      <c r="D51" s="262"/>
      <c r="E51" s="272" t="s">
        <v>605</v>
      </c>
      <c r="F51" s="28"/>
    </row>
    <row r="52" spans="1:6">
      <c r="A52" s="262" t="s">
        <v>677</v>
      </c>
      <c r="B52" s="265" t="s">
        <v>606</v>
      </c>
      <c r="C52" s="120"/>
      <c r="D52" s="262" t="s">
        <v>677</v>
      </c>
      <c r="E52" s="265" t="s">
        <v>606</v>
      </c>
      <c r="F52" s="28"/>
    </row>
    <row r="53" spans="1:6">
      <c r="A53" s="262"/>
      <c r="B53" s="273"/>
      <c r="C53" s="120"/>
      <c r="D53" s="262"/>
      <c r="E53" s="273"/>
      <c r="F53" s="300"/>
    </row>
    <row r="54" spans="1:6">
      <c r="A54" s="262"/>
      <c r="B54" s="272" t="s">
        <v>429</v>
      </c>
      <c r="C54" s="299"/>
      <c r="D54" s="262"/>
      <c r="E54" s="272" t="s">
        <v>678</v>
      </c>
      <c r="F54" s="28"/>
    </row>
    <row r="55" spans="1:6">
      <c r="A55" s="262" t="s">
        <v>679</v>
      </c>
      <c r="B55" s="261" t="s">
        <v>607</v>
      </c>
      <c r="C55" s="299"/>
      <c r="D55" s="262" t="s">
        <v>679</v>
      </c>
      <c r="E55" s="261" t="s">
        <v>607</v>
      </c>
      <c r="F55" s="431"/>
    </row>
    <row r="56" spans="1:6" ht="71.099999999999994" customHeight="1">
      <c r="A56" s="262"/>
      <c r="B56" s="265" t="s">
        <v>680</v>
      </c>
      <c r="C56" s="120"/>
      <c r="D56" s="262"/>
      <c r="E56" s="265" t="s">
        <v>609</v>
      </c>
    </row>
    <row r="57" spans="1:6" ht="61.5" customHeight="1">
      <c r="A57" s="262"/>
      <c r="B57" s="265" t="s">
        <v>681</v>
      </c>
      <c r="C57" s="120"/>
      <c r="D57" s="262"/>
      <c r="E57" s="265" t="s">
        <v>611</v>
      </c>
    </row>
    <row r="58" spans="1:6" ht="60" customHeight="1">
      <c r="A58" s="262"/>
      <c r="B58" s="265" t="s">
        <v>682</v>
      </c>
      <c r="C58" s="120"/>
      <c r="D58" s="262"/>
      <c r="E58" s="265" t="s">
        <v>613</v>
      </c>
    </row>
    <row r="59" spans="1:6" ht="70.5" customHeight="1">
      <c r="A59" s="262"/>
      <c r="B59" s="265" t="s">
        <v>683</v>
      </c>
      <c r="C59" s="120"/>
      <c r="D59" s="262"/>
      <c r="E59" s="265" t="s">
        <v>615</v>
      </c>
    </row>
    <row r="60" spans="1:6" ht="81.599999999999994" customHeight="1">
      <c r="A60" s="262"/>
      <c r="B60" s="265" t="s">
        <v>684</v>
      </c>
      <c r="C60" s="120"/>
      <c r="D60" s="262"/>
      <c r="E60" s="265" t="s">
        <v>617</v>
      </c>
    </row>
    <row r="61" spans="1:6" ht="71.099999999999994" customHeight="1">
      <c r="A61" s="262"/>
      <c r="B61" s="265" t="s">
        <v>685</v>
      </c>
      <c r="C61" s="120"/>
      <c r="D61" s="262"/>
      <c r="E61" s="265" t="s">
        <v>686</v>
      </c>
    </row>
    <row r="62" spans="1:6">
      <c r="A62" s="262"/>
      <c r="B62" s="273"/>
      <c r="C62" s="120"/>
      <c r="D62" s="262"/>
      <c r="E62" s="273"/>
    </row>
    <row r="63" spans="1:6">
      <c r="A63" s="281" t="s">
        <v>687</v>
      </c>
      <c r="B63" s="272" t="s">
        <v>619</v>
      </c>
      <c r="C63" s="299"/>
      <c r="D63" s="281" t="s">
        <v>687</v>
      </c>
      <c r="E63" s="272" t="s">
        <v>688</v>
      </c>
    </row>
    <row r="64" spans="1:6" ht="26.1">
      <c r="A64" s="262"/>
      <c r="B64" s="119" t="s">
        <v>620</v>
      </c>
      <c r="C64" s="120"/>
      <c r="D64" s="262"/>
      <c r="E64" s="119" t="s">
        <v>689</v>
      </c>
    </row>
    <row r="65" spans="1:5">
      <c r="A65" s="262"/>
      <c r="B65" s="273"/>
      <c r="C65" s="120"/>
      <c r="D65" s="262"/>
      <c r="E65" s="273"/>
    </row>
    <row r="66" spans="1:5" ht="39">
      <c r="A66" s="262" t="s">
        <v>690</v>
      </c>
      <c r="B66" s="272" t="s">
        <v>691</v>
      </c>
      <c r="C66" s="299"/>
      <c r="D66" s="262" t="s">
        <v>690</v>
      </c>
      <c r="E66" s="272" t="s">
        <v>692</v>
      </c>
    </row>
    <row r="67" spans="1:5" ht="26.1">
      <c r="A67" s="262"/>
      <c r="B67" s="119" t="s">
        <v>622</v>
      </c>
      <c r="C67" s="120"/>
      <c r="D67" s="262"/>
      <c r="E67" s="119" t="s">
        <v>693</v>
      </c>
    </row>
    <row r="68" spans="1:5" ht="14.45">
      <c r="A68" s="262"/>
      <c r="B68" s="273"/>
      <c r="C68" s="120"/>
      <c r="D68" s="262"/>
      <c r="E68" s="442"/>
    </row>
    <row r="69" spans="1:5">
      <c r="A69" s="262" t="s">
        <v>694</v>
      </c>
      <c r="B69" s="272" t="s">
        <v>624</v>
      </c>
      <c r="C69" s="299"/>
      <c r="D69" s="262" t="s">
        <v>694</v>
      </c>
      <c r="E69" s="272" t="s">
        <v>695</v>
      </c>
    </row>
    <row r="70" spans="1:5" ht="39">
      <c r="A70" s="262"/>
      <c r="B70" s="119" t="s">
        <v>625</v>
      </c>
      <c r="C70" s="120"/>
      <c r="D70" s="262"/>
      <c r="E70" s="119" t="s">
        <v>696</v>
      </c>
    </row>
    <row r="71" spans="1:5" ht="14.45">
      <c r="A71" s="262"/>
      <c r="B71" s="273"/>
      <c r="C71" s="120"/>
      <c r="D71" s="262"/>
      <c r="E71" s="442"/>
    </row>
    <row r="72" spans="1:5">
      <c r="A72" s="262" t="s">
        <v>697</v>
      </c>
      <c r="B72" s="272" t="s">
        <v>698</v>
      </c>
      <c r="C72" s="299"/>
      <c r="D72" s="262" t="s">
        <v>697</v>
      </c>
      <c r="E72" s="272" t="s">
        <v>699</v>
      </c>
    </row>
    <row r="73" spans="1:5" ht="26.1">
      <c r="A73" s="262"/>
      <c r="B73" s="119" t="s">
        <v>627</v>
      </c>
      <c r="C73" s="120"/>
      <c r="D73" s="262"/>
      <c r="E73" s="119" t="s">
        <v>700</v>
      </c>
    </row>
    <row r="74" spans="1:5">
      <c r="A74" s="262"/>
      <c r="B74" s="266" t="s">
        <v>629</v>
      </c>
      <c r="C74" s="299"/>
      <c r="D74" s="262"/>
      <c r="E74" s="266" t="s">
        <v>701</v>
      </c>
    </row>
    <row r="75" spans="1:5">
      <c r="A75" s="282"/>
      <c r="B75" s="265" t="s">
        <v>460</v>
      </c>
      <c r="C75" s="120"/>
      <c r="D75" s="282"/>
      <c r="E75" s="265" t="s">
        <v>702</v>
      </c>
    </row>
    <row r="76" spans="1:5">
      <c r="A76" s="282"/>
      <c r="B76" s="265"/>
      <c r="C76" s="120"/>
      <c r="D76" s="282"/>
      <c r="E76" s="265"/>
    </row>
    <row r="77" spans="1:5">
      <c r="B77" s="265"/>
      <c r="C77" s="120"/>
      <c r="E77" s="265"/>
    </row>
    <row r="78" spans="1:5">
      <c r="B78" s="273"/>
      <c r="C78" s="120"/>
      <c r="E78" s="273"/>
    </row>
  </sheetData>
  <phoneticPr fontId="101" type="noConversion"/>
  <pageMargins left="0.75" right="0.75" top="1" bottom="1" header="0.5" footer="0.5"/>
  <pageSetup paperSize="9" scale="92" orientation="portrait" r:id="rId1"/>
  <headerFooter alignWithMargins="0"/>
  <colBreaks count="1" manualBreakCount="1">
    <brk id="3" max="7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C635-5094-4EFA-8AF8-12B84B3E8607}">
  <dimension ref="A1:F82"/>
  <sheetViews>
    <sheetView view="pageBreakPreview" zoomScaleNormal="100" zoomScaleSheetLayoutView="100" workbookViewId="0">
      <selection activeCell="B1" sqref="B1"/>
    </sheetView>
  </sheetViews>
  <sheetFormatPr defaultColWidth="9" defaultRowHeight="12.95"/>
  <cols>
    <col min="1" max="1" width="7.140625" style="284" customWidth="1"/>
    <col min="2" max="2" width="80.42578125" style="118" customWidth="1"/>
    <col min="3" max="3" width="2" style="118" hidden="1" customWidth="1"/>
    <col min="4" max="4" width="7.140625" style="284" customWidth="1"/>
    <col min="5" max="5" width="82" style="117" customWidth="1"/>
    <col min="6" max="6" width="15.5703125" style="117" customWidth="1"/>
    <col min="7" max="256" width="9" style="117"/>
    <col min="257" max="257" width="7.140625" style="117" customWidth="1"/>
    <col min="258" max="258" width="80.42578125" style="117" customWidth="1"/>
    <col min="259" max="259" width="0" style="117" hidden="1" customWidth="1"/>
    <col min="260" max="260" width="7.140625" style="117" customWidth="1"/>
    <col min="261" max="261" width="82" style="117" customWidth="1"/>
    <col min="262" max="262" width="84.5703125" style="117" customWidth="1"/>
    <col min="263" max="512" width="9" style="117"/>
    <col min="513" max="513" width="7.140625" style="117" customWidth="1"/>
    <col min="514" max="514" width="80.42578125" style="117" customWidth="1"/>
    <col min="515" max="515" width="0" style="117" hidden="1" customWidth="1"/>
    <col min="516" max="516" width="7.140625" style="117" customWidth="1"/>
    <col min="517" max="517" width="82" style="117" customWidth="1"/>
    <col min="518" max="518" width="84.5703125" style="117" customWidth="1"/>
    <col min="519" max="768" width="9" style="117"/>
    <col min="769" max="769" width="7.140625" style="117" customWidth="1"/>
    <col min="770" max="770" width="80.42578125" style="117" customWidth="1"/>
    <col min="771" max="771" width="0" style="117" hidden="1" customWidth="1"/>
    <col min="772" max="772" width="7.140625" style="117" customWidth="1"/>
    <col min="773" max="773" width="82" style="117" customWidth="1"/>
    <col min="774" max="774" width="84.5703125" style="117" customWidth="1"/>
    <col min="775" max="1024" width="9" style="117"/>
    <col min="1025" max="1025" width="7.140625" style="117" customWidth="1"/>
    <col min="1026" max="1026" width="80.42578125" style="117" customWidth="1"/>
    <col min="1027" max="1027" width="0" style="117" hidden="1" customWidth="1"/>
    <col min="1028" max="1028" width="7.140625" style="117" customWidth="1"/>
    <col min="1029" max="1029" width="82" style="117" customWidth="1"/>
    <col min="1030" max="1030" width="84.5703125" style="117" customWidth="1"/>
    <col min="1031" max="1280" width="9" style="117"/>
    <col min="1281" max="1281" width="7.140625" style="117" customWidth="1"/>
    <col min="1282" max="1282" width="80.42578125" style="117" customWidth="1"/>
    <col min="1283" max="1283" width="0" style="117" hidden="1" customWidth="1"/>
    <col min="1284" max="1284" width="7.140625" style="117" customWidth="1"/>
    <col min="1285" max="1285" width="82" style="117" customWidth="1"/>
    <col min="1286" max="1286" width="84.5703125" style="117" customWidth="1"/>
    <col min="1287" max="1536" width="9" style="117"/>
    <col min="1537" max="1537" width="7.140625" style="117" customWidth="1"/>
    <col min="1538" max="1538" width="80.42578125" style="117" customWidth="1"/>
    <col min="1539" max="1539" width="0" style="117" hidden="1" customWidth="1"/>
    <col min="1540" max="1540" width="7.140625" style="117" customWidth="1"/>
    <col min="1541" max="1541" width="82" style="117" customWidth="1"/>
    <col min="1542" max="1542" width="84.5703125" style="117" customWidth="1"/>
    <col min="1543" max="1792" width="9" style="117"/>
    <col min="1793" max="1793" width="7.140625" style="117" customWidth="1"/>
    <col min="1794" max="1794" width="80.42578125" style="117" customWidth="1"/>
    <col min="1795" max="1795" width="0" style="117" hidden="1" customWidth="1"/>
    <col min="1796" max="1796" width="7.140625" style="117" customWidth="1"/>
    <col min="1797" max="1797" width="82" style="117" customWidth="1"/>
    <col min="1798" max="1798" width="84.5703125" style="117" customWidth="1"/>
    <col min="1799" max="2048" width="9" style="117"/>
    <col min="2049" max="2049" width="7.140625" style="117" customWidth="1"/>
    <col min="2050" max="2050" width="80.42578125" style="117" customWidth="1"/>
    <col min="2051" max="2051" width="0" style="117" hidden="1" customWidth="1"/>
    <col min="2052" max="2052" width="7.140625" style="117" customWidth="1"/>
    <col min="2053" max="2053" width="82" style="117" customWidth="1"/>
    <col min="2054" max="2054" width="84.5703125" style="117" customWidth="1"/>
    <col min="2055" max="2304" width="9" style="117"/>
    <col min="2305" max="2305" width="7.140625" style="117" customWidth="1"/>
    <col min="2306" max="2306" width="80.42578125" style="117" customWidth="1"/>
    <col min="2307" max="2307" width="0" style="117" hidden="1" customWidth="1"/>
    <col min="2308" max="2308" width="7.140625" style="117" customWidth="1"/>
    <col min="2309" max="2309" width="82" style="117" customWidth="1"/>
    <col min="2310" max="2310" width="84.5703125" style="117" customWidth="1"/>
    <col min="2311" max="2560" width="9" style="117"/>
    <col min="2561" max="2561" width="7.140625" style="117" customWidth="1"/>
    <col min="2562" max="2562" width="80.42578125" style="117" customWidth="1"/>
    <col min="2563" max="2563" width="0" style="117" hidden="1" customWidth="1"/>
    <col min="2564" max="2564" width="7.140625" style="117" customWidth="1"/>
    <col min="2565" max="2565" width="82" style="117" customWidth="1"/>
    <col min="2566" max="2566" width="84.5703125" style="117" customWidth="1"/>
    <col min="2567" max="2816" width="9" style="117"/>
    <col min="2817" max="2817" width="7.140625" style="117" customWidth="1"/>
    <col min="2818" max="2818" width="80.42578125" style="117" customWidth="1"/>
    <col min="2819" max="2819" width="0" style="117" hidden="1" customWidth="1"/>
    <col min="2820" max="2820" width="7.140625" style="117" customWidth="1"/>
    <col min="2821" max="2821" width="82" style="117" customWidth="1"/>
    <col min="2822" max="2822" width="84.5703125" style="117" customWidth="1"/>
    <col min="2823" max="3072" width="9" style="117"/>
    <col min="3073" max="3073" width="7.140625" style="117" customWidth="1"/>
    <col min="3074" max="3074" width="80.42578125" style="117" customWidth="1"/>
    <col min="3075" max="3075" width="0" style="117" hidden="1" customWidth="1"/>
    <col min="3076" max="3076" width="7.140625" style="117" customWidth="1"/>
    <col min="3077" max="3077" width="82" style="117" customWidth="1"/>
    <col min="3078" max="3078" width="84.5703125" style="117" customWidth="1"/>
    <col min="3079" max="3328" width="9" style="117"/>
    <col min="3329" max="3329" width="7.140625" style="117" customWidth="1"/>
    <col min="3330" max="3330" width="80.42578125" style="117" customWidth="1"/>
    <col min="3331" max="3331" width="0" style="117" hidden="1" customWidth="1"/>
    <col min="3332" max="3332" width="7.140625" style="117" customWidth="1"/>
    <col min="3333" max="3333" width="82" style="117" customWidth="1"/>
    <col min="3334" max="3334" width="84.5703125" style="117" customWidth="1"/>
    <col min="3335" max="3584" width="9" style="117"/>
    <col min="3585" max="3585" width="7.140625" style="117" customWidth="1"/>
    <col min="3586" max="3586" width="80.42578125" style="117" customWidth="1"/>
    <col min="3587" max="3587" width="0" style="117" hidden="1" customWidth="1"/>
    <col min="3588" max="3588" width="7.140625" style="117" customWidth="1"/>
    <col min="3589" max="3589" width="82" style="117" customWidth="1"/>
    <col min="3590" max="3590" width="84.5703125" style="117" customWidth="1"/>
    <col min="3591" max="3840" width="9" style="117"/>
    <col min="3841" max="3841" width="7.140625" style="117" customWidth="1"/>
    <col min="3842" max="3842" width="80.42578125" style="117" customWidth="1"/>
    <col min="3843" max="3843" width="0" style="117" hidden="1" customWidth="1"/>
    <col min="3844" max="3844" width="7.140625" style="117" customWidth="1"/>
    <col min="3845" max="3845" width="82" style="117" customWidth="1"/>
    <col min="3846" max="3846" width="84.5703125" style="117" customWidth="1"/>
    <col min="3847" max="4096" width="9" style="117"/>
    <col min="4097" max="4097" width="7.140625" style="117" customWidth="1"/>
    <col min="4098" max="4098" width="80.42578125" style="117" customWidth="1"/>
    <col min="4099" max="4099" width="0" style="117" hidden="1" customWidth="1"/>
    <col min="4100" max="4100" width="7.140625" style="117" customWidth="1"/>
    <col min="4101" max="4101" width="82" style="117" customWidth="1"/>
    <col min="4102" max="4102" width="84.5703125" style="117" customWidth="1"/>
    <col min="4103" max="4352" width="9" style="117"/>
    <col min="4353" max="4353" width="7.140625" style="117" customWidth="1"/>
    <col min="4354" max="4354" width="80.42578125" style="117" customWidth="1"/>
    <col min="4355" max="4355" width="0" style="117" hidden="1" customWidth="1"/>
    <col min="4356" max="4356" width="7.140625" style="117" customWidth="1"/>
    <col min="4357" max="4357" width="82" style="117" customWidth="1"/>
    <col min="4358" max="4358" width="84.5703125" style="117" customWidth="1"/>
    <col min="4359" max="4608" width="9" style="117"/>
    <col min="4609" max="4609" width="7.140625" style="117" customWidth="1"/>
    <col min="4610" max="4610" width="80.42578125" style="117" customWidth="1"/>
    <col min="4611" max="4611" width="0" style="117" hidden="1" customWidth="1"/>
    <col min="4612" max="4612" width="7.140625" style="117" customWidth="1"/>
    <col min="4613" max="4613" width="82" style="117" customWidth="1"/>
    <col min="4614" max="4614" width="84.5703125" style="117" customWidth="1"/>
    <col min="4615" max="4864" width="9" style="117"/>
    <col min="4865" max="4865" width="7.140625" style="117" customWidth="1"/>
    <col min="4866" max="4866" width="80.42578125" style="117" customWidth="1"/>
    <col min="4867" max="4867" width="0" style="117" hidden="1" customWidth="1"/>
    <col min="4868" max="4868" width="7.140625" style="117" customWidth="1"/>
    <col min="4869" max="4869" width="82" style="117" customWidth="1"/>
    <col min="4870" max="4870" width="84.5703125" style="117" customWidth="1"/>
    <col min="4871" max="5120" width="9" style="117"/>
    <col min="5121" max="5121" width="7.140625" style="117" customWidth="1"/>
    <col min="5122" max="5122" width="80.42578125" style="117" customWidth="1"/>
    <col min="5123" max="5123" width="0" style="117" hidden="1" customWidth="1"/>
    <col min="5124" max="5124" width="7.140625" style="117" customWidth="1"/>
    <col min="5125" max="5125" width="82" style="117" customWidth="1"/>
    <col min="5126" max="5126" width="84.5703125" style="117" customWidth="1"/>
    <col min="5127" max="5376" width="9" style="117"/>
    <col min="5377" max="5377" width="7.140625" style="117" customWidth="1"/>
    <col min="5378" max="5378" width="80.42578125" style="117" customWidth="1"/>
    <col min="5379" max="5379" width="0" style="117" hidden="1" customWidth="1"/>
    <col min="5380" max="5380" width="7.140625" style="117" customWidth="1"/>
    <col min="5381" max="5381" width="82" style="117" customWidth="1"/>
    <col min="5382" max="5382" width="84.5703125" style="117" customWidth="1"/>
    <col min="5383" max="5632" width="9" style="117"/>
    <col min="5633" max="5633" width="7.140625" style="117" customWidth="1"/>
    <col min="5634" max="5634" width="80.42578125" style="117" customWidth="1"/>
    <col min="5635" max="5635" width="0" style="117" hidden="1" customWidth="1"/>
    <col min="5636" max="5636" width="7.140625" style="117" customWidth="1"/>
    <col min="5637" max="5637" width="82" style="117" customWidth="1"/>
    <col min="5638" max="5638" width="84.5703125" style="117" customWidth="1"/>
    <col min="5639" max="5888" width="9" style="117"/>
    <col min="5889" max="5889" width="7.140625" style="117" customWidth="1"/>
    <col min="5890" max="5890" width="80.42578125" style="117" customWidth="1"/>
    <col min="5891" max="5891" width="0" style="117" hidden="1" customWidth="1"/>
    <col min="5892" max="5892" width="7.140625" style="117" customWidth="1"/>
    <col min="5893" max="5893" width="82" style="117" customWidth="1"/>
    <col min="5894" max="5894" width="84.5703125" style="117" customWidth="1"/>
    <col min="5895" max="6144" width="9" style="117"/>
    <col min="6145" max="6145" width="7.140625" style="117" customWidth="1"/>
    <col min="6146" max="6146" width="80.42578125" style="117" customWidth="1"/>
    <col min="6147" max="6147" width="0" style="117" hidden="1" customWidth="1"/>
    <col min="6148" max="6148" width="7.140625" style="117" customWidth="1"/>
    <col min="6149" max="6149" width="82" style="117" customWidth="1"/>
    <col min="6150" max="6150" width="84.5703125" style="117" customWidth="1"/>
    <col min="6151" max="6400" width="9" style="117"/>
    <col min="6401" max="6401" width="7.140625" style="117" customWidth="1"/>
    <col min="6402" max="6402" width="80.42578125" style="117" customWidth="1"/>
    <col min="6403" max="6403" width="0" style="117" hidden="1" customWidth="1"/>
    <col min="6404" max="6404" width="7.140625" style="117" customWidth="1"/>
    <col min="6405" max="6405" width="82" style="117" customWidth="1"/>
    <col min="6406" max="6406" width="84.5703125" style="117" customWidth="1"/>
    <col min="6407" max="6656" width="9" style="117"/>
    <col min="6657" max="6657" width="7.140625" style="117" customWidth="1"/>
    <col min="6658" max="6658" width="80.42578125" style="117" customWidth="1"/>
    <col min="6659" max="6659" width="0" style="117" hidden="1" customWidth="1"/>
    <col min="6660" max="6660" width="7.140625" style="117" customWidth="1"/>
    <col min="6661" max="6661" width="82" style="117" customWidth="1"/>
    <col min="6662" max="6662" width="84.5703125" style="117" customWidth="1"/>
    <col min="6663" max="6912" width="9" style="117"/>
    <col min="6913" max="6913" width="7.140625" style="117" customWidth="1"/>
    <col min="6914" max="6914" width="80.42578125" style="117" customWidth="1"/>
    <col min="6915" max="6915" width="0" style="117" hidden="1" customWidth="1"/>
    <col min="6916" max="6916" width="7.140625" style="117" customWidth="1"/>
    <col min="6917" max="6917" width="82" style="117" customWidth="1"/>
    <col min="6918" max="6918" width="84.5703125" style="117" customWidth="1"/>
    <col min="6919" max="7168" width="9" style="117"/>
    <col min="7169" max="7169" width="7.140625" style="117" customWidth="1"/>
    <col min="7170" max="7170" width="80.42578125" style="117" customWidth="1"/>
    <col min="7171" max="7171" width="0" style="117" hidden="1" customWidth="1"/>
    <col min="7172" max="7172" width="7.140625" style="117" customWidth="1"/>
    <col min="7173" max="7173" width="82" style="117" customWidth="1"/>
    <col min="7174" max="7174" width="84.5703125" style="117" customWidth="1"/>
    <col min="7175" max="7424" width="9" style="117"/>
    <col min="7425" max="7425" width="7.140625" style="117" customWidth="1"/>
    <col min="7426" max="7426" width="80.42578125" style="117" customWidth="1"/>
    <col min="7427" max="7427" width="0" style="117" hidden="1" customWidth="1"/>
    <col min="7428" max="7428" width="7.140625" style="117" customWidth="1"/>
    <col min="7429" max="7429" width="82" style="117" customWidth="1"/>
    <col min="7430" max="7430" width="84.5703125" style="117" customWidth="1"/>
    <col min="7431" max="7680" width="9" style="117"/>
    <col min="7681" max="7681" width="7.140625" style="117" customWidth="1"/>
    <col min="7682" max="7682" width="80.42578125" style="117" customWidth="1"/>
    <col min="7683" max="7683" width="0" style="117" hidden="1" customWidth="1"/>
    <col min="7684" max="7684" width="7.140625" style="117" customWidth="1"/>
    <col min="7685" max="7685" width="82" style="117" customWidth="1"/>
    <col min="7686" max="7686" width="84.5703125" style="117" customWidth="1"/>
    <col min="7687" max="7936" width="9" style="117"/>
    <col min="7937" max="7937" width="7.140625" style="117" customWidth="1"/>
    <col min="7938" max="7938" width="80.42578125" style="117" customWidth="1"/>
    <col min="7939" max="7939" width="0" style="117" hidden="1" customWidth="1"/>
    <col min="7940" max="7940" width="7.140625" style="117" customWidth="1"/>
    <col min="7941" max="7941" width="82" style="117" customWidth="1"/>
    <col min="7942" max="7942" width="84.5703125" style="117" customWidth="1"/>
    <col min="7943" max="8192" width="9" style="117"/>
    <col min="8193" max="8193" width="7.140625" style="117" customWidth="1"/>
    <col min="8194" max="8194" width="80.42578125" style="117" customWidth="1"/>
    <col min="8195" max="8195" width="0" style="117" hidden="1" customWidth="1"/>
    <col min="8196" max="8196" width="7.140625" style="117" customWidth="1"/>
    <col min="8197" max="8197" width="82" style="117" customWidth="1"/>
    <col min="8198" max="8198" width="84.5703125" style="117" customWidth="1"/>
    <col min="8199" max="8448" width="9" style="117"/>
    <col min="8449" max="8449" width="7.140625" style="117" customWidth="1"/>
    <col min="8450" max="8450" width="80.42578125" style="117" customWidth="1"/>
    <col min="8451" max="8451" width="0" style="117" hidden="1" customWidth="1"/>
    <col min="8452" max="8452" width="7.140625" style="117" customWidth="1"/>
    <col min="8453" max="8453" width="82" style="117" customWidth="1"/>
    <col min="8454" max="8454" width="84.5703125" style="117" customWidth="1"/>
    <col min="8455" max="8704" width="9" style="117"/>
    <col min="8705" max="8705" width="7.140625" style="117" customWidth="1"/>
    <col min="8706" max="8706" width="80.42578125" style="117" customWidth="1"/>
    <col min="8707" max="8707" width="0" style="117" hidden="1" customWidth="1"/>
    <col min="8708" max="8708" width="7.140625" style="117" customWidth="1"/>
    <col min="8709" max="8709" width="82" style="117" customWidth="1"/>
    <col min="8710" max="8710" width="84.5703125" style="117" customWidth="1"/>
    <col min="8711" max="8960" width="9" style="117"/>
    <col min="8961" max="8961" width="7.140625" style="117" customWidth="1"/>
    <col min="8962" max="8962" width="80.42578125" style="117" customWidth="1"/>
    <col min="8963" max="8963" width="0" style="117" hidden="1" customWidth="1"/>
    <col min="8964" max="8964" width="7.140625" style="117" customWidth="1"/>
    <col min="8965" max="8965" width="82" style="117" customWidth="1"/>
    <col min="8966" max="8966" width="84.5703125" style="117" customWidth="1"/>
    <col min="8967" max="9216" width="9" style="117"/>
    <col min="9217" max="9217" width="7.140625" style="117" customWidth="1"/>
    <col min="9218" max="9218" width="80.42578125" style="117" customWidth="1"/>
    <col min="9219" max="9219" width="0" style="117" hidden="1" customWidth="1"/>
    <col min="9220" max="9220" width="7.140625" style="117" customWidth="1"/>
    <col min="9221" max="9221" width="82" style="117" customWidth="1"/>
    <col min="9222" max="9222" width="84.5703125" style="117" customWidth="1"/>
    <col min="9223" max="9472" width="9" style="117"/>
    <col min="9473" max="9473" width="7.140625" style="117" customWidth="1"/>
    <col min="9474" max="9474" width="80.42578125" style="117" customWidth="1"/>
    <col min="9475" max="9475" width="0" style="117" hidden="1" customWidth="1"/>
    <col min="9476" max="9476" width="7.140625" style="117" customWidth="1"/>
    <col min="9477" max="9477" width="82" style="117" customWidth="1"/>
    <col min="9478" max="9478" width="84.5703125" style="117" customWidth="1"/>
    <col min="9479" max="9728" width="9" style="117"/>
    <col min="9729" max="9729" width="7.140625" style="117" customWidth="1"/>
    <col min="9730" max="9730" width="80.42578125" style="117" customWidth="1"/>
    <col min="9731" max="9731" width="0" style="117" hidden="1" customWidth="1"/>
    <col min="9732" max="9732" width="7.140625" style="117" customWidth="1"/>
    <col min="9733" max="9733" width="82" style="117" customWidth="1"/>
    <col min="9734" max="9734" width="84.5703125" style="117" customWidth="1"/>
    <col min="9735" max="9984" width="9" style="117"/>
    <col min="9985" max="9985" width="7.140625" style="117" customWidth="1"/>
    <col min="9986" max="9986" width="80.42578125" style="117" customWidth="1"/>
    <col min="9987" max="9987" width="0" style="117" hidden="1" customWidth="1"/>
    <col min="9988" max="9988" width="7.140625" style="117" customWidth="1"/>
    <col min="9989" max="9989" width="82" style="117" customWidth="1"/>
    <col min="9990" max="9990" width="84.5703125" style="117" customWidth="1"/>
    <col min="9991" max="10240" width="9" style="117"/>
    <col min="10241" max="10241" width="7.140625" style="117" customWidth="1"/>
    <col min="10242" max="10242" width="80.42578125" style="117" customWidth="1"/>
    <col min="10243" max="10243" width="0" style="117" hidden="1" customWidth="1"/>
    <col min="10244" max="10244" width="7.140625" style="117" customWidth="1"/>
    <col min="10245" max="10245" width="82" style="117" customWidth="1"/>
    <col min="10246" max="10246" width="84.5703125" style="117" customWidth="1"/>
    <col min="10247" max="10496" width="9" style="117"/>
    <col min="10497" max="10497" width="7.140625" style="117" customWidth="1"/>
    <col min="10498" max="10498" width="80.42578125" style="117" customWidth="1"/>
    <col min="10499" max="10499" width="0" style="117" hidden="1" customWidth="1"/>
    <col min="10500" max="10500" width="7.140625" style="117" customWidth="1"/>
    <col min="10501" max="10501" width="82" style="117" customWidth="1"/>
    <col min="10502" max="10502" width="84.5703125" style="117" customWidth="1"/>
    <col min="10503" max="10752" width="9" style="117"/>
    <col min="10753" max="10753" width="7.140625" style="117" customWidth="1"/>
    <col min="10754" max="10754" width="80.42578125" style="117" customWidth="1"/>
    <col min="10755" max="10755" width="0" style="117" hidden="1" customWidth="1"/>
    <col min="10756" max="10756" width="7.140625" style="117" customWidth="1"/>
    <col min="10757" max="10757" width="82" style="117" customWidth="1"/>
    <col min="10758" max="10758" width="84.5703125" style="117" customWidth="1"/>
    <col min="10759" max="11008" width="9" style="117"/>
    <col min="11009" max="11009" width="7.140625" style="117" customWidth="1"/>
    <col min="11010" max="11010" width="80.42578125" style="117" customWidth="1"/>
    <col min="11011" max="11011" width="0" style="117" hidden="1" customWidth="1"/>
    <col min="11012" max="11012" width="7.140625" style="117" customWidth="1"/>
    <col min="11013" max="11013" width="82" style="117" customWidth="1"/>
    <col min="11014" max="11014" width="84.5703125" style="117" customWidth="1"/>
    <col min="11015" max="11264" width="9" style="117"/>
    <col min="11265" max="11265" width="7.140625" style="117" customWidth="1"/>
    <col min="11266" max="11266" width="80.42578125" style="117" customWidth="1"/>
    <col min="11267" max="11267" width="0" style="117" hidden="1" customWidth="1"/>
    <col min="11268" max="11268" width="7.140625" style="117" customWidth="1"/>
    <col min="11269" max="11269" width="82" style="117" customWidth="1"/>
    <col min="11270" max="11270" width="84.5703125" style="117" customWidth="1"/>
    <col min="11271" max="11520" width="9" style="117"/>
    <col min="11521" max="11521" width="7.140625" style="117" customWidth="1"/>
    <col min="11522" max="11522" width="80.42578125" style="117" customWidth="1"/>
    <col min="11523" max="11523" width="0" style="117" hidden="1" customWidth="1"/>
    <col min="11524" max="11524" width="7.140625" style="117" customWidth="1"/>
    <col min="11525" max="11525" width="82" style="117" customWidth="1"/>
    <col min="11526" max="11526" width="84.5703125" style="117" customWidth="1"/>
    <col min="11527" max="11776" width="9" style="117"/>
    <col min="11777" max="11777" width="7.140625" style="117" customWidth="1"/>
    <col min="11778" max="11778" width="80.42578125" style="117" customWidth="1"/>
    <col min="11779" max="11779" width="0" style="117" hidden="1" customWidth="1"/>
    <col min="11780" max="11780" width="7.140625" style="117" customWidth="1"/>
    <col min="11781" max="11781" width="82" style="117" customWidth="1"/>
    <col min="11782" max="11782" width="84.5703125" style="117" customWidth="1"/>
    <col min="11783" max="12032" width="9" style="117"/>
    <col min="12033" max="12033" width="7.140625" style="117" customWidth="1"/>
    <col min="12034" max="12034" width="80.42578125" style="117" customWidth="1"/>
    <col min="12035" max="12035" width="0" style="117" hidden="1" customWidth="1"/>
    <col min="12036" max="12036" width="7.140625" style="117" customWidth="1"/>
    <col min="12037" max="12037" width="82" style="117" customWidth="1"/>
    <col min="12038" max="12038" width="84.5703125" style="117" customWidth="1"/>
    <col min="12039" max="12288" width="9" style="117"/>
    <col min="12289" max="12289" width="7.140625" style="117" customWidth="1"/>
    <col min="12290" max="12290" width="80.42578125" style="117" customWidth="1"/>
    <col min="12291" max="12291" width="0" style="117" hidden="1" customWidth="1"/>
    <col min="12292" max="12292" width="7.140625" style="117" customWidth="1"/>
    <col min="12293" max="12293" width="82" style="117" customWidth="1"/>
    <col min="12294" max="12294" width="84.5703125" style="117" customWidth="1"/>
    <col min="12295" max="12544" width="9" style="117"/>
    <col min="12545" max="12545" width="7.140625" style="117" customWidth="1"/>
    <col min="12546" max="12546" width="80.42578125" style="117" customWidth="1"/>
    <col min="12547" max="12547" width="0" style="117" hidden="1" customWidth="1"/>
    <col min="12548" max="12548" width="7.140625" style="117" customWidth="1"/>
    <col min="12549" max="12549" width="82" style="117" customWidth="1"/>
    <col min="12550" max="12550" width="84.5703125" style="117" customWidth="1"/>
    <col min="12551" max="12800" width="9" style="117"/>
    <col min="12801" max="12801" width="7.140625" style="117" customWidth="1"/>
    <col min="12802" max="12802" width="80.42578125" style="117" customWidth="1"/>
    <col min="12803" max="12803" width="0" style="117" hidden="1" customWidth="1"/>
    <col min="12804" max="12804" width="7.140625" style="117" customWidth="1"/>
    <col min="12805" max="12805" width="82" style="117" customWidth="1"/>
    <col min="12806" max="12806" width="84.5703125" style="117" customWidth="1"/>
    <col min="12807" max="13056" width="9" style="117"/>
    <col min="13057" max="13057" width="7.140625" style="117" customWidth="1"/>
    <col min="13058" max="13058" width="80.42578125" style="117" customWidth="1"/>
    <col min="13059" max="13059" width="0" style="117" hidden="1" customWidth="1"/>
    <col min="13060" max="13060" width="7.140625" style="117" customWidth="1"/>
    <col min="13061" max="13061" width="82" style="117" customWidth="1"/>
    <col min="13062" max="13062" width="84.5703125" style="117" customWidth="1"/>
    <col min="13063" max="13312" width="9" style="117"/>
    <col min="13313" max="13313" width="7.140625" style="117" customWidth="1"/>
    <col min="13314" max="13314" width="80.42578125" style="117" customWidth="1"/>
    <col min="13315" max="13315" width="0" style="117" hidden="1" customWidth="1"/>
    <col min="13316" max="13316" width="7.140625" style="117" customWidth="1"/>
    <col min="13317" max="13317" width="82" style="117" customWidth="1"/>
    <col min="13318" max="13318" width="84.5703125" style="117" customWidth="1"/>
    <col min="13319" max="13568" width="9" style="117"/>
    <col min="13569" max="13569" width="7.140625" style="117" customWidth="1"/>
    <col min="13570" max="13570" width="80.42578125" style="117" customWidth="1"/>
    <col min="13571" max="13571" width="0" style="117" hidden="1" customWidth="1"/>
    <col min="13572" max="13572" width="7.140625" style="117" customWidth="1"/>
    <col min="13573" max="13573" width="82" style="117" customWidth="1"/>
    <col min="13574" max="13574" width="84.5703125" style="117" customWidth="1"/>
    <col min="13575" max="13824" width="9" style="117"/>
    <col min="13825" max="13825" width="7.140625" style="117" customWidth="1"/>
    <col min="13826" max="13826" width="80.42578125" style="117" customWidth="1"/>
    <col min="13827" max="13827" width="0" style="117" hidden="1" customWidth="1"/>
    <col min="13828" max="13828" width="7.140625" style="117" customWidth="1"/>
    <col min="13829" max="13829" width="82" style="117" customWidth="1"/>
    <col min="13830" max="13830" width="84.5703125" style="117" customWidth="1"/>
    <col min="13831" max="14080" width="9" style="117"/>
    <col min="14081" max="14081" width="7.140625" style="117" customWidth="1"/>
    <col min="14082" max="14082" width="80.42578125" style="117" customWidth="1"/>
    <col min="14083" max="14083" width="0" style="117" hidden="1" customWidth="1"/>
    <col min="14084" max="14084" width="7.140625" style="117" customWidth="1"/>
    <col min="14085" max="14085" width="82" style="117" customWidth="1"/>
    <col min="14086" max="14086" width="84.5703125" style="117" customWidth="1"/>
    <col min="14087" max="14336" width="9" style="117"/>
    <col min="14337" max="14337" width="7.140625" style="117" customWidth="1"/>
    <col min="14338" max="14338" width="80.42578125" style="117" customWidth="1"/>
    <col min="14339" max="14339" width="0" style="117" hidden="1" customWidth="1"/>
    <col min="14340" max="14340" width="7.140625" style="117" customWidth="1"/>
    <col min="14341" max="14341" width="82" style="117" customWidth="1"/>
    <col min="14342" max="14342" width="84.5703125" style="117" customWidth="1"/>
    <col min="14343" max="14592" width="9" style="117"/>
    <col min="14593" max="14593" width="7.140625" style="117" customWidth="1"/>
    <col min="14594" max="14594" width="80.42578125" style="117" customWidth="1"/>
    <col min="14595" max="14595" width="0" style="117" hidden="1" customWidth="1"/>
    <col min="14596" max="14596" width="7.140625" style="117" customWidth="1"/>
    <col min="14597" max="14597" width="82" style="117" customWidth="1"/>
    <col min="14598" max="14598" width="84.5703125" style="117" customWidth="1"/>
    <col min="14599" max="14848" width="9" style="117"/>
    <col min="14849" max="14849" width="7.140625" style="117" customWidth="1"/>
    <col min="14850" max="14850" width="80.42578125" style="117" customWidth="1"/>
    <col min="14851" max="14851" width="0" style="117" hidden="1" customWidth="1"/>
    <col min="14852" max="14852" width="7.140625" style="117" customWidth="1"/>
    <col min="14853" max="14853" width="82" style="117" customWidth="1"/>
    <col min="14854" max="14854" width="84.5703125" style="117" customWidth="1"/>
    <col min="14855" max="15104" width="9" style="117"/>
    <col min="15105" max="15105" width="7.140625" style="117" customWidth="1"/>
    <col min="15106" max="15106" width="80.42578125" style="117" customWidth="1"/>
    <col min="15107" max="15107" width="0" style="117" hidden="1" customWidth="1"/>
    <col min="15108" max="15108" width="7.140625" style="117" customWidth="1"/>
    <col min="15109" max="15109" width="82" style="117" customWidth="1"/>
    <col min="15110" max="15110" width="84.5703125" style="117" customWidth="1"/>
    <col min="15111" max="15360" width="9" style="117"/>
    <col min="15361" max="15361" width="7.140625" style="117" customWidth="1"/>
    <col min="15362" max="15362" width="80.42578125" style="117" customWidth="1"/>
    <col min="15363" max="15363" width="0" style="117" hidden="1" customWidth="1"/>
    <col min="15364" max="15364" width="7.140625" style="117" customWidth="1"/>
    <col min="15365" max="15365" width="82" style="117" customWidth="1"/>
    <col min="15366" max="15366" width="84.5703125" style="117" customWidth="1"/>
    <col min="15367" max="15616" width="9" style="117"/>
    <col min="15617" max="15617" width="7.140625" style="117" customWidth="1"/>
    <col min="15618" max="15618" width="80.42578125" style="117" customWidth="1"/>
    <col min="15619" max="15619" width="0" style="117" hidden="1" customWidth="1"/>
    <col min="15620" max="15620" width="7.140625" style="117" customWidth="1"/>
    <col min="15621" max="15621" width="82" style="117" customWidth="1"/>
    <col min="15622" max="15622" width="84.5703125" style="117" customWidth="1"/>
    <col min="15623" max="15872" width="9" style="117"/>
    <col min="15873" max="15873" width="7.140625" style="117" customWidth="1"/>
    <col min="15874" max="15874" width="80.42578125" style="117" customWidth="1"/>
    <col min="15875" max="15875" width="0" style="117" hidden="1" customWidth="1"/>
    <col min="15876" max="15876" width="7.140625" style="117" customWidth="1"/>
    <col min="15877" max="15877" width="82" style="117" customWidth="1"/>
    <col min="15878" max="15878" width="84.5703125" style="117" customWidth="1"/>
    <col min="15879" max="16128" width="9" style="117"/>
    <col min="16129" max="16129" width="7.140625" style="117" customWidth="1"/>
    <col min="16130" max="16130" width="80.42578125" style="117" customWidth="1"/>
    <col min="16131" max="16131" width="0" style="117" hidden="1" customWidth="1"/>
    <col min="16132" max="16132" width="7.140625" style="117" customWidth="1"/>
    <col min="16133" max="16133" width="82" style="117" customWidth="1"/>
    <col min="16134" max="16134" width="84.5703125" style="117" customWidth="1"/>
    <col min="16135" max="16384" width="9" style="117"/>
  </cols>
  <sheetData>
    <row r="1" spans="1:6" s="287" customFormat="1" ht="15.6">
      <c r="A1" s="285" t="s">
        <v>703</v>
      </c>
      <c r="B1" s="286" t="s">
        <v>704</v>
      </c>
      <c r="C1" s="443"/>
      <c r="D1" s="285" t="s">
        <v>703</v>
      </c>
      <c r="E1" s="444" t="s">
        <v>705</v>
      </c>
    </row>
    <row r="2" spans="1:6">
      <c r="A2" s="262" t="s">
        <v>706</v>
      </c>
      <c r="B2" s="263" t="s">
        <v>545</v>
      </c>
      <c r="C2" s="299"/>
      <c r="D2" s="262" t="s">
        <v>706</v>
      </c>
      <c r="E2" s="263" t="s">
        <v>635</v>
      </c>
    </row>
    <row r="3" spans="1:6">
      <c r="A3" s="262"/>
      <c r="B3" s="119" t="s">
        <v>38</v>
      </c>
      <c r="C3" s="120"/>
      <c r="D3" s="262"/>
      <c r="E3" s="119" t="str">
        <f>B3</f>
        <v>12-16.05.2025</v>
      </c>
    </row>
    <row r="4" spans="1:6">
      <c r="A4" s="262"/>
      <c r="B4" s="265"/>
      <c r="C4" s="120"/>
      <c r="D4" s="262"/>
      <c r="E4" s="265"/>
    </row>
    <row r="5" spans="1:6">
      <c r="A5" s="262"/>
      <c r="B5" s="266" t="s">
        <v>378</v>
      </c>
      <c r="C5" s="120"/>
      <c r="D5" s="262"/>
      <c r="E5" s="446" t="s">
        <v>547</v>
      </c>
      <c r="F5" s="431"/>
    </row>
    <row r="6" spans="1:6">
      <c r="A6" s="262"/>
      <c r="B6" s="265" t="s">
        <v>707</v>
      </c>
      <c r="C6" s="120"/>
      <c r="D6" s="262"/>
      <c r="E6" s="269" t="str">
        <f>B6</f>
        <v>12.05 Opening meeting - Group manager and auditors</v>
      </c>
      <c r="F6" s="28"/>
    </row>
    <row r="7" spans="1:6">
      <c r="A7" s="262"/>
      <c r="B7" s="265" t="s">
        <v>708</v>
      </c>
      <c r="C7" s="120"/>
      <c r="D7" s="262"/>
      <c r="E7" s="269" t="str">
        <f t="shared" ref="E7:E15" si="0">B7</f>
        <v>12-13.05 Audit: Review of documentation &amp; Group systems, staff interviews</v>
      </c>
      <c r="F7" s="28"/>
    </row>
    <row r="8" spans="1:6">
      <c r="A8" s="262"/>
      <c r="B8" s="265" t="s">
        <v>709</v>
      </c>
      <c r="C8" s="120"/>
      <c r="D8" s="262"/>
      <c r="E8" s="269" t="str">
        <f t="shared" si="0"/>
        <v>12.05 Site visit Group member 1, MU 1</v>
      </c>
      <c r="F8" s="28"/>
    </row>
    <row r="9" spans="1:6">
      <c r="A9" s="262"/>
      <c r="B9" s="265" t="s">
        <v>710</v>
      </c>
      <c r="C9" s="120"/>
      <c r="D9" s="262"/>
      <c r="E9" s="269" t="str">
        <f t="shared" si="0"/>
        <v>13.05 Site visit Group member 2, MU 2</v>
      </c>
    </row>
    <row r="10" spans="1:6">
      <c r="A10" s="262"/>
      <c r="B10" s="265" t="s">
        <v>711</v>
      </c>
      <c r="C10" s="120"/>
      <c r="D10" s="262"/>
      <c r="E10" s="269" t="str">
        <f t="shared" si="0"/>
        <v>14.05 Site visit Group member 3, MU 3</v>
      </c>
    </row>
    <row r="11" spans="1:6">
      <c r="A11" s="262"/>
      <c r="B11" s="265" t="s">
        <v>712</v>
      </c>
      <c r="C11" s="120"/>
      <c r="D11" s="262"/>
      <c r="E11" s="269" t="str">
        <f t="shared" si="0"/>
        <v>14.05 Site visit Group member 4, MU 4</v>
      </c>
      <c r="F11" s="28"/>
    </row>
    <row r="12" spans="1:6">
      <c r="A12" s="262"/>
      <c r="B12" s="265" t="s">
        <v>713</v>
      </c>
      <c r="C12" s="120"/>
      <c r="D12" s="262"/>
      <c r="E12" s="269" t="str">
        <f t="shared" si="0"/>
        <v>15.05 Site visit Group member 5, MU 5</v>
      </c>
      <c r="F12" s="431"/>
    </row>
    <row r="13" spans="1:6">
      <c r="A13" s="262"/>
      <c r="B13" s="265" t="s">
        <v>714</v>
      </c>
      <c r="C13" s="120"/>
      <c r="D13" s="262"/>
      <c r="E13" s="269" t="str">
        <f t="shared" si="0"/>
        <v>15.05 Site visit Group member 6, MU 6</v>
      </c>
      <c r="F13" s="431"/>
    </row>
    <row r="14" spans="1:6">
      <c r="A14" s="262"/>
      <c r="B14" s="265" t="s">
        <v>715</v>
      </c>
      <c r="C14" s="120"/>
      <c r="D14" s="262"/>
      <c r="E14" s="269" t="str">
        <f t="shared" ref="E14" si="1">B14</f>
        <v>16.05 Site visit Group member 7, MU 7</v>
      </c>
      <c r="F14" s="431"/>
    </row>
    <row r="15" spans="1:6">
      <c r="A15" s="262"/>
      <c r="B15" s="265" t="s">
        <v>716</v>
      </c>
      <c r="C15" s="120"/>
      <c r="D15" s="262"/>
      <c r="E15" s="269" t="str">
        <f t="shared" si="0"/>
        <v>16.05 Closing meeting - Group manager and auditors</v>
      </c>
      <c r="F15" s="49"/>
    </row>
    <row r="16" spans="1:6">
      <c r="A16" s="262"/>
      <c r="B16" s="267"/>
      <c r="C16" s="120"/>
      <c r="D16" s="262"/>
      <c r="E16" s="269"/>
      <c r="F16" s="300"/>
    </row>
    <row r="17" spans="1:6">
      <c r="A17" s="262" t="s">
        <v>717</v>
      </c>
      <c r="B17" s="269" t="s">
        <v>647</v>
      </c>
      <c r="C17" s="120"/>
      <c r="D17" s="262" t="s">
        <v>717</v>
      </c>
      <c r="E17" s="269" t="s">
        <v>647</v>
      </c>
      <c r="F17" s="431"/>
    </row>
    <row r="18" spans="1:6">
      <c r="A18" s="262"/>
      <c r="B18" s="269"/>
      <c r="C18" s="120"/>
      <c r="D18" s="262"/>
      <c r="E18" s="269"/>
    </row>
    <row r="19" spans="1:6">
      <c r="A19" s="262" t="s">
        <v>718</v>
      </c>
      <c r="B19" s="269" t="s">
        <v>649</v>
      </c>
      <c r="C19" s="120"/>
      <c r="D19" s="262" t="s">
        <v>718</v>
      </c>
      <c r="E19" s="269" t="s">
        <v>649</v>
      </c>
      <c r="F19" s="437"/>
    </row>
    <row r="20" spans="1:6">
      <c r="A20" s="262"/>
      <c r="B20" s="271"/>
      <c r="C20" s="120"/>
      <c r="D20" s="262"/>
      <c r="E20" s="270"/>
      <c r="F20" s="28"/>
    </row>
    <row r="21" spans="1:6">
      <c r="A21" s="262" t="s">
        <v>719</v>
      </c>
      <c r="B21" s="272" t="s">
        <v>568</v>
      </c>
      <c r="C21" s="299"/>
      <c r="D21" s="262" t="s">
        <v>719</v>
      </c>
      <c r="E21" s="272" t="s">
        <v>651</v>
      </c>
    </row>
    <row r="22" spans="1:6" ht="33.75" customHeight="1">
      <c r="A22" s="262"/>
      <c r="B22" s="119" t="s">
        <v>652</v>
      </c>
      <c r="C22" s="120"/>
      <c r="D22" s="262"/>
      <c r="E22" s="119" t="s">
        <v>653</v>
      </c>
      <c r="F22" s="28"/>
    </row>
    <row r="23" spans="1:6" ht="14.25" hidden="1" customHeight="1">
      <c r="A23" s="262"/>
      <c r="B23" s="267"/>
      <c r="C23" s="120"/>
      <c r="D23" s="262"/>
      <c r="E23" s="267"/>
      <c r="F23" s="300"/>
    </row>
    <row r="24" spans="1:6" ht="15" customHeight="1">
      <c r="A24" s="262"/>
      <c r="B24" s="273"/>
      <c r="C24" s="120"/>
      <c r="D24" s="262"/>
      <c r="E24" s="273"/>
      <c r="F24" s="438"/>
    </row>
    <row r="25" spans="1:6">
      <c r="A25" s="262" t="s">
        <v>720</v>
      </c>
      <c r="B25" s="272" t="s">
        <v>571</v>
      </c>
      <c r="C25" s="299"/>
      <c r="D25" s="262" t="s">
        <v>720</v>
      </c>
      <c r="E25" s="272" t="s">
        <v>655</v>
      </c>
      <c r="F25" s="438"/>
    </row>
    <row r="26" spans="1:6">
      <c r="A26" s="262"/>
      <c r="B26" s="274" t="s">
        <v>572</v>
      </c>
      <c r="C26" s="299"/>
      <c r="D26" s="262"/>
      <c r="E26" s="274" t="s">
        <v>656</v>
      </c>
      <c r="F26" s="438"/>
    </row>
    <row r="27" spans="1:6" ht="117" customHeight="1">
      <c r="A27" s="262"/>
      <c r="B27" s="265" t="s">
        <v>721</v>
      </c>
      <c r="C27" s="120"/>
      <c r="D27" s="262"/>
      <c r="E27" s="265" t="s">
        <v>722</v>
      </c>
      <c r="F27" s="28"/>
    </row>
    <row r="28" spans="1:6" ht="111.6" customHeight="1">
      <c r="A28" s="262"/>
      <c r="B28" s="265" t="s">
        <v>723</v>
      </c>
      <c r="C28" s="120"/>
      <c r="D28" s="262"/>
      <c r="E28" s="265" t="s">
        <v>724</v>
      </c>
      <c r="F28" s="49"/>
    </row>
    <row r="29" spans="1:6" ht="108.6" customHeight="1">
      <c r="A29" s="262"/>
      <c r="B29" s="265" t="s">
        <v>725</v>
      </c>
      <c r="C29" s="120"/>
      <c r="D29" s="262"/>
      <c r="E29" s="265" t="s">
        <v>726</v>
      </c>
      <c r="F29" s="49"/>
    </row>
    <row r="30" spans="1:6" ht="113.45" customHeight="1">
      <c r="A30" s="262"/>
      <c r="B30" s="265" t="s">
        <v>727</v>
      </c>
      <c r="C30" s="120"/>
      <c r="D30" s="262"/>
      <c r="E30" s="265" t="s">
        <v>728</v>
      </c>
      <c r="F30" s="49"/>
    </row>
    <row r="31" spans="1:6">
      <c r="A31" s="262"/>
      <c r="B31" s="265" t="s">
        <v>577</v>
      </c>
      <c r="C31" s="120"/>
      <c r="D31" s="262"/>
      <c r="E31" s="265" t="s">
        <v>659</v>
      </c>
      <c r="F31" s="28"/>
    </row>
    <row r="32" spans="1:6">
      <c r="A32" s="262"/>
      <c r="B32" s="265"/>
      <c r="C32" s="120"/>
      <c r="D32" s="262"/>
      <c r="E32" s="265"/>
      <c r="F32" s="28"/>
    </row>
    <row r="33" spans="1:6">
      <c r="A33" s="262" t="s">
        <v>729</v>
      </c>
      <c r="B33" s="266" t="s">
        <v>417</v>
      </c>
      <c r="C33" s="299"/>
      <c r="D33" s="262" t="s">
        <v>729</v>
      </c>
      <c r="E33" s="266" t="s">
        <v>418</v>
      </c>
      <c r="F33" s="300"/>
    </row>
    <row r="34" spans="1:6">
      <c r="A34" s="262"/>
      <c r="B34" s="265" t="s">
        <v>579</v>
      </c>
      <c r="C34" s="120"/>
      <c r="D34" s="262"/>
      <c r="E34" s="265"/>
      <c r="F34" s="28"/>
    </row>
    <row r="35" spans="1:6">
      <c r="A35" s="262"/>
      <c r="B35" s="273"/>
      <c r="C35" s="120"/>
      <c r="D35" s="262"/>
      <c r="E35" s="273"/>
      <c r="F35" s="28"/>
    </row>
    <row r="36" spans="1:6">
      <c r="A36" s="262" t="s">
        <v>730</v>
      </c>
      <c r="B36" s="272" t="s">
        <v>580</v>
      </c>
      <c r="C36" s="299"/>
      <c r="D36" s="262" t="s">
        <v>730</v>
      </c>
      <c r="E36" s="272" t="s">
        <v>580</v>
      </c>
      <c r="F36" s="28"/>
    </row>
    <row r="37" spans="1:6" ht="129.94999999999999">
      <c r="A37" s="262" t="s">
        <v>731</v>
      </c>
      <c r="B37" s="119" t="s">
        <v>582</v>
      </c>
      <c r="C37" s="299"/>
      <c r="D37" s="262" t="s">
        <v>731</v>
      </c>
      <c r="E37" s="119" t="s">
        <v>582</v>
      </c>
      <c r="F37" s="28"/>
    </row>
    <row r="38" spans="1:6" ht="39">
      <c r="A38" s="262" t="s">
        <v>732</v>
      </c>
      <c r="B38" s="265" t="s">
        <v>584</v>
      </c>
      <c r="C38" s="299"/>
      <c r="D38" s="262" t="s">
        <v>732</v>
      </c>
      <c r="E38" s="265" t="s">
        <v>584</v>
      </c>
      <c r="F38" s="28"/>
    </row>
    <row r="39" spans="1:6">
      <c r="A39" s="262"/>
      <c r="B39" s="278"/>
      <c r="C39" s="439"/>
      <c r="D39" s="262"/>
      <c r="E39" s="278"/>
      <c r="F39" s="300"/>
    </row>
    <row r="40" spans="1:6">
      <c r="A40" s="262"/>
      <c r="B40" s="279" t="s">
        <v>585</v>
      </c>
      <c r="C40" s="440"/>
      <c r="D40" s="262"/>
      <c r="E40" s="279" t="s">
        <v>664</v>
      </c>
      <c r="F40" s="433"/>
    </row>
    <row r="41" spans="1:6">
      <c r="A41" s="262"/>
      <c r="B41" s="278"/>
      <c r="C41" s="439"/>
      <c r="D41" s="262"/>
      <c r="E41" s="278"/>
      <c r="F41" s="28"/>
    </row>
    <row r="42" spans="1:6" ht="65.099999999999994">
      <c r="A42" s="262"/>
      <c r="B42" s="288" t="s">
        <v>586</v>
      </c>
      <c r="C42" s="439"/>
      <c r="D42" s="262"/>
      <c r="E42" s="288" t="s">
        <v>587</v>
      </c>
      <c r="F42" s="28"/>
    </row>
    <row r="43" spans="1:6">
      <c r="A43" s="262"/>
      <c r="B43" s="265" t="s">
        <v>733</v>
      </c>
      <c r="C43" s="441"/>
      <c r="D43" s="262"/>
      <c r="E43" s="265" t="s">
        <v>734</v>
      </c>
      <c r="F43" s="28"/>
    </row>
    <row r="44" spans="1:6">
      <c r="A44" s="262"/>
      <c r="B44" s="280"/>
      <c r="C44" s="441"/>
      <c r="D44" s="262"/>
      <c r="E44" s="280"/>
      <c r="F44" s="28"/>
    </row>
    <row r="45" spans="1:6">
      <c r="A45" s="262" t="s">
        <v>735</v>
      </c>
      <c r="B45" s="266" t="s">
        <v>591</v>
      </c>
      <c r="C45" s="441"/>
      <c r="D45" s="262" t="s">
        <v>735</v>
      </c>
      <c r="E45" s="266" t="s">
        <v>668</v>
      </c>
      <c r="F45" s="28"/>
    </row>
    <row r="46" spans="1:6" ht="92.1" customHeight="1">
      <c r="A46" s="262"/>
      <c r="B46" s="273" t="s">
        <v>592</v>
      </c>
      <c r="C46" s="120"/>
      <c r="D46" s="262"/>
      <c r="E46" s="273" t="s">
        <v>593</v>
      </c>
      <c r="F46" s="28"/>
    </row>
    <row r="47" spans="1:6">
      <c r="A47" s="262"/>
      <c r="B47" s="272" t="s">
        <v>594</v>
      </c>
      <c r="C47" s="299"/>
      <c r="D47" s="262"/>
      <c r="E47" s="272" t="s">
        <v>669</v>
      </c>
      <c r="F47" s="300"/>
    </row>
    <row r="48" spans="1:6">
      <c r="A48" s="262" t="s">
        <v>736</v>
      </c>
      <c r="B48" s="119" t="s">
        <v>737</v>
      </c>
      <c r="C48" s="299"/>
      <c r="D48" s="262" t="s">
        <v>736</v>
      </c>
      <c r="E48" s="119" t="s">
        <v>738</v>
      </c>
      <c r="F48" s="28"/>
    </row>
    <row r="49" spans="1:6">
      <c r="A49" s="262"/>
      <c r="B49" s="265" t="s">
        <v>739</v>
      </c>
      <c r="C49" s="299"/>
      <c r="D49" s="262"/>
      <c r="E49" s="265" t="s">
        <v>740</v>
      </c>
      <c r="F49" s="28"/>
    </row>
    <row r="50" spans="1:6">
      <c r="A50" s="262"/>
      <c r="B50" s="265" t="s">
        <v>741</v>
      </c>
      <c r="C50" s="299"/>
      <c r="D50" s="262"/>
      <c r="E50" s="265" t="s">
        <v>742</v>
      </c>
      <c r="F50" s="300"/>
    </row>
    <row r="51" spans="1:6">
      <c r="A51" s="262"/>
      <c r="B51" s="265" t="s">
        <v>676</v>
      </c>
      <c r="C51" s="299"/>
      <c r="D51" s="262"/>
      <c r="E51" s="265" t="s">
        <v>743</v>
      </c>
      <c r="F51" s="28"/>
    </row>
    <row r="52" spans="1:6">
      <c r="A52" s="262"/>
      <c r="B52" s="265" t="s">
        <v>603</v>
      </c>
      <c r="C52" s="120"/>
      <c r="D52" s="262"/>
      <c r="E52" s="265" t="s">
        <v>604</v>
      </c>
      <c r="F52" s="28"/>
    </row>
    <row r="53" spans="1:6">
      <c r="A53" s="262"/>
      <c r="B53" s="265"/>
      <c r="C53" s="120"/>
      <c r="D53" s="262"/>
      <c r="E53" s="265"/>
      <c r="F53" s="300"/>
    </row>
    <row r="54" spans="1:6">
      <c r="A54" s="262"/>
      <c r="B54" s="272" t="s">
        <v>605</v>
      </c>
      <c r="C54" s="299"/>
      <c r="D54" s="262"/>
      <c r="E54" s="272" t="s">
        <v>605</v>
      </c>
      <c r="F54" s="28"/>
    </row>
    <row r="55" spans="1:6">
      <c r="A55" s="262" t="s">
        <v>744</v>
      </c>
      <c r="B55" s="265" t="s">
        <v>606</v>
      </c>
      <c r="C55" s="120"/>
      <c r="D55" s="262" t="s">
        <v>744</v>
      </c>
      <c r="E55" s="265" t="s">
        <v>606</v>
      </c>
      <c r="F55" s="28"/>
    </row>
    <row r="56" spans="1:6">
      <c r="A56" s="262"/>
      <c r="B56" s="273"/>
      <c r="C56" s="120"/>
      <c r="D56" s="262"/>
      <c r="E56" s="273"/>
      <c r="F56" s="300"/>
    </row>
    <row r="57" spans="1:6">
      <c r="A57" s="262"/>
      <c r="B57" s="272" t="s">
        <v>429</v>
      </c>
      <c r="C57" s="299"/>
      <c r="D57" s="262"/>
      <c r="E57" s="272" t="s">
        <v>678</v>
      </c>
      <c r="F57" s="28"/>
    </row>
    <row r="58" spans="1:6">
      <c r="A58" s="262" t="s">
        <v>745</v>
      </c>
      <c r="B58" s="261" t="s">
        <v>607</v>
      </c>
      <c r="C58" s="299"/>
      <c r="D58" s="262" t="s">
        <v>745</v>
      </c>
      <c r="E58" s="261" t="s">
        <v>607</v>
      </c>
      <c r="F58" s="431"/>
    </row>
    <row r="59" spans="1:6" ht="71.099999999999994" customHeight="1">
      <c r="A59" s="262"/>
      <c r="B59" s="265" t="s">
        <v>746</v>
      </c>
      <c r="C59" s="120"/>
      <c r="D59" s="262"/>
      <c r="E59" s="265" t="s">
        <v>609</v>
      </c>
    </row>
    <row r="60" spans="1:6" ht="61.5" customHeight="1">
      <c r="A60" s="262"/>
      <c r="B60" s="265" t="s">
        <v>747</v>
      </c>
      <c r="C60" s="120"/>
      <c r="D60" s="262"/>
      <c r="E60" s="265" t="s">
        <v>611</v>
      </c>
    </row>
    <row r="61" spans="1:6" ht="61.5" customHeight="1">
      <c r="A61" s="262"/>
      <c r="B61" s="265" t="s">
        <v>748</v>
      </c>
      <c r="C61" s="120"/>
      <c r="D61" s="262"/>
      <c r="E61" s="265" t="s">
        <v>613</v>
      </c>
    </row>
    <row r="62" spans="1:6" ht="60" customHeight="1">
      <c r="A62" s="262"/>
      <c r="B62" s="575" t="s">
        <v>749</v>
      </c>
      <c r="C62" s="120"/>
      <c r="D62" s="262"/>
      <c r="E62" s="265" t="s">
        <v>615</v>
      </c>
    </row>
    <row r="63" spans="1:6" ht="70.5" customHeight="1">
      <c r="A63" s="262"/>
      <c r="B63" s="575" t="s">
        <v>750</v>
      </c>
      <c r="C63" s="120"/>
      <c r="D63" s="262"/>
      <c r="E63" s="265" t="s">
        <v>617</v>
      </c>
    </row>
    <row r="64" spans="1:6" ht="81.599999999999994" customHeight="1">
      <c r="A64" s="262"/>
      <c r="B64" s="575" t="s">
        <v>751</v>
      </c>
      <c r="C64" s="120"/>
      <c r="D64" s="262"/>
      <c r="E64" s="265" t="s">
        <v>686</v>
      </c>
    </row>
    <row r="65" spans="1:5" ht="57.6" customHeight="1">
      <c r="A65" s="262"/>
      <c r="B65" s="575" t="s">
        <v>752</v>
      </c>
      <c r="C65" s="120"/>
      <c r="D65" s="262"/>
      <c r="E65" s="265" t="s">
        <v>753</v>
      </c>
    </row>
    <row r="66" spans="1:5">
      <c r="A66" s="262"/>
      <c r="B66" s="273"/>
      <c r="C66" s="120"/>
      <c r="D66" s="262"/>
      <c r="E66" s="273"/>
    </row>
    <row r="67" spans="1:5">
      <c r="A67" s="281" t="s">
        <v>754</v>
      </c>
      <c r="B67" s="272" t="s">
        <v>619</v>
      </c>
      <c r="C67" s="299"/>
      <c r="D67" s="281" t="s">
        <v>754</v>
      </c>
      <c r="E67" s="272" t="s">
        <v>688</v>
      </c>
    </row>
    <row r="68" spans="1:5" ht="26.1">
      <c r="A68" s="262"/>
      <c r="B68" s="119" t="s">
        <v>620</v>
      </c>
      <c r="C68" s="120"/>
      <c r="D68" s="262"/>
      <c r="E68" s="119" t="s">
        <v>689</v>
      </c>
    </row>
    <row r="69" spans="1:5">
      <c r="A69" s="262"/>
      <c r="B69" s="273"/>
      <c r="C69" s="120"/>
      <c r="D69" s="262"/>
      <c r="E69" s="273"/>
    </row>
    <row r="70" spans="1:5" ht="39">
      <c r="A70" s="262" t="s">
        <v>755</v>
      </c>
      <c r="B70" s="272" t="s">
        <v>691</v>
      </c>
      <c r="C70" s="299"/>
      <c r="D70" s="262" t="s">
        <v>755</v>
      </c>
      <c r="E70" s="272" t="s">
        <v>692</v>
      </c>
    </row>
    <row r="71" spans="1:5" ht="26.1">
      <c r="A71" s="262"/>
      <c r="B71" s="119" t="s">
        <v>622</v>
      </c>
      <c r="C71" s="120"/>
      <c r="D71" s="262"/>
      <c r="E71" s="119" t="s">
        <v>693</v>
      </c>
    </row>
    <row r="72" spans="1:5" ht="14.45">
      <c r="A72" s="262"/>
      <c r="B72" s="273"/>
      <c r="C72" s="120"/>
      <c r="D72" s="262"/>
      <c r="E72" s="442"/>
    </row>
    <row r="73" spans="1:5">
      <c r="A73" s="262" t="s">
        <v>756</v>
      </c>
      <c r="B73" s="272" t="s">
        <v>624</v>
      </c>
      <c r="C73" s="299"/>
      <c r="D73" s="262" t="s">
        <v>756</v>
      </c>
      <c r="E73" s="272" t="s">
        <v>695</v>
      </c>
    </row>
    <row r="74" spans="1:5" ht="39">
      <c r="A74" s="262"/>
      <c r="B74" s="119" t="s">
        <v>625</v>
      </c>
      <c r="C74" s="120"/>
      <c r="D74" s="262"/>
      <c r="E74" s="119" t="s">
        <v>696</v>
      </c>
    </row>
    <row r="75" spans="1:5" ht="14.45">
      <c r="A75" s="262"/>
      <c r="B75" s="273"/>
      <c r="C75" s="120"/>
      <c r="D75" s="262"/>
      <c r="E75" s="442"/>
    </row>
    <row r="76" spans="1:5">
      <c r="A76" s="262" t="s">
        <v>757</v>
      </c>
      <c r="B76" s="272" t="s">
        <v>698</v>
      </c>
      <c r="C76" s="299"/>
      <c r="D76" s="262" t="s">
        <v>757</v>
      </c>
      <c r="E76" s="272" t="s">
        <v>699</v>
      </c>
    </row>
    <row r="77" spans="1:5" ht="26.1">
      <c r="A77" s="262"/>
      <c r="B77" s="119" t="s">
        <v>627</v>
      </c>
      <c r="C77" s="120"/>
      <c r="D77" s="262"/>
      <c r="E77" s="119" t="s">
        <v>700</v>
      </c>
    </row>
    <row r="78" spans="1:5">
      <c r="A78" s="262"/>
      <c r="B78" s="266" t="s">
        <v>629</v>
      </c>
      <c r="C78" s="299"/>
      <c r="D78" s="262"/>
      <c r="E78" s="266" t="s">
        <v>701</v>
      </c>
    </row>
    <row r="79" spans="1:5">
      <c r="A79" s="282"/>
      <c r="B79" s="265" t="s">
        <v>460</v>
      </c>
      <c r="C79" s="120"/>
      <c r="D79" s="282"/>
      <c r="E79" s="265" t="s">
        <v>702</v>
      </c>
    </row>
    <row r="80" spans="1:5">
      <c r="A80" s="282"/>
      <c r="B80" s="265"/>
      <c r="C80" s="120"/>
      <c r="D80" s="282"/>
      <c r="E80" s="265"/>
    </row>
    <row r="81" spans="2:5">
      <c r="B81" s="265"/>
      <c r="C81" s="120"/>
      <c r="E81" s="265"/>
    </row>
    <row r="82" spans="2:5">
      <c r="B82" s="273"/>
      <c r="C82" s="120"/>
      <c r="E82" s="273"/>
    </row>
  </sheetData>
  <phoneticPr fontId="101" type="noConversion"/>
  <pageMargins left="0.75" right="0.75" top="1" bottom="1" header="0.5" footer="0.5"/>
  <pageSetup paperSize="9" scale="92" orientation="portrait" r:id="rId1"/>
  <headerFooter alignWithMargins="0"/>
  <colBreaks count="1" manualBreakCount="1">
    <brk id="3" max="7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4DFC-66F5-4245-A2D6-64FB3456D128}">
  <sheetPr>
    <tabColor theme="8" tint="-0.499984740745262"/>
  </sheetPr>
  <dimension ref="A1:W544"/>
  <sheetViews>
    <sheetView topLeftCell="B1" zoomScaleNormal="100" zoomScaleSheetLayoutView="100" workbookViewId="0">
      <selection activeCell="B1" sqref="B1"/>
    </sheetView>
  </sheetViews>
  <sheetFormatPr defaultColWidth="9" defaultRowHeight="12.95"/>
  <cols>
    <col min="1" max="1" width="5.42578125" style="19" hidden="1" customWidth="1"/>
    <col min="2" max="2" width="8" style="8" customWidth="1"/>
    <col min="3" max="3" width="64" style="1" customWidth="1"/>
    <col min="4" max="4" width="63.42578125" style="1" customWidth="1"/>
    <col min="5" max="5" width="17.42578125" style="31" hidden="1" customWidth="1"/>
    <col min="6" max="8" width="5.140625" style="1" hidden="1" customWidth="1"/>
    <col min="9" max="9" width="35.85546875" style="534" hidden="1" customWidth="1"/>
    <col min="10" max="10" width="7.140625" style="534" hidden="1" customWidth="1"/>
    <col min="11" max="11" width="7.140625" style="535" hidden="1" customWidth="1"/>
    <col min="12" max="12" width="35.85546875" style="534" hidden="1" customWidth="1"/>
    <col min="13" max="13" width="7.140625" style="534" hidden="1" customWidth="1"/>
    <col min="14" max="14" width="7.140625" style="535" hidden="1" customWidth="1"/>
    <col min="15" max="15" width="57.5703125" style="545" hidden="1" customWidth="1"/>
    <col min="16" max="16" width="7.140625" style="545" hidden="1" customWidth="1"/>
    <col min="17" max="17" width="7.140625" style="546" hidden="1" customWidth="1"/>
    <col min="18" max="18" width="43.140625" style="545" customWidth="1"/>
    <col min="19" max="19" width="7.140625" style="545" customWidth="1"/>
    <col min="20" max="20" width="7.140625" style="546" customWidth="1"/>
    <col min="21" max="21" width="35.85546875" style="545" customWidth="1"/>
    <col min="22" max="22" width="7.140625" style="545" customWidth="1"/>
    <col min="23" max="23" width="7.140625" style="546" customWidth="1"/>
    <col min="24" max="16384" width="9" style="3"/>
  </cols>
  <sheetData>
    <row r="1" spans="1:23" ht="18.95">
      <c r="A1" s="19" t="s">
        <v>758</v>
      </c>
      <c r="B1" s="32" t="s">
        <v>759</v>
      </c>
      <c r="C1" s="33"/>
      <c r="D1" s="34"/>
      <c r="E1" s="40" t="s">
        <v>758</v>
      </c>
      <c r="F1" s="4"/>
      <c r="G1" s="4"/>
      <c r="H1" s="4"/>
      <c r="I1" s="29"/>
      <c r="J1" s="29"/>
      <c r="K1" s="531"/>
      <c r="L1" s="29"/>
      <c r="M1" s="29"/>
      <c r="N1" s="531"/>
      <c r="O1" s="28"/>
      <c r="P1" s="28"/>
      <c r="Q1" s="41"/>
      <c r="R1" s="28"/>
      <c r="S1" s="28"/>
      <c r="T1" s="41"/>
      <c r="U1" s="28"/>
      <c r="V1" s="28"/>
      <c r="W1" s="41"/>
    </row>
    <row r="2" spans="1:23">
      <c r="A2" s="18"/>
      <c r="B2" s="7"/>
      <c r="C2" s="4"/>
      <c r="D2" s="4"/>
      <c r="E2" s="29"/>
      <c r="F2" s="4"/>
      <c r="G2" s="4"/>
      <c r="H2" s="4"/>
      <c r="I2" s="29"/>
      <c r="J2" s="29"/>
      <c r="K2" s="531"/>
      <c r="L2" s="29"/>
      <c r="M2" s="29"/>
      <c r="N2" s="531"/>
      <c r="O2" s="28"/>
      <c r="P2" s="28"/>
      <c r="Q2" s="41"/>
      <c r="R2" s="28"/>
      <c r="S2" s="28"/>
      <c r="T2" s="41"/>
      <c r="U2" s="28"/>
      <c r="V2" s="28"/>
      <c r="W2" s="41"/>
    </row>
    <row r="3" spans="1:23">
      <c r="A3" s="18"/>
      <c r="B3" s="7"/>
      <c r="C3" s="15" t="s">
        <v>760</v>
      </c>
      <c r="D3" s="15" t="s">
        <v>761</v>
      </c>
      <c r="E3" s="30"/>
      <c r="F3" s="4"/>
      <c r="G3" s="4"/>
      <c r="H3" s="4"/>
      <c r="I3" s="29"/>
      <c r="J3" s="29"/>
      <c r="K3" s="531"/>
      <c r="L3" s="29"/>
      <c r="M3" s="29"/>
      <c r="N3" s="531"/>
      <c r="O3" s="28"/>
      <c r="P3" s="28"/>
      <c r="Q3" s="41"/>
      <c r="R3" s="28"/>
      <c r="S3" s="28"/>
      <c r="T3" s="41"/>
      <c r="U3" s="28"/>
      <c r="V3" s="28"/>
      <c r="W3" s="41"/>
    </row>
    <row r="4" spans="1:23" ht="30.6" customHeight="1">
      <c r="A4" s="65"/>
      <c r="B4" s="2"/>
      <c r="C4" s="460" t="s">
        <v>762</v>
      </c>
      <c r="D4" s="460" t="s">
        <v>763</v>
      </c>
      <c r="E4" s="29"/>
      <c r="F4" s="4"/>
      <c r="G4" s="4"/>
      <c r="H4" s="4"/>
      <c r="I4" s="29"/>
      <c r="J4" s="29"/>
      <c r="K4" s="531"/>
      <c r="L4" s="29"/>
      <c r="M4" s="29"/>
      <c r="N4" s="531"/>
      <c r="O4" s="28"/>
      <c r="P4" s="28"/>
      <c r="Q4" s="41"/>
      <c r="R4" s="28"/>
      <c r="S4" s="28"/>
      <c r="T4" s="41"/>
      <c r="U4" s="28"/>
      <c r="V4" s="28"/>
      <c r="W4" s="41"/>
    </row>
    <row r="5" spans="1:23">
      <c r="A5" s="18"/>
      <c r="B5" s="7"/>
      <c r="C5" s="15" t="s">
        <v>764</v>
      </c>
      <c r="D5" s="15" t="s">
        <v>765</v>
      </c>
      <c r="E5" s="30"/>
      <c r="F5" s="4"/>
      <c r="G5" s="4"/>
      <c r="H5" s="4"/>
      <c r="I5" s="29"/>
      <c r="J5" s="29"/>
      <c r="K5" s="531"/>
      <c r="L5" s="29"/>
      <c r="M5" s="29"/>
      <c r="N5" s="531"/>
      <c r="O5" s="28"/>
      <c r="P5" s="28"/>
      <c r="Q5" s="41"/>
      <c r="R5" s="28"/>
      <c r="S5" s="28"/>
      <c r="T5" s="41"/>
      <c r="U5" s="28"/>
      <c r="V5" s="28"/>
      <c r="W5" s="41"/>
    </row>
    <row r="6" spans="1:23" ht="16.5" customHeight="1">
      <c r="A6" s="65"/>
      <c r="B6" s="35"/>
      <c r="C6" s="2" t="s">
        <v>6</v>
      </c>
      <c r="D6" s="2" t="s">
        <v>99</v>
      </c>
      <c r="E6" s="29"/>
      <c r="F6" s="4"/>
      <c r="G6" s="4"/>
      <c r="H6" s="4"/>
      <c r="I6" s="29"/>
      <c r="J6" s="29"/>
      <c r="K6" s="531"/>
      <c r="L6" s="29"/>
      <c r="M6" s="29"/>
      <c r="N6" s="531"/>
      <c r="O6" s="28"/>
      <c r="P6" s="28"/>
      <c r="Q6" s="41"/>
      <c r="R6" s="28"/>
      <c r="S6" s="28"/>
      <c r="T6" s="41"/>
      <c r="U6" s="28"/>
      <c r="V6" s="28"/>
      <c r="W6" s="41"/>
    </row>
    <row r="7" spans="1:23">
      <c r="A7" s="18"/>
      <c r="B7" s="7"/>
      <c r="C7" s="15" t="s">
        <v>766</v>
      </c>
      <c r="D7" s="15" t="s">
        <v>767</v>
      </c>
      <c r="E7" s="30"/>
      <c r="F7" s="4"/>
      <c r="G7" s="4"/>
      <c r="H7" s="4"/>
      <c r="I7" s="29"/>
      <c r="J7" s="29"/>
      <c r="K7" s="531"/>
      <c r="L7" s="29"/>
      <c r="M7" s="29"/>
      <c r="N7" s="531"/>
      <c r="O7" s="28"/>
      <c r="P7" s="28"/>
      <c r="Q7" s="41"/>
      <c r="R7" s="28"/>
      <c r="S7" s="28"/>
      <c r="T7" s="41"/>
      <c r="U7" s="28"/>
      <c r="V7" s="28"/>
      <c r="W7" s="41"/>
    </row>
    <row r="8" spans="1:23">
      <c r="A8" s="18"/>
      <c r="B8" s="7"/>
      <c r="C8" s="2" t="s">
        <v>768</v>
      </c>
      <c r="D8" s="2" t="str">
        <f>C8</f>
        <v>16.01.2024</v>
      </c>
      <c r="E8" s="29"/>
      <c r="F8" s="4"/>
      <c r="G8" s="4"/>
      <c r="H8" s="4"/>
      <c r="I8" s="29"/>
      <c r="J8" s="29"/>
      <c r="K8" s="531"/>
      <c r="L8" s="29"/>
      <c r="M8" s="29"/>
      <c r="N8" s="531"/>
      <c r="O8" s="28"/>
      <c r="P8" s="28"/>
      <c r="Q8" s="41"/>
      <c r="R8" s="28"/>
      <c r="S8" s="28"/>
      <c r="T8" s="41"/>
      <c r="U8" s="28"/>
      <c r="V8" s="28"/>
      <c r="W8" s="41"/>
    </row>
    <row r="9" spans="1:23">
      <c r="A9" s="18"/>
      <c r="B9" s="7"/>
      <c r="C9" s="15" t="s">
        <v>769</v>
      </c>
      <c r="D9" s="15" t="s">
        <v>770</v>
      </c>
      <c r="E9" s="30"/>
      <c r="F9" s="4"/>
      <c r="G9" s="4"/>
      <c r="H9" s="4"/>
      <c r="I9" s="29"/>
      <c r="J9" s="29"/>
      <c r="K9" s="531"/>
      <c r="L9" s="29"/>
      <c r="M9" s="29"/>
      <c r="N9" s="531"/>
      <c r="O9" s="28"/>
      <c r="P9" s="28"/>
      <c r="Q9" s="41"/>
      <c r="R9" s="28"/>
      <c r="S9" s="28"/>
      <c r="T9" s="41"/>
      <c r="U9" s="28"/>
      <c r="V9" s="28"/>
      <c r="W9" s="41"/>
    </row>
    <row r="10" spans="1:23">
      <c r="A10" s="18"/>
      <c r="B10" s="7"/>
      <c r="C10" s="2" t="s">
        <v>771</v>
      </c>
      <c r="D10" s="2" t="s">
        <v>772</v>
      </c>
      <c r="E10" s="29"/>
      <c r="F10" s="4"/>
      <c r="G10" s="4"/>
      <c r="H10" s="4"/>
      <c r="I10" s="29"/>
      <c r="J10" s="29"/>
      <c r="K10" s="531"/>
      <c r="L10" s="29"/>
      <c r="M10" s="29"/>
      <c r="N10" s="531"/>
      <c r="O10" s="28"/>
      <c r="P10" s="28"/>
      <c r="Q10" s="41"/>
      <c r="R10" s="28"/>
      <c r="S10" s="28"/>
      <c r="T10" s="41"/>
      <c r="U10" s="28"/>
      <c r="V10" s="28"/>
      <c r="W10" s="41"/>
    </row>
    <row r="11" spans="1:23">
      <c r="A11" s="18"/>
      <c r="B11" s="7"/>
      <c r="C11" s="15" t="s">
        <v>773</v>
      </c>
      <c r="D11" s="4"/>
      <c r="E11" s="29"/>
      <c r="F11" s="4"/>
      <c r="G11" s="4"/>
      <c r="H11" s="4"/>
      <c r="I11" s="29"/>
      <c r="J11" s="29"/>
      <c r="K11" s="531"/>
      <c r="L11" s="29"/>
      <c r="M11" s="29"/>
      <c r="N11" s="531"/>
      <c r="O11" s="28"/>
      <c r="P11" s="28"/>
      <c r="Q11" s="41"/>
      <c r="R11" s="28"/>
      <c r="S11" s="28"/>
      <c r="T11" s="41"/>
      <c r="U11" s="28"/>
      <c r="V11" s="28"/>
      <c r="W11" s="41"/>
    </row>
    <row r="12" spans="1:23" ht="32.450000000000003" customHeight="1">
      <c r="A12" s="18"/>
      <c r="B12" s="7"/>
      <c r="C12" s="2" t="s">
        <v>774</v>
      </c>
      <c r="D12" s="4"/>
      <c r="E12" s="29"/>
      <c r="F12" s="4"/>
      <c r="G12" s="4"/>
      <c r="H12" s="4"/>
      <c r="I12" s="29"/>
      <c r="J12" s="29"/>
      <c r="K12" s="531"/>
      <c r="L12" s="29"/>
      <c r="M12" s="29"/>
      <c r="N12" s="531"/>
      <c r="O12" s="28"/>
      <c r="P12" s="28"/>
      <c r="Q12" s="41"/>
      <c r="R12" s="28"/>
      <c r="S12" s="28"/>
      <c r="T12" s="41"/>
      <c r="U12" s="28"/>
      <c r="V12" s="28"/>
      <c r="W12" s="41"/>
    </row>
    <row r="13" spans="1:23">
      <c r="A13" s="18"/>
      <c r="B13" s="7"/>
      <c r="C13" s="4"/>
      <c r="D13" s="4"/>
      <c r="E13" s="29"/>
      <c r="F13" s="4"/>
      <c r="G13" s="4"/>
      <c r="H13" s="4"/>
      <c r="I13" s="29"/>
      <c r="J13" s="29"/>
      <c r="K13" s="531"/>
      <c r="L13" s="29"/>
      <c r="M13" s="29"/>
      <c r="N13" s="531"/>
      <c r="O13" s="28"/>
      <c r="P13" s="28"/>
      <c r="Q13" s="41"/>
      <c r="R13" s="28"/>
      <c r="S13" s="28"/>
      <c r="T13" s="41"/>
      <c r="U13" s="28"/>
      <c r="V13" s="28"/>
      <c r="W13" s="41"/>
    </row>
    <row r="14" spans="1:23">
      <c r="A14" s="18"/>
      <c r="B14" s="7"/>
      <c r="C14" s="6" t="s">
        <v>775</v>
      </c>
      <c r="D14" s="5"/>
      <c r="E14" s="30"/>
      <c r="F14" s="4"/>
      <c r="G14" s="4"/>
      <c r="H14" s="4"/>
      <c r="I14" s="29"/>
      <c r="J14" s="29"/>
      <c r="K14" s="531"/>
      <c r="L14" s="29"/>
      <c r="M14" s="29"/>
      <c r="N14" s="531"/>
      <c r="O14" s="28"/>
      <c r="P14" s="28"/>
      <c r="Q14" s="41"/>
      <c r="R14" s="28"/>
      <c r="S14" s="28"/>
      <c r="T14" s="41"/>
      <c r="U14" s="28"/>
      <c r="V14" s="28"/>
      <c r="W14" s="41"/>
    </row>
    <row r="15" spans="1:23">
      <c r="A15" s="18"/>
      <c r="B15" s="7"/>
      <c r="C15" s="6"/>
      <c r="D15" s="5"/>
      <c r="E15" s="30"/>
      <c r="F15" s="4"/>
      <c r="G15" s="4"/>
      <c r="H15" s="4"/>
      <c r="I15" s="29"/>
      <c r="J15" s="29"/>
      <c r="K15" s="531"/>
      <c r="L15" s="29"/>
      <c r="M15" s="29"/>
      <c r="N15" s="531"/>
      <c r="O15" s="28"/>
      <c r="P15" s="28"/>
      <c r="Q15" s="41"/>
      <c r="R15" s="28"/>
      <c r="S15" s="28"/>
      <c r="T15" s="41"/>
      <c r="U15" s="28"/>
      <c r="V15" s="28"/>
      <c r="W15" s="41"/>
    </row>
    <row r="16" spans="1:23" s="14" customFormat="1">
      <c r="A16" s="9"/>
      <c r="B16" s="21"/>
      <c r="C16" s="10"/>
      <c r="D16" s="11"/>
      <c r="E16" s="20"/>
      <c r="F16" s="20"/>
      <c r="G16" s="20"/>
      <c r="H16" s="20"/>
      <c r="I16" s="11" t="s">
        <v>776</v>
      </c>
      <c r="J16" s="11" t="s">
        <v>777</v>
      </c>
      <c r="K16" s="12" t="s">
        <v>778</v>
      </c>
      <c r="L16" s="11" t="s">
        <v>29</v>
      </c>
      <c r="M16" s="11" t="s">
        <v>777</v>
      </c>
      <c r="N16" s="12" t="s">
        <v>778</v>
      </c>
      <c r="O16" s="540" t="s">
        <v>33</v>
      </c>
      <c r="P16" s="540" t="s">
        <v>777</v>
      </c>
      <c r="Q16" s="541" t="s">
        <v>778</v>
      </c>
      <c r="R16" s="540" t="s">
        <v>37</v>
      </c>
      <c r="S16" s="540" t="s">
        <v>777</v>
      </c>
      <c r="T16" s="541" t="s">
        <v>778</v>
      </c>
      <c r="U16" s="540" t="s">
        <v>40</v>
      </c>
      <c r="V16" s="540" t="s">
        <v>777</v>
      </c>
      <c r="W16" s="47" t="s">
        <v>778</v>
      </c>
    </row>
    <row r="17" spans="1:23" s="14" customFormat="1" ht="26.1">
      <c r="A17" s="9" t="s">
        <v>779</v>
      </c>
      <c r="B17" s="43" t="s">
        <v>779</v>
      </c>
      <c r="C17" s="15" t="s">
        <v>780</v>
      </c>
      <c r="D17" s="11" t="s">
        <v>781</v>
      </c>
      <c r="E17" s="11"/>
      <c r="F17" s="20"/>
      <c r="G17" s="20"/>
      <c r="H17" s="20"/>
      <c r="I17" s="11"/>
      <c r="J17" s="11"/>
      <c r="K17" s="12"/>
      <c r="L17" s="11"/>
      <c r="M17" s="11"/>
      <c r="N17" s="12"/>
      <c r="O17" s="540"/>
      <c r="P17" s="540"/>
      <c r="Q17" s="541"/>
      <c r="R17" s="540"/>
      <c r="S17" s="540"/>
      <c r="T17" s="541"/>
      <c r="U17" s="540"/>
      <c r="V17" s="540"/>
      <c r="W17" s="47"/>
    </row>
    <row r="18" spans="1:23" ht="32.450000000000003" customHeight="1">
      <c r="A18" s="66" t="s">
        <v>779</v>
      </c>
      <c r="B18" s="67" t="s">
        <v>782</v>
      </c>
      <c r="C18" s="2" t="s">
        <v>783</v>
      </c>
      <c r="D18" s="2" t="s">
        <v>784</v>
      </c>
      <c r="E18" s="16"/>
      <c r="F18" s="2"/>
      <c r="G18" s="2"/>
      <c r="H18" s="2"/>
      <c r="I18" s="16" t="s">
        <v>785</v>
      </c>
      <c r="J18" s="16"/>
      <c r="K18" s="17"/>
      <c r="L18" s="16" t="s">
        <v>785</v>
      </c>
      <c r="M18" s="16"/>
      <c r="N18" s="17"/>
      <c r="O18" s="466" t="s">
        <v>786</v>
      </c>
      <c r="P18" s="25" t="s">
        <v>787</v>
      </c>
      <c r="Q18" s="38"/>
      <c r="R18" s="466" t="s">
        <v>788</v>
      </c>
      <c r="S18" s="25" t="s">
        <v>139</v>
      </c>
      <c r="T18" s="38"/>
      <c r="U18" s="25"/>
      <c r="V18" s="25"/>
      <c r="W18" s="38"/>
    </row>
    <row r="19" spans="1:23" ht="50.45" customHeight="1">
      <c r="A19" s="66" t="s">
        <v>779</v>
      </c>
      <c r="B19" s="67" t="s">
        <v>789</v>
      </c>
      <c r="C19" s="2" t="s">
        <v>790</v>
      </c>
      <c r="D19" s="2" t="s">
        <v>791</v>
      </c>
      <c r="E19" s="16"/>
      <c r="F19" s="2"/>
      <c r="G19" s="2"/>
      <c r="H19" s="2"/>
      <c r="I19" s="16"/>
      <c r="J19" s="16"/>
      <c r="K19" s="17"/>
      <c r="L19" s="16"/>
      <c r="M19" s="16"/>
      <c r="N19" s="17"/>
      <c r="O19" s="25" t="s">
        <v>792</v>
      </c>
      <c r="P19" s="25" t="s">
        <v>793</v>
      </c>
      <c r="Q19" s="38"/>
      <c r="R19" s="25" t="s">
        <v>794</v>
      </c>
      <c r="S19" s="25" t="s">
        <v>793</v>
      </c>
      <c r="T19" s="38"/>
      <c r="U19" s="25"/>
      <c r="V19" s="25"/>
      <c r="W19" s="38"/>
    </row>
    <row r="20" spans="1:23" ht="41.1" customHeight="1">
      <c r="A20" s="66" t="s">
        <v>779</v>
      </c>
      <c r="B20" s="67" t="s">
        <v>795</v>
      </c>
      <c r="C20" s="2" t="s">
        <v>796</v>
      </c>
      <c r="D20" s="2" t="s">
        <v>797</v>
      </c>
      <c r="E20" s="16"/>
      <c r="F20" s="2"/>
      <c r="G20" s="2"/>
      <c r="H20" s="2"/>
      <c r="I20" s="16"/>
      <c r="J20" s="16"/>
      <c r="K20" s="17"/>
      <c r="L20" s="16"/>
      <c r="M20" s="16"/>
      <c r="N20" s="17"/>
      <c r="O20" s="25" t="s">
        <v>798</v>
      </c>
      <c r="P20" s="25" t="s">
        <v>793</v>
      </c>
      <c r="Q20" s="38"/>
      <c r="R20" s="25" t="s">
        <v>799</v>
      </c>
      <c r="S20" s="25" t="s">
        <v>793</v>
      </c>
      <c r="T20" s="38"/>
      <c r="U20" s="25"/>
      <c r="V20" s="25"/>
      <c r="W20" s="38"/>
    </row>
    <row r="23" spans="1:23" s="14" customFormat="1">
      <c r="A23" s="9" t="s">
        <v>295</v>
      </c>
      <c r="B23" s="21" t="s">
        <v>295</v>
      </c>
      <c r="C23" s="15" t="s">
        <v>800</v>
      </c>
      <c r="D23" s="11" t="s">
        <v>801</v>
      </c>
      <c r="E23" s="20" t="s">
        <v>802</v>
      </c>
      <c r="F23" s="20" t="s">
        <v>803</v>
      </c>
      <c r="G23" s="20" t="s">
        <v>804</v>
      </c>
      <c r="H23" s="20" t="s">
        <v>805</v>
      </c>
      <c r="I23" s="11" t="s">
        <v>776</v>
      </c>
      <c r="J23" s="11" t="s">
        <v>777</v>
      </c>
      <c r="K23" s="12" t="s">
        <v>778</v>
      </c>
      <c r="L23" s="11" t="s">
        <v>29</v>
      </c>
      <c r="M23" s="11" t="s">
        <v>777</v>
      </c>
      <c r="N23" s="12" t="s">
        <v>778</v>
      </c>
      <c r="O23" s="540" t="s">
        <v>33</v>
      </c>
      <c r="P23" s="540" t="s">
        <v>777</v>
      </c>
      <c r="Q23" s="541" t="s">
        <v>778</v>
      </c>
      <c r="R23" s="540" t="s">
        <v>37</v>
      </c>
      <c r="S23" s="540" t="s">
        <v>777</v>
      </c>
      <c r="T23" s="541" t="s">
        <v>778</v>
      </c>
      <c r="U23" s="540" t="s">
        <v>40</v>
      </c>
      <c r="V23" s="540" t="s">
        <v>777</v>
      </c>
      <c r="W23" s="47" t="s">
        <v>778</v>
      </c>
    </row>
    <row r="24" spans="1:23" s="316" customFormat="1">
      <c r="A24" s="311" t="s">
        <v>806</v>
      </c>
      <c r="B24" s="312" t="s">
        <v>806</v>
      </c>
      <c r="C24" s="313" t="s">
        <v>807</v>
      </c>
      <c r="D24" s="313" t="s">
        <v>807</v>
      </c>
      <c r="E24" s="314"/>
      <c r="F24" s="314"/>
      <c r="G24" s="314"/>
      <c r="H24" s="314"/>
      <c r="I24" s="532"/>
      <c r="J24" s="532"/>
      <c r="K24" s="532"/>
      <c r="L24" s="532"/>
      <c r="M24" s="532"/>
      <c r="N24" s="532"/>
      <c r="O24" s="542"/>
      <c r="P24" s="542"/>
      <c r="Q24" s="542"/>
      <c r="R24" s="542"/>
      <c r="S24" s="542"/>
      <c r="T24" s="542"/>
      <c r="U24" s="542"/>
      <c r="V24" s="542"/>
      <c r="W24" s="543"/>
    </row>
    <row r="25" spans="1:23" s="23" customFormat="1">
      <c r="A25" s="52">
        <v>3</v>
      </c>
      <c r="B25" s="461">
        <v>3</v>
      </c>
      <c r="C25" s="462" t="s">
        <v>808</v>
      </c>
      <c r="D25" s="463" t="s">
        <v>809</v>
      </c>
      <c r="E25" s="15"/>
      <c r="F25" s="15"/>
      <c r="G25" s="15"/>
      <c r="H25" s="15"/>
      <c r="I25" s="15"/>
      <c r="J25" s="15"/>
      <c r="K25" s="13"/>
      <c r="L25" s="15"/>
      <c r="M25" s="15"/>
      <c r="N25" s="13"/>
      <c r="O25" s="24"/>
      <c r="P25" s="24"/>
      <c r="Q25" s="47"/>
      <c r="R25" s="24"/>
      <c r="S25" s="24"/>
      <c r="T25" s="47"/>
      <c r="U25" s="24"/>
      <c r="V25" s="24"/>
      <c r="W25" s="47"/>
    </row>
    <row r="26" spans="1:23" s="23" customFormat="1" ht="156">
      <c r="A26" s="52">
        <v>3</v>
      </c>
      <c r="B26" s="464" t="s">
        <v>810</v>
      </c>
      <c r="C26" s="462" t="s">
        <v>811</v>
      </c>
      <c r="D26" s="463" t="s">
        <v>812</v>
      </c>
      <c r="E26" s="15"/>
      <c r="F26" s="15"/>
      <c r="G26" s="15"/>
      <c r="H26" s="15"/>
      <c r="I26" s="15"/>
      <c r="J26" s="15"/>
      <c r="K26" s="13"/>
      <c r="L26" s="15"/>
      <c r="M26" s="15"/>
      <c r="N26" s="13"/>
      <c r="O26" s="24"/>
      <c r="P26" s="24"/>
      <c r="Q26" s="47"/>
      <c r="R26" s="24"/>
      <c r="S26" s="24"/>
      <c r="T26" s="47"/>
      <c r="U26" s="24"/>
      <c r="V26" s="24"/>
      <c r="W26" s="47"/>
    </row>
    <row r="27" spans="1:23" ht="120.75" customHeight="1">
      <c r="A27" s="317">
        <v>3</v>
      </c>
      <c r="B27" s="465" t="s">
        <v>813</v>
      </c>
      <c r="C27" s="465" t="s">
        <v>814</v>
      </c>
      <c r="D27" s="466" t="s">
        <v>815</v>
      </c>
      <c r="E27" s="16"/>
      <c r="F27" s="2"/>
      <c r="G27" s="2"/>
      <c r="H27" s="2"/>
      <c r="I27" s="16"/>
      <c r="J27" s="16"/>
      <c r="K27" s="17"/>
      <c r="L27" s="16"/>
      <c r="M27" s="16"/>
      <c r="N27" s="17"/>
      <c r="O27" s="466" t="s">
        <v>816</v>
      </c>
      <c r="P27" s="536" t="s">
        <v>793</v>
      </c>
      <c r="Q27" s="536"/>
      <c r="R27" s="25"/>
      <c r="S27" s="25"/>
      <c r="T27" s="38"/>
      <c r="U27" s="25"/>
      <c r="V27" s="25"/>
      <c r="W27" s="38"/>
    </row>
    <row r="28" spans="1:23" ht="112.5" customHeight="1">
      <c r="A28" s="317">
        <v>3</v>
      </c>
      <c r="B28" s="467" t="s">
        <v>817</v>
      </c>
      <c r="C28" s="465" t="s">
        <v>818</v>
      </c>
      <c r="D28" s="466" t="s">
        <v>819</v>
      </c>
      <c r="E28" s="16"/>
      <c r="F28" s="2"/>
      <c r="G28" s="2"/>
      <c r="H28" s="2"/>
      <c r="I28" s="16"/>
      <c r="J28" s="16"/>
      <c r="K28" s="17"/>
      <c r="L28" s="16"/>
      <c r="M28" s="16"/>
      <c r="N28" s="17"/>
      <c r="O28" s="466" t="s">
        <v>820</v>
      </c>
      <c r="P28" s="536" t="s">
        <v>793</v>
      </c>
      <c r="Q28" s="38"/>
      <c r="R28" s="25"/>
      <c r="S28" s="25"/>
      <c r="T28" s="38"/>
      <c r="U28" s="25"/>
      <c r="V28" s="25"/>
      <c r="W28" s="38"/>
    </row>
    <row r="29" spans="1:23" ht="131.1" customHeight="1">
      <c r="A29" s="317">
        <v>3</v>
      </c>
      <c r="B29" s="466" t="s">
        <v>821</v>
      </c>
      <c r="C29" s="465" t="s">
        <v>822</v>
      </c>
      <c r="D29" s="466" t="s">
        <v>823</v>
      </c>
      <c r="E29" s="16"/>
      <c r="F29" s="2"/>
      <c r="G29" s="2"/>
      <c r="H29" s="2"/>
      <c r="I29" s="16"/>
      <c r="J29" s="16"/>
      <c r="K29" s="17"/>
      <c r="L29" s="16"/>
      <c r="M29" s="16"/>
      <c r="N29" s="17"/>
      <c r="O29" s="466" t="s">
        <v>824</v>
      </c>
      <c r="P29" s="536" t="s">
        <v>793</v>
      </c>
      <c r="Q29" s="38"/>
      <c r="R29" s="25"/>
      <c r="S29" s="25"/>
      <c r="T29" s="38"/>
      <c r="U29" s="25"/>
      <c r="V29" s="25"/>
      <c r="W29" s="38"/>
    </row>
    <row r="30" spans="1:23" ht="308.10000000000002" customHeight="1">
      <c r="A30" s="317">
        <v>3</v>
      </c>
      <c r="B30" s="466" t="s">
        <v>825</v>
      </c>
      <c r="C30" s="468" t="s">
        <v>826</v>
      </c>
      <c r="D30" s="468" t="s">
        <v>827</v>
      </c>
      <c r="E30" s="16"/>
      <c r="F30" s="2"/>
      <c r="G30" s="2"/>
      <c r="H30" s="2"/>
      <c r="I30" s="16"/>
      <c r="J30" s="16"/>
      <c r="K30" s="17"/>
      <c r="L30" s="16"/>
      <c r="M30" s="16"/>
      <c r="N30" s="17"/>
      <c r="O30" s="465" t="s">
        <v>828</v>
      </c>
      <c r="P30" s="538" t="s">
        <v>793</v>
      </c>
      <c r="Q30" s="38"/>
      <c r="R30" s="25"/>
      <c r="S30" s="25"/>
      <c r="T30" s="38"/>
      <c r="U30" s="25"/>
      <c r="V30" s="25"/>
      <c r="W30" s="38"/>
    </row>
    <row r="31" spans="1:23" ht="78.75" customHeight="1">
      <c r="A31" s="317">
        <v>3</v>
      </c>
      <c r="B31" s="466" t="s">
        <v>829</v>
      </c>
      <c r="C31" s="468" t="s">
        <v>830</v>
      </c>
      <c r="D31" s="468" t="s">
        <v>831</v>
      </c>
      <c r="E31" s="16"/>
      <c r="F31" s="2"/>
      <c r="G31" s="2"/>
      <c r="H31" s="2"/>
      <c r="I31" s="16"/>
      <c r="J31" s="16"/>
      <c r="K31" s="17"/>
      <c r="L31" s="16"/>
      <c r="M31" s="16"/>
      <c r="N31" s="17"/>
      <c r="O31" s="25" t="s">
        <v>832</v>
      </c>
      <c r="P31" s="25" t="s">
        <v>787</v>
      </c>
      <c r="Q31" s="38"/>
      <c r="R31" s="25"/>
      <c r="S31" s="25"/>
      <c r="T31" s="38"/>
      <c r="U31" s="25"/>
      <c r="V31" s="25"/>
      <c r="W31" s="38"/>
    </row>
    <row r="32" spans="1:23" s="23" customFormat="1" ht="21" customHeight="1">
      <c r="A32" s="52">
        <v>3</v>
      </c>
      <c r="B32" s="463" t="s">
        <v>833</v>
      </c>
      <c r="C32" s="463" t="s">
        <v>834</v>
      </c>
      <c r="D32" s="463" t="s">
        <v>835</v>
      </c>
      <c r="E32" s="15"/>
      <c r="F32" s="15"/>
      <c r="G32" s="15"/>
      <c r="H32" s="15"/>
      <c r="I32" s="15"/>
      <c r="J32" s="15"/>
      <c r="K32" s="13"/>
      <c r="L32" s="15"/>
      <c r="M32" s="15"/>
      <c r="N32" s="13"/>
      <c r="O32" s="24"/>
      <c r="P32" s="24"/>
      <c r="Q32" s="47"/>
      <c r="R32" s="24"/>
      <c r="S32" s="24"/>
      <c r="T32" s="47"/>
      <c r="U32" s="24"/>
      <c r="V32" s="24"/>
      <c r="W32" s="47"/>
    </row>
    <row r="33" spans="1:23" s="23" customFormat="1" ht="30.75" customHeight="1">
      <c r="A33" s="52">
        <v>3</v>
      </c>
      <c r="B33" s="463" t="s">
        <v>836</v>
      </c>
      <c r="C33" s="463" t="s">
        <v>837</v>
      </c>
      <c r="D33" s="463" t="s">
        <v>838</v>
      </c>
      <c r="E33" s="15"/>
      <c r="F33" s="15"/>
      <c r="G33" s="15"/>
      <c r="H33" s="15"/>
      <c r="I33" s="15"/>
      <c r="J33" s="15"/>
      <c r="K33" s="13"/>
      <c r="L33" s="15"/>
      <c r="M33" s="15"/>
      <c r="N33" s="13"/>
      <c r="O33" s="24"/>
      <c r="P33" s="24"/>
      <c r="Q33" s="47"/>
      <c r="R33" s="24"/>
      <c r="S33" s="24"/>
      <c r="T33" s="47"/>
      <c r="U33" s="24"/>
      <c r="V33" s="24"/>
      <c r="W33" s="47"/>
    </row>
    <row r="34" spans="1:23" ht="173.45" customHeight="1">
      <c r="A34" s="317">
        <v>3</v>
      </c>
      <c r="B34" s="466" t="s">
        <v>839</v>
      </c>
      <c r="C34" s="466" t="s">
        <v>840</v>
      </c>
      <c r="D34" s="466" t="s">
        <v>841</v>
      </c>
      <c r="E34" s="16"/>
      <c r="F34" s="2"/>
      <c r="G34" s="2"/>
      <c r="H34" s="2"/>
      <c r="I34" s="16"/>
      <c r="J34" s="16"/>
      <c r="K34" s="17"/>
      <c r="L34" s="16"/>
      <c r="M34" s="16"/>
      <c r="N34" s="17"/>
      <c r="O34" s="466" t="s">
        <v>842</v>
      </c>
      <c r="P34" s="539" t="s">
        <v>793</v>
      </c>
      <c r="Q34" s="38"/>
      <c r="R34" s="25"/>
      <c r="S34" s="25"/>
      <c r="T34" s="38"/>
      <c r="U34" s="25"/>
      <c r="V34" s="25"/>
      <c r="W34" s="38"/>
    </row>
    <row r="35" spans="1:23" s="23" customFormat="1" ht="21" customHeight="1">
      <c r="A35" s="52">
        <v>3</v>
      </c>
      <c r="B35" s="463" t="s">
        <v>843</v>
      </c>
      <c r="C35" s="462" t="s">
        <v>844</v>
      </c>
      <c r="D35" s="463" t="s">
        <v>845</v>
      </c>
      <c r="E35" s="15"/>
      <c r="F35" s="15"/>
      <c r="G35" s="15"/>
      <c r="H35" s="15"/>
      <c r="I35" s="15"/>
      <c r="J35" s="15"/>
      <c r="K35" s="15"/>
      <c r="L35" s="15"/>
      <c r="M35" s="15"/>
      <c r="N35" s="15"/>
      <c r="O35" s="24"/>
      <c r="P35" s="24"/>
      <c r="Q35" s="24"/>
      <c r="R35" s="24"/>
      <c r="S35" s="24"/>
      <c r="T35" s="24"/>
      <c r="U35" s="24"/>
      <c r="V35" s="24"/>
      <c r="W35" s="24"/>
    </row>
    <row r="36" spans="1:23" s="23" customFormat="1" ht="65.099999999999994">
      <c r="A36" s="52">
        <v>3</v>
      </c>
      <c r="B36" s="463" t="s">
        <v>846</v>
      </c>
      <c r="C36" s="462" t="s">
        <v>847</v>
      </c>
      <c r="D36" s="463" t="s">
        <v>848</v>
      </c>
      <c r="E36" s="15"/>
      <c r="F36" s="15"/>
      <c r="G36" s="15"/>
      <c r="H36" s="15"/>
      <c r="I36" s="15"/>
      <c r="J36" s="15"/>
      <c r="K36" s="15"/>
      <c r="L36" s="15"/>
      <c r="M36" s="15"/>
      <c r="N36" s="15"/>
      <c r="O36" s="24"/>
      <c r="P36" s="24"/>
      <c r="Q36" s="24"/>
      <c r="R36" s="24"/>
      <c r="S36" s="24"/>
      <c r="T36" s="24"/>
      <c r="U36" s="24"/>
      <c r="V36" s="24"/>
      <c r="W36" s="24"/>
    </row>
    <row r="37" spans="1:23" ht="109.5" customHeight="1">
      <c r="A37" s="317">
        <v>3</v>
      </c>
      <c r="B37" s="466" t="s">
        <v>416</v>
      </c>
      <c r="C37" s="465" t="s">
        <v>849</v>
      </c>
      <c r="D37" s="466" t="s">
        <v>850</v>
      </c>
      <c r="E37" s="16"/>
      <c r="F37" s="2"/>
      <c r="G37" s="2"/>
      <c r="H37" s="2"/>
      <c r="I37" s="16"/>
      <c r="J37" s="16"/>
      <c r="K37" s="16"/>
      <c r="L37" s="16"/>
      <c r="M37" s="16"/>
      <c r="N37" s="16"/>
      <c r="O37" s="466" t="s">
        <v>851</v>
      </c>
      <c r="P37" s="537" t="s">
        <v>793</v>
      </c>
      <c r="Q37" s="25"/>
      <c r="R37" s="25"/>
      <c r="S37" s="25"/>
      <c r="T37" s="25"/>
      <c r="U37" s="25"/>
      <c r="V37" s="25"/>
      <c r="W37" s="25"/>
    </row>
    <row r="38" spans="1:23" s="23" customFormat="1">
      <c r="A38" s="52">
        <v>3</v>
      </c>
      <c r="B38" s="464" t="s">
        <v>852</v>
      </c>
      <c r="C38" s="462" t="s">
        <v>853</v>
      </c>
      <c r="D38" s="463" t="s">
        <v>854</v>
      </c>
      <c r="E38" s="15"/>
      <c r="F38" s="15"/>
      <c r="G38" s="15"/>
      <c r="H38" s="15"/>
      <c r="I38" s="15"/>
      <c r="J38" s="15"/>
      <c r="K38" s="13"/>
      <c r="L38" s="15"/>
      <c r="M38" s="15"/>
      <c r="N38" s="13"/>
      <c r="O38" s="24"/>
      <c r="P38" s="24"/>
      <c r="Q38" s="47"/>
      <c r="R38" s="24"/>
      <c r="S38" s="24"/>
      <c r="T38" s="47"/>
      <c r="U38" s="24"/>
      <c r="V38" s="24"/>
      <c r="W38" s="47"/>
    </row>
    <row r="39" spans="1:23" s="23" customFormat="1" ht="48.95" customHeight="1">
      <c r="A39" s="52">
        <v>3</v>
      </c>
      <c r="B39" s="462" t="s">
        <v>855</v>
      </c>
      <c r="C39" s="462" t="s">
        <v>856</v>
      </c>
      <c r="D39" s="463" t="s">
        <v>857</v>
      </c>
      <c r="E39" s="15"/>
      <c r="F39" s="15"/>
      <c r="G39" s="15"/>
      <c r="H39" s="15"/>
      <c r="I39" s="15"/>
      <c r="J39" s="15"/>
      <c r="K39" s="13"/>
      <c r="L39" s="15"/>
      <c r="M39" s="15"/>
      <c r="N39" s="13"/>
      <c r="O39" s="24"/>
      <c r="P39" s="24"/>
      <c r="Q39" s="47"/>
      <c r="R39" s="24"/>
      <c r="S39" s="24"/>
      <c r="T39" s="47"/>
      <c r="U39" s="24"/>
      <c r="V39" s="24"/>
      <c r="W39" s="47"/>
    </row>
    <row r="40" spans="1:23" ht="95.45" customHeight="1">
      <c r="A40" s="317">
        <v>3</v>
      </c>
      <c r="B40" s="465" t="s">
        <v>858</v>
      </c>
      <c r="C40" s="465" t="s">
        <v>859</v>
      </c>
      <c r="D40" s="466" t="s">
        <v>860</v>
      </c>
      <c r="E40" s="16"/>
      <c r="F40" s="2"/>
      <c r="G40" s="2"/>
      <c r="H40" s="2"/>
      <c r="I40" s="16"/>
      <c r="J40" s="16"/>
      <c r="K40" s="17"/>
      <c r="L40" s="16"/>
      <c r="M40" s="16"/>
      <c r="N40" s="17"/>
      <c r="O40" s="466" t="s">
        <v>861</v>
      </c>
      <c r="P40" s="537" t="s">
        <v>862</v>
      </c>
      <c r="Q40" s="38"/>
      <c r="R40" s="25"/>
      <c r="S40" s="25"/>
      <c r="T40" s="38"/>
      <c r="U40" s="25"/>
      <c r="V40" s="25"/>
      <c r="W40" s="38"/>
    </row>
    <row r="41" spans="1:23" ht="96.95" customHeight="1">
      <c r="A41" s="317">
        <v>3</v>
      </c>
      <c r="B41" s="465" t="s">
        <v>863</v>
      </c>
      <c r="C41" s="465" t="s">
        <v>864</v>
      </c>
      <c r="D41" s="466" t="s">
        <v>865</v>
      </c>
      <c r="E41" s="16"/>
      <c r="F41" s="2"/>
      <c r="G41" s="2"/>
      <c r="H41" s="2"/>
      <c r="I41" s="16"/>
      <c r="J41" s="16"/>
      <c r="K41" s="17"/>
      <c r="L41" s="16"/>
      <c r="M41" s="16"/>
      <c r="N41" s="17"/>
      <c r="O41" s="466" t="s">
        <v>866</v>
      </c>
      <c r="P41" s="537" t="s">
        <v>793</v>
      </c>
      <c r="Q41" s="38"/>
      <c r="R41" s="25"/>
      <c r="S41" s="25"/>
      <c r="T41" s="38"/>
      <c r="U41" s="25"/>
      <c r="V41" s="25"/>
      <c r="W41" s="38"/>
    </row>
    <row r="42" spans="1:23" s="23" customFormat="1">
      <c r="A42" s="52">
        <v>3</v>
      </c>
      <c r="B42" s="464" t="s">
        <v>867</v>
      </c>
      <c r="C42" s="469" t="s">
        <v>868</v>
      </c>
      <c r="D42" s="469" t="s">
        <v>869</v>
      </c>
      <c r="E42" s="15"/>
      <c r="F42" s="15"/>
      <c r="G42" s="15"/>
      <c r="H42" s="15"/>
      <c r="I42" s="15"/>
      <c r="J42" s="15"/>
      <c r="K42" s="13"/>
      <c r="L42" s="15"/>
      <c r="M42" s="15"/>
      <c r="N42" s="13"/>
      <c r="O42" s="24"/>
      <c r="P42" s="24"/>
      <c r="Q42" s="47"/>
      <c r="R42" s="24"/>
      <c r="S42" s="24"/>
      <c r="T42" s="47"/>
      <c r="U42" s="24"/>
      <c r="V42" s="24"/>
      <c r="W42" s="47"/>
    </row>
    <row r="43" spans="1:23" s="23" customFormat="1" ht="82.5" customHeight="1">
      <c r="A43" s="52">
        <v>3</v>
      </c>
      <c r="B43" s="462" t="s">
        <v>870</v>
      </c>
      <c r="C43" s="469" t="s">
        <v>871</v>
      </c>
      <c r="D43" s="469" t="s">
        <v>872</v>
      </c>
      <c r="E43" s="15"/>
      <c r="F43" s="15"/>
      <c r="G43" s="15"/>
      <c r="H43" s="15"/>
      <c r="I43" s="15"/>
      <c r="J43" s="15"/>
      <c r="K43" s="13"/>
      <c r="L43" s="15"/>
      <c r="M43" s="15"/>
      <c r="N43" s="13"/>
      <c r="O43" s="24"/>
      <c r="P43" s="24"/>
      <c r="Q43" s="47"/>
      <c r="R43" s="24"/>
      <c r="S43" s="24"/>
      <c r="T43" s="47"/>
      <c r="U43" s="24"/>
      <c r="V43" s="24"/>
      <c r="W43" s="47"/>
    </row>
    <row r="44" spans="1:23" ht="121.5" customHeight="1">
      <c r="A44" s="317">
        <v>3</v>
      </c>
      <c r="B44" s="465" t="s">
        <v>873</v>
      </c>
      <c r="C44" s="468" t="s">
        <v>874</v>
      </c>
      <c r="D44" s="468" t="s">
        <v>875</v>
      </c>
      <c r="E44" s="16"/>
      <c r="F44" s="2"/>
      <c r="G44" s="2"/>
      <c r="H44" s="2"/>
      <c r="I44" s="16"/>
      <c r="J44" s="16"/>
      <c r="K44" s="17"/>
      <c r="L44" s="16"/>
      <c r="M44" s="16"/>
      <c r="N44" s="17"/>
      <c r="O44" s="466" t="s">
        <v>876</v>
      </c>
      <c r="P44" s="536" t="s">
        <v>793</v>
      </c>
      <c r="Q44" s="38"/>
      <c r="R44" s="25"/>
      <c r="S44" s="25"/>
      <c r="T44" s="38"/>
      <c r="U44" s="25"/>
      <c r="V44" s="25"/>
      <c r="W44" s="38"/>
    </row>
    <row r="45" spans="1:23" s="23" customFormat="1" ht="71.25" customHeight="1">
      <c r="A45" s="52">
        <v>3</v>
      </c>
      <c r="B45" s="464" t="s">
        <v>877</v>
      </c>
      <c r="C45" s="462" t="s">
        <v>878</v>
      </c>
      <c r="D45" s="463" t="s">
        <v>879</v>
      </c>
      <c r="E45" s="15"/>
      <c r="F45" s="15"/>
      <c r="G45" s="15"/>
      <c r="H45" s="15"/>
      <c r="I45" s="15"/>
      <c r="J45" s="15"/>
      <c r="K45" s="13"/>
      <c r="L45" s="15"/>
      <c r="M45" s="15"/>
      <c r="N45" s="13"/>
      <c r="O45" s="24"/>
      <c r="P45" s="24"/>
      <c r="Q45" s="47"/>
      <c r="R45" s="24"/>
      <c r="S45" s="24"/>
      <c r="T45" s="47"/>
      <c r="U45" s="24"/>
      <c r="V45" s="24"/>
      <c r="W45" s="47"/>
    </row>
    <row r="46" spans="1:23" ht="93.95" customHeight="1">
      <c r="A46" s="317">
        <v>3</v>
      </c>
      <c r="B46" s="465" t="s">
        <v>880</v>
      </c>
      <c r="C46" s="465" t="s">
        <v>881</v>
      </c>
      <c r="D46" s="466" t="s">
        <v>882</v>
      </c>
      <c r="E46" s="16"/>
      <c r="F46" s="2"/>
      <c r="G46" s="2"/>
      <c r="H46" s="2"/>
      <c r="I46" s="16"/>
      <c r="J46" s="16"/>
      <c r="K46" s="17"/>
      <c r="L46" s="16"/>
      <c r="M46" s="16"/>
      <c r="N46" s="17"/>
      <c r="O46" s="466" t="s">
        <v>883</v>
      </c>
      <c r="P46" s="536" t="s">
        <v>793</v>
      </c>
      <c r="Q46" s="38"/>
      <c r="R46" s="25"/>
      <c r="S46" s="25"/>
      <c r="T46" s="38"/>
      <c r="U46" s="25"/>
      <c r="V46" s="25"/>
      <c r="W46" s="38"/>
    </row>
    <row r="47" spans="1:23" ht="96.95" customHeight="1">
      <c r="A47" s="317">
        <v>3</v>
      </c>
      <c r="B47" s="465" t="s">
        <v>884</v>
      </c>
      <c r="C47" s="465" t="s">
        <v>885</v>
      </c>
      <c r="D47" s="466" t="s">
        <v>886</v>
      </c>
      <c r="E47" s="16"/>
      <c r="F47" s="2"/>
      <c r="G47" s="2"/>
      <c r="H47" s="2"/>
      <c r="I47" s="16"/>
      <c r="J47" s="16"/>
      <c r="K47" s="17"/>
      <c r="L47" s="16"/>
      <c r="M47" s="16"/>
      <c r="N47" s="17"/>
      <c r="O47" s="466" t="s">
        <v>887</v>
      </c>
      <c r="P47" s="537" t="s">
        <v>793</v>
      </c>
      <c r="Q47" s="38"/>
      <c r="R47" s="25"/>
      <c r="S47" s="25"/>
      <c r="T47" s="38"/>
      <c r="U47" s="25"/>
      <c r="V47" s="25"/>
      <c r="W47" s="38"/>
    </row>
    <row r="48" spans="1:23" ht="92.45" customHeight="1">
      <c r="A48" s="317">
        <v>3</v>
      </c>
      <c r="B48" s="465" t="s">
        <v>888</v>
      </c>
      <c r="C48" s="465" t="s">
        <v>889</v>
      </c>
      <c r="D48" s="466" t="s">
        <v>890</v>
      </c>
      <c r="E48" s="16"/>
      <c r="F48" s="2"/>
      <c r="G48" s="2"/>
      <c r="H48" s="2"/>
      <c r="I48" s="16"/>
      <c r="J48" s="16"/>
      <c r="K48" s="17"/>
      <c r="L48" s="16"/>
      <c r="M48" s="16"/>
      <c r="N48" s="17"/>
      <c r="O48" s="466" t="s">
        <v>891</v>
      </c>
      <c r="P48" s="536" t="s">
        <v>793</v>
      </c>
      <c r="Q48" s="38"/>
      <c r="R48" s="25"/>
      <c r="S48" s="25"/>
      <c r="T48" s="38"/>
      <c r="U48" s="25"/>
      <c r="V48" s="25"/>
      <c r="W48" s="38"/>
    </row>
    <row r="49" spans="1:23" ht="48.95" customHeight="1">
      <c r="A49" s="317">
        <v>3</v>
      </c>
      <c r="B49" s="465" t="s">
        <v>892</v>
      </c>
      <c r="C49" s="465" t="s">
        <v>893</v>
      </c>
      <c r="D49" s="466" t="s">
        <v>894</v>
      </c>
      <c r="E49" s="16"/>
      <c r="F49" s="2"/>
      <c r="G49" s="2"/>
      <c r="H49" s="2"/>
      <c r="I49" s="16"/>
      <c r="J49" s="16"/>
      <c r="K49" s="17"/>
      <c r="L49" s="16"/>
      <c r="M49" s="16"/>
      <c r="N49" s="17"/>
      <c r="O49" s="466" t="s">
        <v>895</v>
      </c>
      <c r="P49" s="537" t="s">
        <v>793</v>
      </c>
      <c r="Q49" s="38"/>
      <c r="R49" s="25"/>
      <c r="S49" s="25"/>
      <c r="T49" s="38"/>
      <c r="U49" s="25"/>
      <c r="V49" s="25"/>
      <c r="W49" s="38"/>
    </row>
    <row r="50" spans="1:23" s="23" customFormat="1" ht="51" customHeight="1">
      <c r="A50" s="52">
        <v>3</v>
      </c>
      <c r="B50" s="462" t="s">
        <v>896</v>
      </c>
      <c r="C50" s="462" t="s">
        <v>897</v>
      </c>
      <c r="D50" s="463" t="s">
        <v>898</v>
      </c>
      <c r="E50" s="15"/>
      <c r="F50" s="15"/>
      <c r="G50" s="15"/>
      <c r="H50" s="15"/>
      <c r="I50" s="15"/>
      <c r="J50" s="15"/>
      <c r="K50" s="13"/>
      <c r="L50" s="15"/>
      <c r="M50" s="15"/>
      <c r="N50" s="13"/>
      <c r="O50" s="24"/>
      <c r="P50" s="24"/>
      <c r="Q50" s="47"/>
      <c r="R50" s="24"/>
      <c r="S50" s="24"/>
      <c r="T50" s="47"/>
      <c r="U50" s="24"/>
      <c r="V50" s="24"/>
      <c r="W50" s="47"/>
    </row>
    <row r="51" spans="1:23" ht="110.1" customHeight="1">
      <c r="A51" s="317">
        <v>3</v>
      </c>
      <c r="B51" s="465" t="s">
        <v>899</v>
      </c>
      <c r="C51" s="465" t="s">
        <v>900</v>
      </c>
      <c r="D51" s="466" t="s">
        <v>901</v>
      </c>
      <c r="E51" s="16"/>
      <c r="F51" s="2"/>
      <c r="G51" s="2"/>
      <c r="H51" s="2"/>
      <c r="I51" s="16"/>
      <c r="J51" s="16"/>
      <c r="K51" s="17"/>
      <c r="L51" s="16"/>
      <c r="M51" s="16"/>
      <c r="N51" s="17"/>
      <c r="O51" s="466" t="s">
        <v>902</v>
      </c>
      <c r="P51" s="536" t="s">
        <v>793</v>
      </c>
      <c r="Q51" s="38"/>
      <c r="R51" s="25"/>
      <c r="S51" s="25"/>
      <c r="T51" s="38"/>
      <c r="U51" s="25"/>
      <c r="V51" s="25"/>
      <c r="W51" s="38"/>
    </row>
    <row r="52" spans="1:23" s="23" customFormat="1" ht="101.25" customHeight="1">
      <c r="A52" s="52">
        <v>3</v>
      </c>
      <c r="B52" s="462" t="s">
        <v>903</v>
      </c>
      <c r="C52" s="463" t="s">
        <v>904</v>
      </c>
      <c r="D52" s="463" t="s">
        <v>905</v>
      </c>
      <c r="E52" s="15"/>
      <c r="F52" s="15"/>
      <c r="G52" s="15"/>
      <c r="H52" s="15"/>
      <c r="I52" s="15"/>
      <c r="J52" s="15"/>
      <c r="K52" s="13"/>
      <c r="L52" s="15"/>
      <c r="M52" s="15"/>
      <c r="N52" s="13"/>
      <c r="O52" s="24"/>
      <c r="P52" s="24"/>
      <c r="Q52" s="47"/>
      <c r="R52" s="24"/>
      <c r="S52" s="24"/>
      <c r="T52" s="47"/>
      <c r="U52" s="24"/>
      <c r="V52" s="24"/>
      <c r="W52" s="47"/>
    </row>
    <row r="53" spans="1:23" ht="243.95" customHeight="1">
      <c r="A53" s="317">
        <v>3</v>
      </c>
      <c r="B53" s="465" t="s">
        <v>906</v>
      </c>
      <c r="C53" s="466" t="s">
        <v>907</v>
      </c>
      <c r="D53" s="466" t="s">
        <v>908</v>
      </c>
      <c r="E53" s="16"/>
      <c r="F53" s="2"/>
      <c r="G53" s="2"/>
      <c r="H53" s="2"/>
      <c r="I53" s="16"/>
      <c r="J53" s="16"/>
      <c r="K53" s="17"/>
      <c r="L53" s="16"/>
      <c r="M53" s="16"/>
      <c r="N53" s="17"/>
      <c r="O53" s="465" t="s">
        <v>909</v>
      </c>
      <c r="P53" s="538" t="s">
        <v>793</v>
      </c>
      <c r="Q53" s="38"/>
      <c r="R53" s="25"/>
      <c r="S53" s="25"/>
      <c r="T53" s="38"/>
      <c r="U53" s="25"/>
      <c r="V53" s="25"/>
      <c r="W53" s="38"/>
    </row>
    <row r="54" spans="1:23" ht="73.5" customHeight="1">
      <c r="A54" s="317">
        <v>3</v>
      </c>
      <c r="B54" s="465" t="s">
        <v>910</v>
      </c>
      <c r="C54" s="466" t="s">
        <v>911</v>
      </c>
      <c r="D54" s="466" t="s">
        <v>912</v>
      </c>
      <c r="E54" s="16"/>
      <c r="F54" s="2"/>
      <c r="G54" s="2"/>
      <c r="H54" s="2"/>
      <c r="I54" s="16"/>
      <c r="J54" s="16"/>
      <c r="K54" s="17"/>
      <c r="L54" s="16"/>
      <c r="M54" s="16"/>
      <c r="N54" s="17"/>
      <c r="O54" s="466" t="s">
        <v>913</v>
      </c>
      <c r="P54" s="539" t="s">
        <v>793</v>
      </c>
      <c r="Q54" s="38"/>
      <c r="R54" s="25"/>
      <c r="S54" s="25"/>
      <c r="T54" s="38"/>
      <c r="U54" s="25"/>
      <c r="V54" s="25"/>
      <c r="W54" s="38"/>
    </row>
    <row r="55" spans="1:23" ht="409.5">
      <c r="A55" s="317">
        <v>3</v>
      </c>
      <c r="B55" s="465" t="s">
        <v>914</v>
      </c>
      <c r="C55" s="466" t="s">
        <v>915</v>
      </c>
      <c r="D55" s="466" t="s">
        <v>916</v>
      </c>
      <c r="E55" s="16"/>
      <c r="F55" s="2"/>
      <c r="G55" s="2"/>
      <c r="H55" s="2"/>
      <c r="I55" s="16"/>
      <c r="J55" s="16"/>
      <c r="K55" s="17"/>
      <c r="L55" s="16"/>
      <c r="M55" s="16"/>
      <c r="N55" s="17"/>
      <c r="O55" s="465" t="s">
        <v>917</v>
      </c>
      <c r="P55" s="538" t="s">
        <v>793</v>
      </c>
      <c r="Q55" s="38"/>
      <c r="R55" s="25"/>
      <c r="S55" s="25"/>
      <c r="T55" s="38"/>
      <c r="U55" s="25"/>
      <c r="V55" s="25"/>
      <c r="W55" s="38"/>
    </row>
    <row r="56" spans="1:23" s="23" customFormat="1" ht="51.95">
      <c r="A56" s="317">
        <v>3</v>
      </c>
      <c r="B56" s="461" t="s">
        <v>918</v>
      </c>
      <c r="C56" s="470" t="s">
        <v>919</v>
      </c>
      <c r="D56" s="471" t="s">
        <v>920</v>
      </c>
      <c r="E56" s="15"/>
      <c r="F56" s="15"/>
      <c r="G56" s="15"/>
      <c r="H56" s="15"/>
      <c r="I56" s="15"/>
      <c r="J56" s="15"/>
      <c r="K56" s="13"/>
      <c r="L56" s="15"/>
      <c r="M56" s="15"/>
      <c r="N56" s="13"/>
      <c r="O56" s="24"/>
      <c r="P56" s="24"/>
      <c r="Q56" s="47"/>
      <c r="R56" s="24"/>
      <c r="S56" s="24"/>
      <c r="T56" s="47"/>
      <c r="U56" s="24"/>
      <c r="V56" s="24"/>
      <c r="W56" s="47"/>
    </row>
    <row r="57" spans="1:23" ht="174.6" customHeight="1">
      <c r="A57" s="317">
        <v>3</v>
      </c>
      <c r="B57" s="467" t="s">
        <v>921</v>
      </c>
      <c r="C57" s="467" t="s">
        <v>922</v>
      </c>
      <c r="D57" s="472" t="s">
        <v>923</v>
      </c>
      <c r="E57" s="16"/>
      <c r="F57" s="2"/>
      <c r="G57" s="2"/>
      <c r="H57" s="2"/>
      <c r="I57" s="16"/>
      <c r="J57" s="16"/>
      <c r="K57" s="17"/>
      <c r="L57" s="16"/>
      <c r="M57" s="16"/>
      <c r="N57" s="17"/>
      <c r="O57" s="465" t="s">
        <v>924</v>
      </c>
      <c r="P57" s="538" t="s">
        <v>793</v>
      </c>
      <c r="Q57" s="38"/>
      <c r="R57" s="25"/>
      <c r="S57" s="25"/>
      <c r="T57" s="38"/>
      <c r="U57" s="25"/>
      <c r="V57" s="25"/>
      <c r="W57" s="38"/>
    </row>
    <row r="58" spans="1:23" ht="105.95" customHeight="1">
      <c r="A58" s="317">
        <v>3</v>
      </c>
      <c r="B58" s="467" t="s">
        <v>925</v>
      </c>
      <c r="C58" s="467" t="s">
        <v>926</v>
      </c>
      <c r="D58" s="472" t="s">
        <v>927</v>
      </c>
      <c r="E58" s="16"/>
      <c r="F58" s="2"/>
      <c r="G58" s="2"/>
      <c r="H58" s="2"/>
      <c r="I58" s="16"/>
      <c r="J58" s="16"/>
      <c r="K58" s="17"/>
      <c r="L58" s="16"/>
      <c r="M58" s="16"/>
      <c r="N58" s="17"/>
      <c r="O58" s="465" t="s">
        <v>924</v>
      </c>
      <c r="P58" s="538" t="s">
        <v>793</v>
      </c>
      <c r="Q58" s="38"/>
      <c r="R58" s="25"/>
      <c r="S58" s="25"/>
      <c r="T58" s="38"/>
      <c r="U58" s="25"/>
      <c r="V58" s="25"/>
      <c r="W58" s="38"/>
    </row>
    <row r="59" spans="1:23" s="14" customFormat="1" ht="78">
      <c r="A59" s="317">
        <v>3</v>
      </c>
      <c r="B59" s="462" t="s">
        <v>928</v>
      </c>
      <c r="C59" s="470" t="s">
        <v>929</v>
      </c>
      <c r="D59" s="471" t="s">
        <v>930</v>
      </c>
      <c r="E59" s="16"/>
      <c r="F59" s="16"/>
      <c r="G59" s="16"/>
      <c r="H59" s="16"/>
      <c r="I59" s="16"/>
      <c r="J59" s="16"/>
      <c r="K59" s="17"/>
      <c r="L59" s="16"/>
      <c r="M59" s="16"/>
      <c r="N59" s="17"/>
      <c r="O59" s="407"/>
      <c r="P59" s="407"/>
      <c r="Q59" s="544"/>
      <c r="R59" s="407"/>
      <c r="S59" s="407"/>
      <c r="T59" s="544"/>
      <c r="U59" s="407"/>
      <c r="V59" s="407"/>
      <c r="W59" s="544"/>
    </row>
    <row r="60" spans="1:23" ht="195.95" customHeight="1">
      <c r="A60" s="317">
        <v>3</v>
      </c>
      <c r="B60" s="465" t="s">
        <v>931</v>
      </c>
      <c r="C60" s="467" t="s">
        <v>932</v>
      </c>
      <c r="D60" s="472" t="s">
        <v>933</v>
      </c>
      <c r="E60" s="16"/>
      <c r="F60" s="2"/>
      <c r="G60" s="2"/>
      <c r="H60" s="2"/>
      <c r="I60" s="16"/>
      <c r="J60" s="16"/>
      <c r="K60" s="17"/>
      <c r="L60" s="16"/>
      <c r="M60" s="16"/>
      <c r="N60" s="17"/>
      <c r="O60" s="25" t="s">
        <v>934</v>
      </c>
      <c r="P60" s="25" t="s">
        <v>793</v>
      </c>
      <c r="Q60" s="38"/>
      <c r="R60" s="25"/>
      <c r="S60" s="25"/>
      <c r="T60" s="38"/>
      <c r="U60" s="25"/>
      <c r="V60" s="25"/>
      <c r="W60" s="38"/>
    </row>
    <row r="61" spans="1:23" ht="129.94999999999999">
      <c r="A61" s="317">
        <v>3</v>
      </c>
      <c r="B61" s="465" t="s">
        <v>935</v>
      </c>
      <c r="C61" s="467" t="s">
        <v>936</v>
      </c>
      <c r="D61" s="472" t="s">
        <v>937</v>
      </c>
      <c r="E61" s="16"/>
      <c r="F61" s="2"/>
      <c r="G61" s="2"/>
      <c r="H61" s="2"/>
      <c r="I61" s="16"/>
      <c r="J61" s="16"/>
      <c r="K61" s="17"/>
      <c r="L61" s="16"/>
      <c r="M61" s="16"/>
      <c r="N61" s="17"/>
      <c r="O61" s="466" t="s">
        <v>938</v>
      </c>
      <c r="P61" s="538" t="s">
        <v>793</v>
      </c>
      <c r="Q61" s="38"/>
      <c r="R61" s="25"/>
      <c r="S61" s="25"/>
      <c r="T61" s="38"/>
      <c r="U61" s="25"/>
      <c r="V61" s="25"/>
      <c r="W61" s="38"/>
    </row>
    <row r="62" spans="1:23" ht="126" customHeight="1">
      <c r="A62" s="317">
        <v>3</v>
      </c>
      <c r="B62" s="465" t="s">
        <v>939</v>
      </c>
      <c r="C62" s="467" t="s">
        <v>940</v>
      </c>
      <c r="D62" s="472" t="s">
        <v>941</v>
      </c>
      <c r="E62" s="16"/>
      <c r="F62" s="2"/>
      <c r="G62" s="2"/>
      <c r="H62" s="2"/>
      <c r="I62" s="16"/>
      <c r="J62" s="16"/>
      <c r="K62" s="17"/>
      <c r="L62" s="16"/>
      <c r="M62" s="16"/>
      <c r="N62" s="17"/>
      <c r="O62" s="466" t="s">
        <v>942</v>
      </c>
      <c r="P62" s="538" t="s">
        <v>793</v>
      </c>
      <c r="Q62" s="38"/>
      <c r="R62" s="25"/>
      <c r="S62" s="25"/>
      <c r="T62" s="38"/>
      <c r="U62" s="25"/>
      <c r="V62" s="25"/>
      <c r="W62" s="38"/>
    </row>
    <row r="63" spans="1:23" ht="90.95" customHeight="1">
      <c r="A63" s="317">
        <v>3</v>
      </c>
      <c r="B63" s="465" t="s">
        <v>943</v>
      </c>
      <c r="C63" s="467" t="s">
        <v>944</v>
      </c>
      <c r="D63" s="472" t="s">
        <v>945</v>
      </c>
      <c r="E63" s="16"/>
      <c r="F63" s="2"/>
      <c r="G63" s="2"/>
      <c r="H63" s="2"/>
      <c r="I63" s="16"/>
      <c r="J63" s="16"/>
      <c r="K63" s="17"/>
      <c r="L63" s="16"/>
      <c r="M63" s="16"/>
      <c r="N63" s="17"/>
      <c r="O63" s="466" t="s">
        <v>946</v>
      </c>
      <c r="P63" s="539" t="s">
        <v>793</v>
      </c>
      <c r="Q63" s="38"/>
      <c r="R63" s="25"/>
      <c r="S63" s="25"/>
      <c r="T63" s="38"/>
      <c r="U63" s="25"/>
      <c r="V63" s="25"/>
      <c r="W63" s="38"/>
    </row>
    <row r="64" spans="1:23" ht="78">
      <c r="A64" s="317">
        <v>3</v>
      </c>
      <c r="B64" s="465" t="s">
        <v>947</v>
      </c>
      <c r="C64" s="467" t="s">
        <v>948</v>
      </c>
      <c r="D64" s="472" t="s">
        <v>949</v>
      </c>
      <c r="E64" s="16"/>
      <c r="F64" s="2"/>
      <c r="G64" s="2"/>
      <c r="H64" s="2"/>
      <c r="I64" s="16"/>
      <c r="J64" s="16"/>
      <c r="K64" s="17"/>
      <c r="L64" s="16"/>
      <c r="M64" s="16"/>
      <c r="N64" s="17"/>
      <c r="O64" s="465" t="s">
        <v>950</v>
      </c>
      <c r="P64" s="539" t="s">
        <v>793</v>
      </c>
      <c r="Q64" s="38"/>
      <c r="R64" s="25"/>
      <c r="S64" s="25"/>
      <c r="T64" s="38"/>
      <c r="U64" s="25"/>
      <c r="V64" s="25"/>
      <c r="W64" s="38"/>
    </row>
    <row r="65" spans="1:23" ht="47.1" customHeight="1">
      <c r="A65" s="317">
        <v>3</v>
      </c>
      <c r="B65" s="465" t="s">
        <v>951</v>
      </c>
      <c r="C65" s="467" t="s">
        <v>952</v>
      </c>
      <c r="D65" s="472" t="s">
        <v>953</v>
      </c>
      <c r="E65" s="16"/>
      <c r="F65" s="2"/>
      <c r="G65" s="2"/>
      <c r="H65" s="2"/>
      <c r="I65" s="16"/>
      <c r="J65" s="16"/>
      <c r="K65" s="17"/>
      <c r="L65" s="16"/>
      <c r="M65" s="16"/>
      <c r="N65" s="17"/>
      <c r="O65" s="465" t="s">
        <v>954</v>
      </c>
      <c r="P65" s="539" t="s">
        <v>793</v>
      </c>
      <c r="Q65" s="38"/>
      <c r="R65" s="25"/>
      <c r="S65" s="25"/>
      <c r="T65" s="38"/>
      <c r="U65" s="25"/>
      <c r="V65" s="25"/>
      <c r="W65" s="38"/>
    </row>
    <row r="66" spans="1:23" ht="78">
      <c r="A66" s="317">
        <v>3</v>
      </c>
      <c r="B66" s="465" t="s">
        <v>955</v>
      </c>
      <c r="C66" s="467" t="s">
        <v>956</v>
      </c>
      <c r="D66" s="472" t="s">
        <v>957</v>
      </c>
      <c r="E66" s="16"/>
      <c r="F66" s="2"/>
      <c r="G66" s="2"/>
      <c r="H66" s="2"/>
      <c r="I66" s="16"/>
      <c r="J66" s="16"/>
      <c r="K66" s="17"/>
      <c r="L66" s="16"/>
      <c r="M66" s="16"/>
      <c r="N66" s="17"/>
      <c r="O66" s="465" t="s">
        <v>958</v>
      </c>
      <c r="P66" s="539" t="s">
        <v>793</v>
      </c>
      <c r="Q66" s="38"/>
      <c r="R66" s="25"/>
      <c r="S66" s="25"/>
      <c r="T66" s="38"/>
      <c r="U66" s="25"/>
      <c r="V66" s="25"/>
      <c r="W66" s="38"/>
    </row>
    <row r="67" spans="1:23" s="23" customFormat="1" ht="78">
      <c r="A67" s="52">
        <v>3</v>
      </c>
      <c r="B67" s="462" t="s">
        <v>959</v>
      </c>
      <c r="C67" s="462" t="s">
        <v>960</v>
      </c>
      <c r="D67" s="463" t="s">
        <v>961</v>
      </c>
      <c r="E67" s="15"/>
      <c r="F67" s="15"/>
      <c r="G67" s="15"/>
      <c r="H67" s="15"/>
      <c r="I67" s="15"/>
      <c r="J67" s="15"/>
      <c r="K67" s="13"/>
      <c r="L67" s="15"/>
      <c r="M67" s="15"/>
      <c r="N67" s="13"/>
      <c r="O67" s="24"/>
      <c r="P67" s="24"/>
      <c r="Q67" s="47"/>
      <c r="R67" s="24"/>
      <c r="S67" s="24"/>
      <c r="T67" s="47"/>
      <c r="U67" s="24"/>
      <c r="V67" s="24"/>
      <c r="W67" s="47"/>
    </row>
    <row r="68" spans="1:23" ht="168.95" customHeight="1">
      <c r="A68" s="317">
        <v>3</v>
      </c>
      <c r="B68" s="465" t="s">
        <v>962</v>
      </c>
      <c r="C68" s="466" t="s">
        <v>963</v>
      </c>
      <c r="D68" s="466" t="s">
        <v>964</v>
      </c>
      <c r="E68" s="16"/>
      <c r="F68" s="2"/>
      <c r="G68" s="2"/>
      <c r="H68" s="2"/>
      <c r="I68" s="16"/>
      <c r="J68" s="16"/>
      <c r="K68" s="17"/>
      <c r="L68" s="16"/>
      <c r="M68" s="16"/>
      <c r="N68" s="17"/>
      <c r="O68" s="465" t="s">
        <v>965</v>
      </c>
      <c r="P68" s="538" t="s">
        <v>793</v>
      </c>
      <c r="Q68" s="38"/>
      <c r="R68" s="25"/>
      <c r="S68" s="25"/>
      <c r="T68" s="38"/>
      <c r="U68" s="25"/>
      <c r="V68" s="25"/>
      <c r="W68" s="38"/>
    </row>
    <row r="69" spans="1:23" s="23" customFormat="1" ht="84" customHeight="1">
      <c r="A69" s="52">
        <v>3</v>
      </c>
      <c r="B69" s="462" t="s">
        <v>966</v>
      </c>
      <c r="C69" s="462" t="s">
        <v>967</v>
      </c>
      <c r="D69" s="463" t="s">
        <v>968</v>
      </c>
      <c r="E69" s="15"/>
      <c r="F69" s="15"/>
      <c r="G69" s="15"/>
      <c r="H69" s="15"/>
      <c r="I69" s="15"/>
      <c r="J69" s="15"/>
      <c r="K69" s="13"/>
      <c r="L69" s="15"/>
      <c r="M69" s="15"/>
      <c r="N69" s="13"/>
      <c r="O69" s="24"/>
      <c r="P69" s="24"/>
      <c r="Q69" s="47"/>
      <c r="R69" s="24"/>
      <c r="S69" s="24"/>
      <c r="T69" s="47"/>
      <c r="U69" s="24"/>
      <c r="V69" s="24"/>
      <c r="W69" s="47"/>
    </row>
    <row r="70" spans="1:23" ht="77.45" customHeight="1">
      <c r="A70" s="317">
        <v>3</v>
      </c>
      <c r="B70" s="465" t="s">
        <v>969</v>
      </c>
      <c r="C70" s="465" t="s">
        <v>970</v>
      </c>
      <c r="D70" s="466" t="s">
        <v>971</v>
      </c>
      <c r="E70" s="16"/>
      <c r="F70" s="2"/>
      <c r="G70" s="2"/>
      <c r="H70" s="2"/>
      <c r="I70" s="16"/>
      <c r="J70" s="16"/>
      <c r="K70" s="17"/>
      <c r="L70" s="16"/>
      <c r="M70" s="16"/>
      <c r="N70" s="17"/>
      <c r="O70" s="466" t="s">
        <v>972</v>
      </c>
      <c r="P70" s="539" t="s">
        <v>793</v>
      </c>
      <c r="Q70" s="38"/>
      <c r="R70" s="25"/>
      <c r="S70" s="25"/>
      <c r="T70" s="38"/>
      <c r="U70" s="25"/>
      <c r="V70" s="25"/>
      <c r="W70" s="38"/>
    </row>
    <row r="71" spans="1:23" ht="55.5" customHeight="1">
      <c r="A71" s="317">
        <v>3</v>
      </c>
      <c r="B71" s="465" t="s">
        <v>973</v>
      </c>
      <c r="C71" s="465" t="s">
        <v>974</v>
      </c>
      <c r="D71" s="466" t="s">
        <v>975</v>
      </c>
      <c r="E71" s="16"/>
      <c r="F71" s="2"/>
      <c r="G71" s="2"/>
      <c r="H71" s="2"/>
      <c r="I71" s="16"/>
      <c r="J71" s="16"/>
      <c r="K71" s="17"/>
      <c r="L71" s="16"/>
      <c r="M71" s="16"/>
      <c r="N71" s="17"/>
      <c r="O71" s="466" t="s">
        <v>976</v>
      </c>
      <c r="P71" s="539" t="s">
        <v>793</v>
      </c>
      <c r="Q71" s="38"/>
      <c r="R71" s="25"/>
      <c r="S71" s="25"/>
      <c r="T71" s="38"/>
      <c r="U71" s="25"/>
      <c r="V71" s="25"/>
      <c r="W71" s="38"/>
    </row>
    <row r="72" spans="1:23" s="23" customFormat="1" ht="104.1">
      <c r="A72" s="52">
        <v>3</v>
      </c>
      <c r="B72" s="462" t="s">
        <v>977</v>
      </c>
      <c r="C72" s="462" t="s">
        <v>978</v>
      </c>
      <c r="D72" s="463" t="s">
        <v>979</v>
      </c>
      <c r="E72" s="15"/>
      <c r="F72" s="15"/>
      <c r="G72" s="15"/>
      <c r="H72" s="15"/>
      <c r="I72" s="15"/>
      <c r="J72" s="15"/>
      <c r="K72" s="13"/>
      <c r="L72" s="15"/>
      <c r="M72" s="15"/>
      <c r="N72" s="13"/>
      <c r="O72" s="24"/>
      <c r="P72" s="24"/>
      <c r="Q72" s="47"/>
      <c r="R72" s="24"/>
      <c r="S72" s="24"/>
      <c r="T72" s="47"/>
      <c r="U72" s="24"/>
      <c r="V72" s="24"/>
      <c r="W72" s="47"/>
    </row>
    <row r="73" spans="1:23" ht="51.95">
      <c r="A73" s="317">
        <v>3</v>
      </c>
      <c r="B73" s="465" t="s">
        <v>980</v>
      </c>
      <c r="C73" s="465" t="s">
        <v>981</v>
      </c>
      <c r="D73" s="466" t="s">
        <v>982</v>
      </c>
      <c r="E73" s="16"/>
      <c r="F73" s="2"/>
      <c r="G73" s="2"/>
      <c r="H73" s="2"/>
      <c r="I73" s="16"/>
      <c r="J73" s="16"/>
      <c r="K73" s="17"/>
      <c r="L73" s="16"/>
      <c r="M73" s="16"/>
      <c r="N73" s="17"/>
      <c r="O73" s="466" t="s">
        <v>983</v>
      </c>
      <c r="P73" s="538" t="s">
        <v>793</v>
      </c>
      <c r="Q73" s="38"/>
      <c r="R73" s="25"/>
      <c r="S73" s="25"/>
      <c r="T73" s="38"/>
      <c r="U73" s="25"/>
      <c r="V73" s="25"/>
      <c r="W73" s="38"/>
    </row>
    <row r="74" spans="1:23" ht="60.6" customHeight="1">
      <c r="A74" s="317">
        <v>3</v>
      </c>
      <c r="B74" s="465" t="s">
        <v>984</v>
      </c>
      <c r="C74" s="465" t="s">
        <v>985</v>
      </c>
      <c r="D74" s="466" t="s">
        <v>986</v>
      </c>
      <c r="E74" s="16"/>
      <c r="F74" s="2"/>
      <c r="G74" s="2"/>
      <c r="H74" s="2"/>
      <c r="I74" s="16"/>
      <c r="J74" s="16"/>
      <c r="K74" s="17"/>
      <c r="L74" s="16"/>
      <c r="M74" s="16"/>
      <c r="N74" s="17"/>
      <c r="O74" s="466" t="s">
        <v>987</v>
      </c>
      <c r="P74" s="539" t="s">
        <v>793</v>
      </c>
      <c r="Q74" s="38"/>
      <c r="R74" s="25"/>
      <c r="S74" s="25"/>
      <c r="T74" s="38"/>
      <c r="U74" s="25"/>
      <c r="V74" s="25"/>
      <c r="W74" s="38"/>
    </row>
    <row r="75" spans="1:23" ht="65.099999999999994">
      <c r="A75" s="317">
        <v>3</v>
      </c>
      <c r="B75" s="465" t="s">
        <v>988</v>
      </c>
      <c r="C75" s="465" t="s">
        <v>989</v>
      </c>
      <c r="D75" s="466" t="s">
        <v>990</v>
      </c>
      <c r="E75" s="16"/>
      <c r="F75" s="2"/>
      <c r="G75" s="2"/>
      <c r="H75" s="2"/>
      <c r="I75" s="16"/>
      <c r="J75" s="16"/>
      <c r="K75" s="17"/>
      <c r="L75" s="16"/>
      <c r="M75" s="16"/>
      <c r="N75" s="17"/>
      <c r="O75" s="466" t="s">
        <v>991</v>
      </c>
      <c r="P75" s="538" t="s">
        <v>793</v>
      </c>
      <c r="Q75" s="38"/>
      <c r="R75" s="25"/>
      <c r="S75" s="25"/>
      <c r="T75" s="38"/>
      <c r="U75" s="25"/>
      <c r="V75" s="25"/>
      <c r="W75" s="38"/>
    </row>
    <row r="76" spans="1:23" ht="65.099999999999994">
      <c r="A76" s="317">
        <v>3</v>
      </c>
      <c r="B76" s="465" t="s">
        <v>992</v>
      </c>
      <c r="C76" s="465" t="s">
        <v>993</v>
      </c>
      <c r="D76" s="466" t="s">
        <v>994</v>
      </c>
      <c r="E76" s="16"/>
      <c r="F76" s="2"/>
      <c r="G76" s="2"/>
      <c r="H76" s="2"/>
      <c r="I76" s="16"/>
      <c r="J76" s="16"/>
      <c r="K76" s="17"/>
      <c r="L76" s="16"/>
      <c r="M76" s="16"/>
      <c r="N76" s="17"/>
      <c r="O76" s="466" t="s">
        <v>991</v>
      </c>
      <c r="P76" s="538" t="s">
        <v>793</v>
      </c>
      <c r="Q76" s="38"/>
      <c r="R76" s="25"/>
      <c r="S76" s="25"/>
      <c r="T76" s="38"/>
      <c r="U76" s="25"/>
      <c r="V76" s="25"/>
      <c r="W76" s="38"/>
    </row>
    <row r="77" spans="1:23" ht="129.6" customHeight="1">
      <c r="A77" s="317">
        <v>3</v>
      </c>
      <c r="B77" s="465" t="s">
        <v>995</v>
      </c>
      <c r="C77" s="465" t="s">
        <v>996</v>
      </c>
      <c r="D77" s="466" t="s">
        <v>997</v>
      </c>
      <c r="E77" s="16"/>
      <c r="F77" s="2"/>
      <c r="G77" s="2"/>
      <c r="H77" s="2"/>
      <c r="I77" s="16"/>
      <c r="J77" s="16"/>
      <c r="K77" s="17"/>
      <c r="L77" s="16"/>
      <c r="M77" s="16"/>
      <c r="N77" s="17"/>
      <c r="O77" s="26" t="s">
        <v>998</v>
      </c>
      <c r="P77" s="539" t="s">
        <v>793</v>
      </c>
      <c r="Q77" s="38"/>
      <c r="R77" s="25"/>
      <c r="S77" s="25"/>
      <c r="T77" s="38"/>
      <c r="U77" s="25"/>
      <c r="V77" s="25"/>
      <c r="W77" s="38"/>
    </row>
    <row r="78" spans="1:23" s="14" customFormat="1" ht="51.95">
      <c r="A78" s="52">
        <v>3</v>
      </c>
      <c r="B78" s="473" t="s">
        <v>999</v>
      </c>
      <c r="C78" s="462" t="s">
        <v>1000</v>
      </c>
      <c r="D78" s="463" t="s">
        <v>1001</v>
      </c>
      <c r="E78" s="16"/>
      <c r="F78" s="16"/>
      <c r="G78" s="16"/>
      <c r="H78" s="16"/>
      <c r="I78" s="16"/>
      <c r="J78" s="16"/>
      <c r="K78" s="17"/>
      <c r="L78" s="16"/>
      <c r="M78" s="16"/>
      <c r="N78" s="17"/>
      <c r="O78" s="407"/>
      <c r="P78" s="407"/>
      <c r="Q78" s="544"/>
      <c r="R78" s="407"/>
      <c r="S78" s="407"/>
      <c r="T78" s="544"/>
      <c r="U78" s="407"/>
      <c r="V78" s="407"/>
      <c r="W78" s="544"/>
    </row>
    <row r="79" spans="1:23" ht="70.5" customHeight="1">
      <c r="A79" s="317">
        <v>3</v>
      </c>
      <c r="B79" s="472" t="s">
        <v>1002</v>
      </c>
      <c r="C79" s="466" t="s">
        <v>1003</v>
      </c>
      <c r="D79" s="466" t="s">
        <v>1004</v>
      </c>
      <c r="E79" s="16"/>
      <c r="F79" s="2"/>
      <c r="G79" s="2"/>
      <c r="H79" s="2"/>
      <c r="I79" s="16"/>
      <c r="J79" s="16"/>
      <c r="K79" s="17"/>
      <c r="L79" s="16"/>
      <c r="M79" s="16"/>
      <c r="N79" s="17"/>
      <c r="O79" s="465" t="s">
        <v>1005</v>
      </c>
      <c r="P79" s="539" t="s">
        <v>793</v>
      </c>
      <c r="Q79" s="38"/>
      <c r="R79" s="25"/>
      <c r="S79" s="25"/>
      <c r="T79" s="38"/>
      <c r="U79" s="25"/>
      <c r="V79" s="25"/>
      <c r="W79" s="38"/>
    </row>
    <row r="80" spans="1:23" ht="63" customHeight="1">
      <c r="A80" s="317">
        <v>3</v>
      </c>
      <c r="B80" s="472" t="s">
        <v>1006</v>
      </c>
      <c r="C80" s="466" t="s">
        <v>1007</v>
      </c>
      <c r="D80" s="466" t="s">
        <v>1008</v>
      </c>
      <c r="E80" s="16"/>
      <c r="F80" s="2"/>
      <c r="G80" s="2"/>
      <c r="H80" s="2"/>
      <c r="I80" s="16"/>
      <c r="J80" s="16"/>
      <c r="K80" s="17"/>
      <c r="L80" s="16"/>
      <c r="M80" s="16"/>
      <c r="N80" s="17"/>
      <c r="O80" s="465" t="s">
        <v>1005</v>
      </c>
      <c r="P80" s="539" t="s">
        <v>793</v>
      </c>
      <c r="Q80" s="38"/>
      <c r="R80" s="25"/>
      <c r="S80" s="25"/>
      <c r="T80" s="38"/>
      <c r="U80" s="25"/>
      <c r="V80" s="25"/>
      <c r="W80" s="38"/>
    </row>
    <row r="81" spans="1:23" ht="64.5" customHeight="1">
      <c r="A81" s="317">
        <v>3</v>
      </c>
      <c r="B81" s="472" t="s">
        <v>1009</v>
      </c>
      <c r="C81" s="466" t="s">
        <v>1010</v>
      </c>
      <c r="D81" s="466" t="s">
        <v>1011</v>
      </c>
      <c r="E81" s="16"/>
      <c r="F81" s="2"/>
      <c r="G81" s="2"/>
      <c r="H81" s="2"/>
      <c r="I81" s="16"/>
      <c r="J81" s="16"/>
      <c r="K81" s="17"/>
      <c r="L81" s="16"/>
      <c r="M81" s="16"/>
      <c r="N81" s="17"/>
      <c r="O81" s="465" t="s">
        <v>1005</v>
      </c>
      <c r="P81" s="25" t="s">
        <v>793</v>
      </c>
      <c r="Q81" s="38"/>
      <c r="R81" s="25"/>
      <c r="S81" s="25"/>
      <c r="T81" s="38"/>
      <c r="U81" s="25"/>
      <c r="V81" s="25"/>
      <c r="W81" s="38"/>
    </row>
    <row r="82" spans="1:23" ht="82.5" customHeight="1">
      <c r="A82" s="317">
        <v>3</v>
      </c>
      <c r="B82" s="472" t="s">
        <v>1012</v>
      </c>
      <c r="C82" s="466" t="s">
        <v>1013</v>
      </c>
      <c r="D82" s="466" t="s">
        <v>1014</v>
      </c>
      <c r="E82" s="16"/>
      <c r="F82" s="2"/>
      <c r="G82" s="2"/>
      <c r="H82" s="2"/>
      <c r="I82" s="16"/>
      <c r="J82" s="16"/>
      <c r="K82" s="17"/>
      <c r="L82" s="16"/>
      <c r="M82" s="16"/>
      <c r="N82" s="17"/>
      <c r="O82" s="465" t="s">
        <v>1015</v>
      </c>
      <c r="P82" s="25" t="s">
        <v>793</v>
      </c>
      <c r="Q82" s="38"/>
      <c r="R82" s="25"/>
      <c r="S82" s="25"/>
      <c r="T82" s="38"/>
      <c r="U82" s="25"/>
      <c r="V82" s="25"/>
      <c r="W82" s="38"/>
    </row>
    <row r="83" spans="1:23" ht="60" customHeight="1">
      <c r="A83" s="317">
        <v>3</v>
      </c>
      <c r="B83" s="465" t="s">
        <v>1016</v>
      </c>
      <c r="C83" s="465" t="s">
        <v>1017</v>
      </c>
      <c r="D83" s="466" t="s">
        <v>1018</v>
      </c>
      <c r="E83" s="16"/>
      <c r="F83" s="2"/>
      <c r="G83" s="2"/>
      <c r="H83" s="2"/>
      <c r="I83" s="16"/>
      <c r="J83" s="16"/>
      <c r="K83" s="17"/>
      <c r="L83" s="16"/>
      <c r="M83" s="16"/>
      <c r="N83" s="17"/>
      <c r="O83" s="25" t="s">
        <v>1019</v>
      </c>
      <c r="P83" s="25" t="s">
        <v>793</v>
      </c>
      <c r="Q83" s="38"/>
      <c r="R83" s="25"/>
      <c r="S83" s="25"/>
      <c r="T83" s="38"/>
      <c r="U83" s="25"/>
      <c r="V83" s="25"/>
      <c r="W83" s="38"/>
    </row>
    <row r="84" spans="1:23" s="14" customFormat="1" ht="34.5" customHeight="1">
      <c r="A84" s="52">
        <v>3</v>
      </c>
      <c r="B84" s="464" t="s">
        <v>1020</v>
      </c>
      <c r="C84" s="462" t="s">
        <v>1021</v>
      </c>
      <c r="D84" s="463" t="s">
        <v>1022</v>
      </c>
      <c r="E84" s="16"/>
      <c r="F84" s="16"/>
      <c r="G84" s="16"/>
      <c r="H84" s="16"/>
      <c r="I84" s="16"/>
      <c r="J84" s="16"/>
      <c r="K84" s="17"/>
      <c r="L84" s="16"/>
      <c r="M84" s="16"/>
      <c r="N84" s="17"/>
      <c r="O84" s="407"/>
      <c r="P84" s="407"/>
      <c r="Q84" s="544"/>
      <c r="R84" s="407"/>
      <c r="S84" s="407"/>
      <c r="T84" s="544"/>
      <c r="U84" s="407"/>
      <c r="V84" s="407"/>
      <c r="W84" s="544"/>
    </row>
    <row r="85" spans="1:23" ht="70.5" customHeight="1">
      <c r="A85" s="317">
        <v>3</v>
      </c>
      <c r="B85" s="467" t="s">
        <v>1023</v>
      </c>
      <c r="C85" s="468" t="s">
        <v>1024</v>
      </c>
      <c r="D85" s="468" t="s">
        <v>1025</v>
      </c>
      <c r="E85" s="16"/>
      <c r="F85" s="2"/>
      <c r="G85" s="2"/>
      <c r="H85" s="2"/>
      <c r="I85" s="16"/>
      <c r="J85" s="16"/>
      <c r="K85" s="17"/>
      <c r="L85" s="16"/>
      <c r="M85" s="16"/>
      <c r="N85" s="17"/>
      <c r="O85" s="25" t="s">
        <v>1026</v>
      </c>
      <c r="P85" s="25" t="s">
        <v>793</v>
      </c>
      <c r="Q85" s="38"/>
      <c r="R85" s="25"/>
      <c r="S85" s="25"/>
      <c r="T85" s="38"/>
      <c r="U85" s="25"/>
      <c r="V85" s="25"/>
      <c r="W85" s="38"/>
    </row>
    <row r="86" spans="1:23" ht="75.95">
      <c r="A86" s="317">
        <v>3</v>
      </c>
      <c r="B86" s="465" t="s">
        <v>1027</v>
      </c>
      <c r="C86" s="468" t="s">
        <v>1028</v>
      </c>
      <c r="D86" s="468" t="s">
        <v>1029</v>
      </c>
      <c r="E86" s="16"/>
      <c r="F86" s="2"/>
      <c r="G86" s="2"/>
      <c r="H86" s="2"/>
      <c r="I86" s="16"/>
      <c r="J86" s="16"/>
      <c r="K86" s="17"/>
      <c r="L86" s="16"/>
      <c r="M86" s="16"/>
      <c r="N86" s="17"/>
      <c r="O86" s="25" t="s">
        <v>1030</v>
      </c>
      <c r="P86" s="25" t="s">
        <v>793</v>
      </c>
      <c r="Q86" s="38"/>
      <c r="R86" s="25"/>
      <c r="S86" s="25"/>
      <c r="T86" s="38"/>
      <c r="U86" s="25"/>
      <c r="V86" s="25"/>
      <c r="W86" s="38"/>
    </row>
    <row r="87" spans="1:23" s="14" customFormat="1" ht="104.1">
      <c r="A87" s="52">
        <v>3</v>
      </c>
      <c r="B87" s="461" t="s">
        <v>1031</v>
      </c>
      <c r="C87" s="462" t="s">
        <v>1032</v>
      </c>
      <c r="D87" s="463" t="s">
        <v>1033</v>
      </c>
      <c r="E87" s="16"/>
      <c r="F87" s="16"/>
      <c r="G87" s="16"/>
      <c r="H87" s="16"/>
      <c r="I87" s="16"/>
      <c r="J87" s="16"/>
      <c r="K87" s="17"/>
      <c r="L87" s="16"/>
      <c r="M87" s="16"/>
      <c r="N87" s="17"/>
      <c r="O87" s="407"/>
      <c r="P87" s="407"/>
      <c r="Q87" s="544"/>
      <c r="R87" s="407"/>
      <c r="S87" s="407"/>
      <c r="T87" s="544"/>
      <c r="U87" s="407"/>
      <c r="V87" s="407"/>
      <c r="W87" s="544"/>
    </row>
    <row r="88" spans="1:23" ht="234">
      <c r="A88" s="317">
        <v>3</v>
      </c>
      <c r="B88" s="467" t="s">
        <v>1034</v>
      </c>
      <c r="C88" s="465" t="s">
        <v>1035</v>
      </c>
      <c r="D88" s="466" t="s">
        <v>1036</v>
      </c>
      <c r="E88" s="16"/>
      <c r="F88" s="2"/>
      <c r="G88" s="2"/>
      <c r="H88" s="2"/>
      <c r="I88" s="16"/>
      <c r="J88" s="16"/>
      <c r="K88" s="17"/>
      <c r="L88" s="16"/>
      <c r="M88" s="16"/>
      <c r="N88" s="17"/>
      <c r="O88" s="466" t="s">
        <v>1037</v>
      </c>
      <c r="P88" s="538" t="s">
        <v>793</v>
      </c>
      <c r="Q88" s="38"/>
      <c r="R88" s="25"/>
      <c r="S88" s="25"/>
      <c r="T88" s="38"/>
      <c r="U88" s="25"/>
      <c r="V88" s="25"/>
      <c r="W88" s="38"/>
    </row>
    <row r="89" spans="1:23" s="14" customFormat="1" ht="65.099999999999994">
      <c r="A89" s="52">
        <v>3</v>
      </c>
      <c r="B89" s="464" t="s">
        <v>1038</v>
      </c>
      <c r="C89" s="462" t="s">
        <v>1039</v>
      </c>
      <c r="D89" s="463" t="s">
        <v>1040</v>
      </c>
      <c r="E89" s="16"/>
      <c r="F89" s="16"/>
      <c r="G89" s="16"/>
      <c r="H89" s="16"/>
      <c r="I89" s="16"/>
      <c r="J89" s="16"/>
      <c r="K89" s="17"/>
      <c r="L89" s="16"/>
      <c r="M89" s="16"/>
      <c r="N89" s="17"/>
      <c r="O89" s="407"/>
      <c r="P89" s="407"/>
      <c r="Q89" s="544"/>
      <c r="R89" s="407"/>
      <c r="S89" s="407"/>
      <c r="T89" s="544"/>
      <c r="U89" s="407"/>
      <c r="V89" s="407"/>
      <c r="W89" s="544"/>
    </row>
    <row r="90" spans="1:23" ht="138.94999999999999" customHeight="1">
      <c r="A90" s="317">
        <v>3</v>
      </c>
      <c r="B90" s="465" t="s">
        <v>1041</v>
      </c>
      <c r="C90" s="465" t="s">
        <v>1042</v>
      </c>
      <c r="D90" s="466" t="s">
        <v>1043</v>
      </c>
      <c r="E90" s="16"/>
      <c r="F90" s="2"/>
      <c r="G90" s="2"/>
      <c r="H90" s="2"/>
      <c r="I90" s="16"/>
      <c r="J90" s="16"/>
      <c r="K90" s="17"/>
      <c r="L90" s="16"/>
      <c r="M90" s="16"/>
      <c r="N90" s="17"/>
      <c r="O90" s="466" t="s">
        <v>1044</v>
      </c>
      <c r="P90" s="537" t="s">
        <v>793</v>
      </c>
      <c r="Q90" s="38"/>
      <c r="R90" s="25"/>
      <c r="S90" s="25"/>
      <c r="T90" s="38"/>
      <c r="U90" s="25"/>
      <c r="V90" s="25"/>
      <c r="W90" s="38"/>
    </row>
    <row r="91" spans="1:23" ht="117.75" customHeight="1">
      <c r="A91" s="317">
        <v>3</v>
      </c>
      <c r="B91" s="465" t="s">
        <v>1045</v>
      </c>
      <c r="C91" s="465" t="s">
        <v>1046</v>
      </c>
      <c r="D91" s="466" t="s">
        <v>1047</v>
      </c>
      <c r="E91" s="16"/>
      <c r="F91" s="2"/>
      <c r="G91" s="2"/>
      <c r="H91" s="2"/>
      <c r="I91" s="16"/>
      <c r="J91" s="16"/>
      <c r="K91" s="17"/>
      <c r="L91" s="16"/>
      <c r="M91" s="16"/>
      <c r="N91" s="17"/>
      <c r="O91" s="466" t="s">
        <v>1048</v>
      </c>
      <c r="P91" s="539" t="s">
        <v>793</v>
      </c>
      <c r="Q91" s="38"/>
      <c r="R91" s="25"/>
      <c r="S91" s="25"/>
      <c r="T91" s="38"/>
      <c r="U91" s="25"/>
      <c r="V91" s="25"/>
      <c r="W91" s="38"/>
    </row>
    <row r="92" spans="1:23" s="14" customFormat="1" ht="32.25" customHeight="1">
      <c r="A92" s="52">
        <v>3</v>
      </c>
      <c r="B92" s="461" t="s">
        <v>1049</v>
      </c>
      <c r="C92" s="462" t="s">
        <v>1050</v>
      </c>
      <c r="D92" s="463" t="s">
        <v>1051</v>
      </c>
      <c r="E92" s="16"/>
      <c r="F92" s="16"/>
      <c r="G92" s="16"/>
      <c r="H92" s="16"/>
      <c r="I92" s="16"/>
      <c r="J92" s="16"/>
      <c r="K92" s="17"/>
      <c r="L92" s="16"/>
      <c r="M92" s="16"/>
      <c r="N92" s="17"/>
      <c r="O92" s="407"/>
      <c r="P92" s="407"/>
      <c r="Q92" s="544"/>
      <c r="R92" s="407"/>
      <c r="S92" s="407"/>
      <c r="T92" s="544"/>
      <c r="U92" s="407"/>
      <c r="V92" s="407"/>
      <c r="W92" s="544"/>
    </row>
    <row r="93" spans="1:23" ht="132.6" customHeight="1">
      <c r="A93" s="317">
        <v>3</v>
      </c>
      <c r="B93" s="467" t="s">
        <v>457</v>
      </c>
      <c r="C93" s="465" t="s">
        <v>1052</v>
      </c>
      <c r="D93" s="466" t="s">
        <v>1053</v>
      </c>
      <c r="E93" s="16"/>
      <c r="F93" s="2"/>
      <c r="G93" s="2"/>
      <c r="H93" s="2"/>
      <c r="I93" s="16"/>
      <c r="J93" s="16"/>
      <c r="K93" s="17"/>
      <c r="L93" s="16"/>
      <c r="M93" s="16"/>
      <c r="N93" s="17"/>
      <c r="O93" s="465" t="s">
        <v>1054</v>
      </c>
      <c r="P93" s="538" t="s">
        <v>793</v>
      </c>
      <c r="Q93" s="38"/>
      <c r="R93" s="25"/>
      <c r="S93" s="25"/>
      <c r="T93" s="38"/>
      <c r="U93" s="25"/>
      <c r="V93" s="25"/>
      <c r="W93" s="38"/>
    </row>
    <row r="94" spans="1:23" ht="134.44999999999999" customHeight="1">
      <c r="A94" s="317">
        <v>3</v>
      </c>
      <c r="B94" s="467" t="s">
        <v>1055</v>
      </c>
      <c r="C94" s="465" t="s">
        <v>1056</v>
      </c>
      <c r="D94" s="466" t="s">
        <v>1057</v>
      </c>
      <c r="E94" s="16"/>
      <c r="F94" s="2"/>
      <c r="G94" s="2"/>
      <c r="H94" s="2"/>
      <c r="I94" s="16"/>
      <c r="J94" s="16"/>
      <c r="K94" s="17"/>
      <c r="L94" s="16"/>
      <c r="M94" s="16"/>
      <c r="N94" s="17"/>
      <c r="O94" s="465" t="s">
        <v>1058</v>
      </c>
      <c r="P94" s="538" t="s">
        <v>793</v>
      </c>
      <c r="Q94" s="38"/>
      <c r="R94" s="25"/>
      <c r="S94" s="25"/>
      <c r="T94" s="38"/>
      <c r="U94" s="25"/>
      <c r="V94" s="25"/>
      <c r="W94" s="38"/>
    </row>
    <row r="95" spans="1:23" ht="242.1" customHeight="1">
      <c r="A95" s="317">
        <v>3</v>
      </c>
      <c r="B95" s="467" t="s">
        <v>1059</v>
      </c>
      <c r="C95" s="468" t="s">
        <v>1060</v>
      </c>
      <c r="D95" s="468" t="s">
        <v>1061</v>
      </c>
      <c r="E95" s="16"/>
      <c r="F95" s="2"/>
      <c r="G95" s="2"/>
      <c r="H95" s="2"/>
      <c r="I95" s="16"/>
      <c r="J95" s="16"/>
      <c r="K95" s="17"/>
      <c r="L95" s="16"/>
      <c r="M95" s="16"/>
      <c r="N95" s="17"/>
      <c r="O95" s="465" t="s">
        <v>1062</v>
      </c>
      <c r="P95" s="538" t="s">
        <v>793</v>
      </c>
      <c r="Q95" s="38"/>
      <c r="R95" s="25"/>
      <c r="S95" s="25"/>
      <c r="T95" s="38"/>
      <c r="U95" s="25"/>
      <c r="V95" s="25"/>
      <c r="W95" s="38"/>
    </row>
    <row r="96" spans="1:23" ht="119.45" customHeight="1">
      <c r="A96" s="317">
        <v>3</v>
      </c>
      <c r="B96" s="467" t="s">
        <v>1063</v>
      </c>
      <c r="C96" s="465" t="s">
        <v>1064</v>
      </c>
      <c r="D96" s="466" t="s">
        <v>1065</v>
      </c>
      <c r="E96" s="16"/>
      <c r="F96" s="2"/>
      <c r="G96" s="2"/>
      <c r="H96" s="2"/>
      <c r="I96" s="16"/>
      <c r="J96" s="16"/>
      <c r="K96" s="17"/>
      <c r="L96" s="16"/>
      <c r="M96" s="16"/>
      <c r="N96" s="17"/>
      <c r="O96" s="465" t="s">
        <v>1066</v>
      </c>
      <c r="P96" s="25" t="s">
        <v>793</v>
      </c>
      <c r="Q96" s="38"/>
      <c r="R96" s="25"/>
      <c r="S96" s="25"/>
      <c r="T96" s="38"/>
      <c r="U96" s="25"/>
      <c r="V96" s="25"/>
      <c r="W96" s="38"/>
    </row>
    <row r="97" spans="1:23" ht="63" customHeight="1">
      <c r="A97" s="317">
        <v>3</v>
      </c>
      <c r="B97" s="467" t="s">
        <v>1067</v>
      </c>
      <c r="C97" s="468" t="s">
        <v>1068</v>
      </c>
      <c r="D97" s="468" t="s">
        <v>1069</v>
      </c>
      <c r="E97" s="16"/>
      <c r="F97" s="2"/>
      <c r="G97" s="2"/>
      <c r="H97" s="2"/>
      <c r="I97" s="16"/>
      <c r="J97" s="16"/>
      <c r="K97" s="17"/>
      <c r="L97" s="16"/>
      <c r="M97" s="16"/>
      <c r="N97" s="17"/>
      <c r="O97" s="25"/>
      <c r="P97" s="25" t="s">
        <v>793</v>
      </c>
      <c r="Q97" s="38"/>
      <c r="R97" s="25"/>
      <c r="S97" s="25"/>
      <c r="T97" s="38"/>
      <c r="U97" s="25"/>
      <c r="V97" s="25"/>
      <c r="W97" s="38"/>
    </row>
    <row r="98" spans="1:23" ht="120.95" customHeight="1">
      <c r="A98" s="317">
        <v>3</v>
      </c>
      <c r="B98" s="467" t="s">
        <v>1070</v>
      </c>
      <c r="C98" s="465" t="s">
        <v>1071</v>
      </c>
      <c r="D98" s="466" t="s">
        <v>1072</v>
      </c>
      <c r="E98" s="16"/>
      <c r="F98" s="2"/>
      <c r="G98" s="2"/>
      <c r="H98" s="2"/>
      <c r="I98" s="16"/>
      <c r="J98" s="16"/>
      <c r="K98" s="17"/>
      <c r="L98" s="16"/>
      <c r="M98" s="16"/>
      <c r="N98" s="17"/>
      <c r="O98" s="465" t="s">
        <v>1073</v>
      </c>
      <c r="P98" s="25" t="s">
        <v>793</v>
      </c>
      <c r="Q98" s="38"/>
      <c r="R98" s="25"/>
      <c r="S98" s="25"/>
      <c r="T98" s="38"/>
      <c r="U98" s="25"/>
      <c r="V98" s="25"/>
      <c r="W98" s="38"/>
    </row>
    <row r="99" spans="1:23" ht="78" customHeight="1">
      <c r="A99" s="317">
        <v>3</v>
      </c>
      <c r="B99" s="467" t="s">
        <v>1074</v>
      </c>
      <c r="C99" s="465" t="s">
        <v>1075</v>
      </c>
      <c r="D99" s="466" t="s">
        <v>1076</v>
      </c>
      <c r="E99" s="16"/>
      <c r="F99" s="2"/>
      <c r="G99" s="2"/>
      <c r="H99" s="2"/>
      <c r="I99" s="16"/>
      <c r="J99" s="16"/>
      <c r="K99" s="17"/>
      <c r="L99" s="16"/>
      <c r="M99" s="16"/>
      <c r="N99" s="17"/>
      <c r="O99" s="465" t="s">
        <v>1077</v>
      </c>
      <c r="P99" s="25" t="s">
        <v>793</v>
      </c>
      <c r="Q99" s="38"/>
      <c r="R99" s="25"/>
      <c r="S99" s="25"/>
      <c r="T99" s="38"/>
      <c r="U99" s="25"/>
      <c r="V99" s="25"/>
      <c r="W99" s="38"/>
    </row>
    <row r="100" spans="1:23" ht="168.95" customHeight="1">
      <c r="A100" s="317">
        <v>3</v>
      </c>
      <c r="B100" s="467" t="s">
        <v>1078</v>
      </c>
      <c r="C100" s="466" t="s">
        <v>1079</v>
      </c>
      <c r="D100" s="466" t="s">
        <v>1080</v>
      </c>
      <c r="E100" s="16"/>
      <c r="F100" s="2"/>
      <c r="G100" s="2"/>
      <c r="H100" s="2"/>
      <c r="I100" s="16"/>
      <c r="J100" s="16"/>
      <c r="K100" s="17"/>
      <c r="L100" s="16"/>
      <c r="M100" s="16"/>
      <c r="N100" s="17"/>
      <c r="O100" s="465" t="s">
        <v>1081</v>
      </c>
      <c r="P100" s="25" t="s">
        <v>793</v>
      </c>
      <c r="Q100" s="38"/>
      <c r="R100" s="25"/>
      <c r="S100" s="25"/>
      <c r="T100" s="38"/>
      <c r="U100" s="25"/>
      <c r="V100" s="25"/>
      <c r="W100" s="38"/>
    </row>
    <row r="101" spans="1:23" s="23" customFormat="1" ht="26.1">
      <c r="A101" s="52">
        <v>3</v>
      </c>
      <c r="B101" s="461" t="s">
        <v>1082</v>
      </c>
      <c r="C101" s="462" t="s">
        <v>1083</v>
      </c>
      <c r="D101" s="463" t="s">
        <v>1084</v>
      </c>
      <c r="E101" s="15"/>
      <c r="F101" s="15"/>
      <c r="G101" s="15"/>
      <c r="H101" s="15"/>
      <c r="I101" s="15"/>
      <c r="J101" s="15"/>
      <c r="K101" s="13"/>
      <c r="L101" s="15"/>
      <c r="M101" s="15"/>
      <c r="N101" s="13"/>
      <c r="O101" s="24"/>
      <c r="P101" s="24"/>
      <c r="Q101" s="47"/>
      <c r="R101" s="24"/>
      <c r="S101" s="24"/>
      <c r="T101" s="47"/>
      <c r="U101" s="24"/>
      <c r="V101" s="24"/>
      <c r="W101" s="47"/>
    </row>
    <row r="102" spans="1:23" ht="52.5" customHeight="1">
      <c r="A102" s="317">
        <v>3</v>
      </c>
      <c r="B102" s="467" t="s">
        <v>1085</v>
      </c>
      <c r="C102" s="465" t="s">
        <v>1086</v>
      </c>
      <c r="D102" s="466" t="s">
        <v>1087</v>
      </c>
      <c r="E102" s="16"/>
      <c r="F102" s="2"/>
      <c r="G102" s="2"/>
      <c r="H102" s="2"/>
      <c r="I102" s="16"/>
      <c r="J102" s="16"/>
      <c r="K102" s="17"/>
      <c r="L102" s="16"/>
      <c r="M102" s="16"/>
      <c r="N102" s="17"/>
      <c r="O102" s="26" t="s">
        <v>1088</v>
      </c>
      <c r="P102" s="539" t="s">
        <v>793</v>
      </c>
      <c r="Q102" s="38"/>
      <c r="R102" s="25"/>
      <c r="S102" s="25"/>
      <c r="T102" s="38"/>
      <c r="U102" s="25"/>
      <c r="V102" s="25"/>
      <c r="W102" s="38"/>
    </row>
    <row r="103" spans="1:23" ht="230.1" customHeight="1">
      <c r="A103" s="317">
        <v>3</v>
      </c>
      <c r="B103" s="467" t="s">
        <v>1089</v>
      </c>
      <c r="C103" s="465" t="s">
        <v>1090</v>
      </c>
      <c r="D103" s="466" t="s">
        <v>1091</v>
      </c>
      <c r="E103" s="16"/>
      <c r="F103" s="2"/>
      <c r="G103" s="2"/>
      <c r="H103" s="2"/>
      <c r="I103" s="16"/>
      <c r="J103" s="16"/>
      <c r="K103" s="17"/>
      <c r="L103" s="16"/>
      <c r="M103" s="16"/>
      <c r="N103" s="17"/>
      <c r="O103" s="26" t="s">
        <v>1088</v>
      </c>
      <c r="P103" s="25" t="s">
        <v>793</v>
      </c>
      <c r="Q103" s="38"/>
      <c r="R103" s="25"/>
      <c r="S103" s="25"/>
      <c r="T103" s="38"/>
      <c r="U103" s="25"/>
      <c r="V103" s="25"/>
      <c r="W103" s="38"/>
    </row>
    <row r="104" spans="1:23" s="23" customFormat="1" ht="65.099999999999994">
      <c r="A104" s="52">
        <v>3</v>
      </c>
      <c r="B104" s="461" t="s">
        <v>1092</v>
      </c>
      <c r="C104" s="462" t="s">
        <v>1093</v>
      </c>
      <c r="D104" s="463" t="s">
        <v>1094</v>
      </c>
      <c r="E104" s="15"/>
      <c r="F104" s="15"/>
      <c r="G104" s="15"/>
      <c r="H104" s="15"/>
      <c r="I104" s="15"/>
      <c r="J104" s="15"/>
      <c r="K104" s="13"/>
      <c r="L104" s="15"/>
      <c r="M104" s="15"/>
      <c r="N104" s="13"/>
      <c r="O104" s="24"/>
      <c r="P104" s="24"/>
      <c r="Q104" s="47"/>
      <c r="R104" s="24"/>
      <c r="S104" s="24"/>
      <c r="T104" s="47"/>
      <c r="U104" s="24"/>
      <c r="V104" s="24"/>
      <c r="W104" s="47"/>
    </row>
    <row r="105" spans="1:23" ht="149.1" customHeight="1">
      <c r="A105" s="317">
        <v>3</v>
      </c>
      <c r="B105" s="467" t="s">
        <v>1095</v>
      </c>
      <c r="C105" s="465" t="s">
        <v>1096</v>
      </c>
      <c r="D105" s="466" t="s">
        <v>1097</v>
      </c>
      <c r="E105" s="16"/>
      <c r="F105" s="2"/>
      <c r="G105" s="2"/>
      <c r="H105" s="2"/>
      <c r="I105" s="16"/>
      <c r="J105" s="16"/>
      <c r="K105" s="17"/>
      <c r="L105" s="16"/>
      <c r="M105" s="16"/>
      <c r="N105" s="17"/>
      <c r="O105" s="465" t="s">
        <v>1098</v>
      </c>
      <c r="P105" s="538" t="s">
        <v>793</v>
      </c>
      <c r="Q105" s="38"/>
      <c r="R105" s="25"/>
      <c r="S105" s="25"/>
      <c r="T105" s="38"/>
      <c r="U105" s="25"/>
      <c r="V105" s="25"/>
      <c r="W105" s="38"/>
    </row>
    <row r="106" spans="1:23" ht="104.1">
      <c r="A106" s="317">
        <v>3</v>
      </c>
      <c r="B106" s="467" t="s">
        <v>1099</v>
      </c>
      <c r="C106" s="465" t="s">
        <v>1100</v>
      </c>
      <c r="D106" s="466" t="s">
        <v>1101</v>
      </c>
      <c r="E106" s="16"/>
      <c r="F106" s="2"/>
      <c r="G106" s="2"/>
      <c r="H106" s="2"/>
      <c r="I106" s="16"/>
      <c r="J106" s="16"/>
      <c r="K106" s="17"/>
      <c r="L106" s="16"/>
      <c r="M106" s="16"/>
      <c r="N106" s="17"/>
      <c r="O106" s="465" t="s">
        <v>1102</v>
      </c>
      <c r="P106" s="538" t="s">
        <v>793</v>
      </c>
      <c r="Q106" s="38"/>
      <c r="R106" s="25"/>
      <c r="S106" s="25"/>
      <c r="T106" s="38"/>
      <c r="U106" s="25"/>
      <c r="V106" s="25"/>
      <c r="W106" s="38"/>
    </row>
    <row r="107" spans="1:23" s="23" customFormat="1" ht="140.1" customHeight="1">
      <c r="A107" s="52">
        <v>3</v>
      </c>
      <c r="B107" s="473" t="s">
        <v>1103</v>
      </c>
      <c r="C107" s="470" t="s">
        <v>1104</v>
      </c>
      <c r="D107" s="471" t="s">
        <v>1105</v>
      </c>
      <c r="E107" s="15"/>
      <c r="F107" s="15"/>
      <c r="G107" s="15"/>
      <c r="H107" s="15"/>
      <c r="I107" s="15"/>
      <c r="J107" s="15"/>
      <c r="K107" s="13"/>
      <c r="L107" s="15"/>
      <c r="M107" s="15"/>
      <c r="N107" s="13"/>
      <c r="O107" s="24"/>
      <c r="P107" s="24"/>
      <c r="Q107" s="47"/>
      <c r="R107" s="24"/>
      <c r="S107" s="24"/>
      <c r="T107" s="47"/>
      <c r="U107" s="24"/>
      <c r="V107" s="24"/>
      <c r="W107" s="47"/>
    </row>
    <row r="108" spans="1:23" ht="174.95" customHeight="1">
      <c r="A108" s="317">
        <v>3</v>
      </c>
      <c r="B108" s="472" t="s">
        <v>1106</v>
      </c>
      <c r="C108" s="466" t="s">
        <v>1107</v>
      </c>
      <c r="D108" s="466" t="s">
        <v>1108</v>
      </c>
      <c r="E108" s="16"/>
      <c r="F108" s="2"/>
      <c r="G108" s="2"/>
      <c r="H108" s="2"/>
      <c r="I108" s="16"/>
      <c r="J108" s="16"/>
      <c r="K108" s="17"/>
      <c r="L108" s="16"/>
      <c r="M108" s="16"/>
      <c r="N108" s="17"/>
      <c r="O108" s="465" t="s">
        <v>1109</v>
      </c>
      <c r="P108" s="539" t="s">
        <v>793</v>
      </c>
      <c r="Q108" s="38"/>
      <c r="R108" s="25"/>
      <c r="S108" s="25"/>
      <c r="T108" s="38"/>
      <c r="U108" s="25"/>
      <c r="V108" s="25"/>
      <c r="W108" s="38"/>
    </row>
    <row r="109" spans="1:23" ht="168" customHeight="1">
      <c r="A109" s="317">
        <v>3</v>
      </c>
      <c r="B109" s="472" t="s">
        <v>1110</v>
      </c>
      <c r="C109" s="466" t="s">
        <v>1111</v>
      </c>
      <c r="D109" s="466" t="s">
        <v>1112</v>
      </c>
      <c r="E109" s="16"/>
      <c r="F109" s="2"/>
      <c r="G109" s="2"/>
      <c r="H109" s="2"/>
      <c r="I109" s="16"/>
      <c r="J109" s="16"/>
      <c r="K109" s="17"/>
      <c r="L109" s="16"/>
      <c r="M109" s="16"/>
      <c r="N109" s="17"/>
      <c r="O109" s="465" t="s">
        <v>1113</v>
      </c>
      <c r="P109" s="539" t="s">
        <v>793</v>
      </c>
      <c r="Q109" s="38"/>
      <c r="R109" s="25"/>
      <c r="S109" s="25"/>
      <c r="T109" s="38"/>
      <c r="U109" s="25"/>
      <c r="V109" s="25"/>
      <c r="W109" s="38"/>
    </row>
    <row r="110" spans="1:23" ht="116.1" customHeight="1">
      <c r="A110" s="317">
        <v>3</v>
      </c>
      <c r="B110" s="472" t="s">
        <v>1114</v>
      </c>
      <c r="C110" s="466" t="s">
        <v>1115</v>
      </c>
      <c r="D110" s="466" t="s">
        <v>1116</v>
      </c>
      <c r="E110" s="16"/>
      <c r="F110" s="2"/>
      <c r="G110" s="2"/>
      <c r="H110" s="2"/>
      <c r="I110" s="16"/>
      <c r="J110" s="16"/>
      <c r="K110" s="17"/>
      <c r="L110" s="16"/>
      <c r="M110" s="16"/>
      <c r="N110" s="17"/>
      <c r="O110" s="465" t="s">
        <v>1117</v>
      </c>
      <c r="P110" s="539" t="s">
        <v>793</v>
      </c>
      <c r="Q110" s="38"/>
      <c r="R110" s="25"/>
      <c r="S110" s="25"/>
      <c r="T110" s="38"/>
      <c r="U110" s="25"/>
      <c r="V110" s="25"/>
      <c r="W110" s="38"/>
    </row>
    <row r="111" spans="1:23" ht="90.95" customHeight="1">
      <c r="A111" s="317">
        <v>3</v>
      </c>
      <c r="B111" s="472" t="s">
        <v>1118</v>
      </c>
      <c r="C111" s="466" t="s">
        <v>1119</v>
      </c>
      <c r="D111" s="466" t="s">
        <v>1120</v>
      </c>
      <c r="E111" s="16"/>
      <c r="F111" s="2"/>
      <c r="G111" s="2"/>
      <c r="H111" s="2"/>
      <c r="I111" s="16"/>
      <c r="J111" s="16"/>
      <c r="K111" s="17"/>
      <c r="L111" s="16"/>
      <c r="M111" s="16"/>
      <c r="N111" s="17"/>
      <c r="O111" s="465" t="s">
        <v>1121</v>
      </c>
      <c r="P111" s="539" t="s">
        <v>793</v>
      </c>
      <c r="Q111" s="38"/>
      <c r="R111" s="25"/>
      <c r="S111" s="25"/>
      <c r="T111" s="38"/>
      <c r="U111" s="25"/>
      <c r="V111" s="25"/>
      <c r="W111" s="38"/>
    </row>
    <row r="112" spans="1:23" ht="86.45" customHeight="1">
      <c r="A112" s="317">
        <v>3</v>
      </c>
      <c r="B112" s="472" t="s">
        <v>1122</v>
      </c>
      <c r="C112" s="466" t="s">
        <v>1123</v>
      </c>
      <c r="D112" s="466" t="s">
        <v>1124</v>
      </c>
      <c r="E112" s="16"/>
      <c r="F112" s="2"/>
      <c r="G112" s="2"/>
      <c r="H112" s="2"/>
      <c r="I112" s="16"/>
      <c r="J112" s="16"/>
      <c r="K112" s="17"/>
      <c r="L112" s="16"/>
      <c r="M112" s="16"/>
      <c r="N112" s="17"/>
      <c r="O112" s="465" t="s">
        <v>1121</v>
      </c>
      <c r="P112" s="539" t="s">
        <v>793</v>
      </c>
      <c r="Q112" s="38"/>
      <c r="R112" s="25"/>
      <c r="S112" s="25"/>
      <c r="T112" s="38"/>
      <c r="U112" s="25"/>
      <c r="V112" s="25"/>
      <c r="W112" s="38"/>
    </row>
    <row r="113" spans="1:23" ht="65.099999999999994">
      <c r="A113" s="317">
        <v>3</v>
      </c>
      <c r="B113" s="472" t="s">
        <v>1125</v>
      </c>
      <c r="C113" s="466" t="s">
        <v>1126</v>
      </c>
      <c r="D113" s="466" t="s">
        <v>1127</v>
      </c>
      <c r="E113" s="16"/>
      <c r="F113" s="2"/>
      <c r="G113" s="2"/>
      <c r="H113" s="2"/>
      <c r="I113" s="16"/>
      <c r="J113" s="16"/>
      <c r="K113" s="17"/>
      <c r="L113" s="16"/>
      <c r="M113" s="16"/>
      <c r="N113" s="17"/>
      <c r="O113" s="465" t="s">
        <v>1121</v>
      </c>
      <c r="P113" s="539" t="s">
        <v>793</v>
      </c>
      <c r="Q113" s="38"/>
      <c r="R113" s="25"/>
      <c r="S113" s="25"/>
      <c r="T113" s="38"/>
      <c r="U113" s="25"/>
      <c r="V113" s="25"/>
      <c r="W113" s="38"/>
    </row>
    <row r="114" spans="1:23" ht="94.5" customHeight="1">
      <c r="A114" s="317">
        <v>3</v>
      </c>
      <c r="B114" s="472" t="s">
        <v>1128</v>
      </c>
      <c r="C114" s="466" t="s">
        <v>1129</v>
      </c>
      <c r="D114" s="466" t="s">
        <v>1130</v>
      </c>
      <c r="E114" s="16"/>
      <c r="F114" s="2"/>
      <c r="G114" s="2"/>
      <c r="H114" s="2"/>
      <c r="I114" s="16"/>
      <c r="J114" s="16"/>
      <c r="K114" s="17"/>
      <c r="L114" s="16"/>
      <c r="M114" s="16"/>
      <c r="N114" s="17"/>
      <c r="O114" s="465" t="s">
        <v>1121</v>
      </c>
      <c r="P114" s="539" t="s">
        <v>793</v>
      </c>
      <c r="Q114" s="38"/>
      <c r="R114" s="25"/>
      <c r="S114" s="25"/>
      <c r="T114" s="38"/>
      <c r="U114" s="25"/>
      <c r="V114" s="25"/>
      <c r="W114" s="38"/>
    </row>
    <row r="115" spans="1:23" ht="81.599999999999994" customHeight="1">
      <c r="A115" s="317">
        <v>3</v>
      </c>
      <c r="B115" s="472" t="s">
        <v>1131</v>
      </c>
      <c r="C115" s="474" t="s">
        <v>1132</v>
      </c>
      <c r="D115" s="466" t="s">
        <v>1133</v>
      </c>
      <c r="E115" s="16"/>
      <c r="F115" s="2"/>
      <c r="G115" s="2"/>
      <c r="H115" s="2"/>
      <c r="I115" s="16"/>
      <c r="J115" s="16"/>
      <c r="K115" s="17"/>
      <c r="L115" s="16"/>
      <c r="M115" s="16"/>
      <c r="N115" s="17"/>
      <c r="O115" s="465" t="s">
        <v>1121</v>
      </c>
      <c r="P115" s="539" t="s">
        <v>793</v>
      </c>
      <c r="Q115" s="38"/>
      <c r="R115" s="25"/>
      <c r="S115" s="25"/>
      <c r="T115" s="38"/>
      <c r="U115" s="25"/>
      <c r="V115" s="25"/>
      <c r="W115" s="38"/>
    </row>
    <row r="116" spans="1:23" s="23" customFormat="1" ht="56.1" customHeight="1">
      <c r="A116" s="317">
        <v>3</v>
      </c>
      <c r="B116" s="473" t="s">
        <v>1134</v>
      </c>
      <c r="C116" s="462" t="s">
        <v>1135</v>
      </c>
      <c r="D116" s="463" t="s">
        <v>1136</v>
      </c>
      <c r="E116" s="15"/>
      <c r="F116" s="15"/>
      <c r="G116" s="15"/>
      <c r="H116" s="15"/>
      <c r="I116" s="15"/>
      <c r="J116" s="15"/>
      <c r="K116" s="13"/>
      <c r="L116" s="15"/>
      <c r="M116" s="15"/>
      <c r="N116" s="13"/>
      <c r="O116" s="24"/>
      <c r="P116" s="24"/>
      <c r="Q116" s="47"/>
      <c r="R116" s="24"/>
      <c r="S116" s="24"/>
      <c r="T116" s="47"/>
      <c r="U116" s="24"/>
      <c r="V116" s="24"/>
      <c r="W116" s="47"/>
    </row>
    <row r="117" spans="1:23" ht="90.95">
      <c r="A117" s="317">
        <v>3</v>
      </c>
      <c r="B117" s="472" t="s">
        <v>1137</v>
      </c>
      <c r="C117" s="466" t="s">
        <v>1138</v>
      </c>
      <c r="D117" s="466" t="s">
        <v>1139</v>
      </c>
      <c r="E117" s="16"/>
      <c r="F117" s="2"/>
      <c r="G117" s="2"/>
      <c r="H117" s="2"/>
      <c r="I117" s="16"/>
      <c r="J117" s="16"/>
      <c r="K117" s="17"/>
      <c r="L117" s="16"/>
      <c r="M117" s="16"/>
      <c r="N117" s="17"/>
      <c r="O117" s="465" t="s">
        <v>1140</v>
      </c>
      <c r="P117" s="538" t="s">
        <v>793</v>
      </c>
      <c r="Q117" s="38"/>
      <c r="R117" s="25"/>
      <c r="S117" s="25"/>
      <c r="T117" s="38"/>
      <c r="U117" s="25"/>
      <c r="V117" s="25"/>
      <c r="W117" s="38"/>
    </row>
    <row r="118" spans="1:23" ht="143.44999999999999" customHeight="1">
      <c r="A118" s="317">
        <v>3</v>
      </c>
      <c r="B118" s="472" t="s">
        <v>1141</v>
      </c>
      <c r="C118" s="467" t="s">
        <v>1142</v>
      </c>
      <c r="D118" s="472" t="s">
        <v>1143</v>
      </c>
      <c r="E118" s="16"/>
      <c r="F118" s="2"/>
      <c r="G118" s="2"/>
      <c r="H118" s="2"/>
      <c r="I118" s="16"/>
      <c r="J118" s="16"/>
      <c r="K118" s="17"/>
      <c r="L118" s="16"/>
      <c r="M118" s="16"/>
      <c r="N118" s="17"/>
      <c r="O118" s="465" t="s">
        <v>1144</v>
      </c>
      <c r="P118" s="538" t="s">
        <v>793</v>
      </c>
      <c r="Q118" s="38"/>
      <c r="R118" s="25"/>
      <c r="S118" s="25"/>
      <c r="T118" s="38"/>
      <c r="U118" s="25"/>
      <c r="V118" s="25"/>
      <c r="W118" s="38"/>
    </row>
    <row r="119" spans="1:23" ht="126.95" customHeight="1">
      <c r="A119" s="317">
        <v>3</v>
      </c>
      <c r="B119" s="472" t="s">
        <v>1145</v>
      </c>
      <c r="C119" s="467" t="s">
        <v>1146</v>
      </c>
      <c r="D119" s="472" t="s">
        <v>1147</v>
      </c>
      <c r="E119" s="16"/>
      <c r="F119" s="2"/>
      <c r="G119" s="2"/>
      <c r="H119" s="2"/>
      <c r="I119" s="16"/>
      <c r="J119" s="16"/>
      <c r="K119" s="17"/>
      <c r="L119" s="16"/>
      <c r="M119" s="16"/>
      <c r="N119" s="17"/>
      <c r="O119" s="465" t="s">
        <v>1148</v>
      </c>
      <c r="P119" s="538" t="s">
        <v>793</v>
      </c>
      <c r="Q119" s="38"/>
      <c r="R119" s="25"/>
      <c r="S119" s="25"/>
      <c r="T119" s="38"/>
      <c r="U119" s="25"/>
      <c r="V119" s="25"/>
      <c r="W119" s="38"/>
    </row>
    <row r="120" spans="1:23" s="23" customFormat="1" ht="104.1">
      <c r="A120" s="317">
        <v>3</v>
      </c>
      <c r="B120" s="470" t="s">
        <v>1149</v>
      </c>
      <c r="C120" s="462" t="s">
        <v>1150</v>
      </c>
      <c r="D120" s="463" t="s">
        <v>1151</v>
      </c>
      <c r="E120" s="15"/>
      <c r="F120" s="15"/>
      <c r="G120" s="15"/>
      <c r="H120" s="15"/>
      <c r="I120" s="15"/>
      <c r="J120" s="15"/>
      <c r="K120" s="13"/>
      <c r="L120" s="15"/>
      <c r="M120" s="15"/>
      <c r="N120" s="13"/>
      <c r="O120" s="24"/>
      <c r="P120" s="24"/>
      <c r="Q120" s="47"/>
      <c r="R120" s="24"/>
      <c r="S120" s="24"/>
      <c r="T120" s="47"/>
      <c r="U120" s="24"/>
      <c r="V120" s="24"/>
      <c r="W120" s="47"/>
    </row>
    <row r="121" spans="1:23" ht="129.94999999999999">
      <c r="A121" s="317">
        <v>3</v>
      </c>
      <c r="B121" s="467" t="s">
        <v>1152</v>
      </c>
      <c r="C121" s="465" t="s">
        <v>1153</v>
      </c>
      <c r="D121" s="466" t="s">
        <v>1154</v>
      </c>
      <c r="E121" s="16"/>
      <c r="F121" s="2"/>
      <c r="G121" s="2"/>
      <c r="H121" s="2"/>
      <c r="I121" s="16"/>
      <c r="J121" s="16"/>
      <c r="K121" s="17"/>
      <c r="L121" s="16"/>
      <c r="M121" s="16"/>
      <c r="N121" s="17"/>
      <c r="O121" s="465" t="s">
        <v>1155</v>
      </c>
      <c r="P121" s="538" t="s">
        <v>793</v>
      </c>
      <c r="Q121" s="38"/>
      <c r="R121" s="25"/>
      <c r="S121" s="25"/>
      <c r="T121" s="38"/>
      <c r="U121" s="25"/>
      <c r="V121" s="25"/>
      <c r="W121" s="38"/>
    </row>
    <row r="122" spans="1:23" ht="63.95" customHeight="1">
      <c r="A122" s="317">
        <v>3</v>
      </c>
      <c r="B122" s="467" t="s">
        <v>1156</v>
      </c>
      <c r="C122" s="465" t="s">
        <v>1157</v>
      </c>
      <c r="D122" s="466" t="s">
        <v>1158</v>
      </c>
      <c r="E122" s="16"/>
      <c r="F122" s="2"/>
      <c r="G122" s="2"/>
      <c r="H122" s="2"/>
      <c r="I122" s="16"/>
      <c r="J122" s="16"/>
      <c r="K122" s="17"/>
      <c r="L122" s="16"/>
      <c r="M122" s="16"/>
      <c r="N122" s="17"/>
      <c r="O122" s="465" t="s">
        <v>1155</v>
      </c>
      <c r="P122" s="25" t="s">
        <v>793</v>
      </c>
      <c r="Q122" s="38"/>
      <c r="R122" s="25"/>
      <c r="S122" s="25"/>
      <c r="T122" s="38"/>
      <c r="U122" s="25"/>
      <c r="V122" s="25"/>
      <c r="W122" s="38"/>
    </row>
    <row r="123" spans="1:23" ht="65.099999999999994">
      <c r="A123" s="317">
        <v>3</v>
      </c>
      <c r="B123" s="467" t="s">
        <v>1159</v>
      </c>
      <c r="C123" s="465" t="s">
        <v>1160</v>
      </c>
      <c r="D123" s="466" t="s">
        <v>1161</v>
      </c>
      <c r="E123" s="16"/>
      <c r="F123" s="2"/>
      <c r="G123" s="2"/>
      <c r="H123" s="2"/>
      <c r="I123" s="16"/>
      <c r="J123" s="16"/>
      <c r="K123" s="17"/>
      <c r="L123" s="16"/>
      <c r="M123" s="16"/>
      <c r="N123" s="17"/>
      <c r="O123" s="465" t="s">
        <v>1155</v>
      </c>
      <c r="P123" s="25" t="s">
        <v>793</v>
      </c>
      <c r="Q123" s="38"/>
      <c r="R123" s="25"/>
      <c r="S123" s="25"/>
      <c r="T123" s="38"/>
      <c r="U123" s="25"/>
      <c r="V123" s="25"/>
      <c r="W123" s="38"/>
    </row>
    <row r="124" spans="1:23" ht="39">
      <c r="A124" s="317">
        <v>3</v>
      </c>
      <c r="B124" s="467" t="s">
        <v>1162</v>
      </c>
      <c r="C124" s="465" t="s">
        <v>1163</v>
      </c>
      <c r="D124" s="466" t="s">
        <v>1164</v>
      </c>
      <c r="E124" s="16"/>
      <c r="F124" s="2"/>
      <c r="G124" s="2"/>
      <c r="H124" s="2"/>
      <c r="I124" s="16"/>
      <c r="J124" s="16"/>
      <c r="K124" s="17"/>
      <c r="L124" s="16"/>
      <c r="M124" s="16"/>
      <c r="N124" s="17"/>
      <c r="O124" s="465" t="s">
        <v>1155</v>
      </c>
      <c r="P124" s="25" t="s">
        <v>793</v>
      </c>
      <c r="Q124" s="38"/>
      <c r="R124" s="25"/>
      <c r="S124" s="25"/>
      <c r="T124" s="38"/>
      <c r="U124" s="25"/>
      <c r="V124" s="25"/>
      <c r="W124" s="38"/>
    </row>
    <row r="125" spans="1:23" ht="137.1" customHeight="1">
      <c r="A125" s="317">
        <v>3</v>
      </c>
      <c r="B125" s="467" t="s">
        <v>1165</v>
      </c>
      <c r="C125" s="465" t="s">
        <v>1166</v>
      </c>
      <c r="D125" s="466" t="s">
        <v>1167</v>
      </c>
      <c r="E125" s="16"/>
      <c r="F125" s="2"/>
      <c r="G125" s="2"/>
      <c r="H125" s="2"/>
      <c r="I125" s="16"/>
      <c r="J125" s="16"/>
      <c r="K125" s="17"/>
      <c r="L125" s="16"/>
      <c r="M125" s="16"/>
      <c r="N125" s="17"/>
      <c r="O125" s="465" t="s">
        <v>1155</v>
      </c>
      <c r="P125" s="25" t="s">
        <v>793</v>
      </c>
      <c r="Q125" s="38"/>
      <c r="R125" s="25"/>
      <c r="S125" s="25"/>
      <c r="T125" s="38"/>
      <c r="U125" s="25"/>
      <c r="V125" s="25"/>
      <c r="W125" s="38"/>
    </row>
    <row r="126" spans="1:23" ht="62.1" customHeight="1">
      <c r="A126" s="317">
        <v>3</v>
      </c>
      <c r="B126" s="467" t="s">
        <v>1168</v>
      </c>
      <c r="C126" s="465" t="s">
        <v>1169</v>
      </c>
      <c r="D126" s="466" t="s">
        <v>1170</v>
      </c>
      <c r="E126" s="16"/>
      <c r="F126" s="2"/>
      <c r="G126" s="2"/>
      <c r="H126" s="2"/>
      <c r="I126" s="16"/>
      <c r="J126" s="16"/>
      <c r="K126" s="17"/>
      <c r="L126" s="16"/>
      <c r="M126" s="16"/>
      <c r="N126" s="17"/>
      <c r="O126" s="465" t="s">
        <v>1155</v>
      </c>
      <c r="P126" s="25" t="s">
        <v>793</v>
      </c>
      <c r="Q126" s="38"/>
      <c r="R126" s="25"/>
      <c r="S126" s="25"/>
      <c r="T126" s="38"/>
      <c r="U126" s="25"/>
      <c r="V126" s="25"/>
      <c r="W126" s="38"/>
    </row>
    <row r="127" spans="1:23" ht="62.1" customHeight="1">
      <c r="A127" s="317">
        <v>3</v>
      </c>
      <c r="B127" s="467" t="s">
        <v>1171</v>
      </c>
      <c r="C127" s="465" t="s">
        <v>1172</v>
      </c>
      <c r="D127" s="466" t="s">
        <v>1173</v>
      </c>
      <c r="E127" s="16"/>
      <c r="F127" s="2"/>
      <c r="G127" s="2"/>
      <c r="H127" s="2"/>
      <c r="I127" s="16"/>
      <c r="J127" s="16"/>
      <c r="K127" s="17"/>
      <c r="L127" s="16"/>
      <c r="M127" s="16"/>
      <c r="N127" s="17"/>
      <c r="O127" s="465" t="s">
        <v>1155</v>
      </c>
      <c r="P127" s="25" t="s">
        <v>793</v>
      </c>
      <c r="Q127" s="38"/>
      <c r="R127" s="25"/>
      <c r="S127" s="25"/>
      <c r="T127" s="38"/>
      <c r="U127" s="25"/>
      <c r="V127" s="25"/>
      <c r="W127" s="38"/>
    </row>
    <row r="128" spans="1:23" ht="80.45" customHeight="1">
      <c r="A128" s="317">
        <v>3</v>
      </c>
      <c r="B128" s="467" t="s">
        <v>1174</v>
      </c>
      <c r="C128" s="465" t="s">
        <v>1175</v>
      </c>
      <c r="D128" s="466" t="s">
        <v>1176</v>
      </c>
      <c r="E128" s="16"/>
      <c r="F128" s="2"/>
      <c r="G128" s="2"/>
      <c r="H128" s="2"/>
      <c r="I128" s="16"/>
      <c r="J128" s="16"/>
      <c r="K128" s="17"/>
      <c r="L128" s="16"/>
      <c r="M128" s="16"/>
      <c r="N128" s="17"/>
      <c r="O128" s="465" t="s">
        <v>1155</v>
      </c>
      <c r="P128" s="25" t="s">
        <v>793</v>
      </c>
      <c r="Q128" s="38"/>
      <c r="R128" s="25"/>
      <c r="S128" s="25"/>
      <c r="T128" s="38"/>
      <c r="U128" s="25"/>
      <c r="V128" s="25"/>
      <c r="W128" s="38"/>
    </row>
    <row r="129" spans="1:23" s="23" customFormat="1" ht="95.1" customHeight="1">
      <c r="A129" s="317">
        <v>3</v>
      </c>
      <c r="B129" s="461" t="s">
        <v>1177</v>
      </c>
      <c r="C129" s="462" t="s">
        <v>1178</v>
      </c>
      <c r="D129" s="463" t="s">
        <v>1179</v>
      </c>
      <c r="E129" s="15"/>
      <c r="F129" s="15"/>
      <c r="G129" s="15"/>
      <c r="H129" s="15"/>
      <c r="I129" s="15"/>
      <c r="J129" s="15"/>
      <c r="K129" s="13"/>
      <c r="L129" s="15"/>
      <c r="M129" s="15"/>
      <c r="N129" s="13"/>
      <c r="O129" s="24"/>
      <c r="P129" s="24"/>
      <c r="Q129" s="47"/>
      <c r="R129" s="24"/>
      <c r="S129" s="24"/>
      <c r="T129" s="47"/>
      <c r="U129" s="24"/>
      <c r="V129" s="24"/>
      <c r="W129" s="47"/>
    </row>
    <row r="130" spans="1:23" ht="178.5" customHeight="1">
      <c r="A130" s="317">
        <v>3</v>
      </c>
      <c r="B130" s="467" t="s">
        <v>1180</v>
      </c>
      <c r="C130" s="465" t="s">
        <v>1181</v>
      </c>
      <c r="D130" s="466" t="s">
        <v>1182</v>
      </c>
      <c r="E130" s="16"/>
      <c r="F130" s="2"/>
      <c r="G130" s="2"/>
      <c r="H130" s="2"/>
      <c r="I130" s="16"/>
      <c r="J130" s="16"/>
      <c r="K130" s="17"/>
      <c r="L130" s="16"/>
      <c r="M130" s="16"/>
      <c r="N130" s="17"/>
      <c r="O130" s="465" t="s">
        <v>1183</v>
      </c>
      <c r="P130" s="25" t="s">
        <v>793</v>
      </c>
      <c r="Q130" s="38"/>
      <c r="R130" s="25"/>
      <c r="S130" s="25"/>
      <c r="T130" s="38"/>
      <c r="U130" s="25"/>
      <c r="V130" s="25"/>
      <c r="W130" s="38"/>
    </row>
    <row r="131" spans="1:23" ht="54.95" customHeight="1">
      <c r="A131" s="317">
        <v>3</v>
      </c>
      <c r="B131" s="467" t="s">
        <v>1184</v>
      </c>
      <c r="C131" s="465" t="s">
        <v>1185</v>
      </c>
      <c r="D131" s="466" t="s">
        <v>1186</v>
      </c>
      <c r="E131" s="16"/>
      <c r="F131" s="2"/>
      <c r="G131" s="2"/>
      <c r="H131" s="2"/>
      <c r="I131" s="16"/>
      <c r="J131" s="16"/>
      <c r="K131" s="17"/>
      <c r="L131" s="16"/>
      <c r="M131" s="16"/>
      <c r="N131" s="17"/>
      <c r="O131" s="25" t="s">
        <v>1187</v>
      </c>
      <c r="P131" s="25" t="s">
        <v>793</v>
      </c>
      <c r="Q131" s="38"/>
      <c r="R131" s="25"/>
      <c r="S131" s="25"/>
      <c r="T131" s="38"/>
      <c r="U131" s="25"/>
      <c r="V131" s="25"/>
      <c r="W131" s="38"/>
    </row>
    <row r="132" spans="1:23" ht="54.95" customHeight="1">
      <c r="A132" s="317">
        <v>3</v>
      </c>
      <c r="B132" s="467" t="s">
        <v>1188</v>
      </c>
      <c r="C132" s="465" t="s">
        <v>1189</v>
      </c>
      <c r="D132" s="466" t="s">
        <v>1190</v>
      </c>
      <c r="E132" s="16"/>
      <c r="F132" s="2"/>
      <c r="G132" s="2"/>
      <c r="H132" s="2"/>
      <c r="I132" s="16"/>
      <c r="J132" s="16"/>
      <c r="K132" s="17"/>
      <c r="L132" s="16"/>
      <c r="M132" s="16"/>
      <c r="N132" s="17"/>
      <c r="O132" s="25" t="s">
        <v>1191</v>
      </c>
      <c r="P132" s="25" t="s">
        <v>793</v>
      </c>
      <c r="Q132" s="38"/>
      <c r="R132" s="25"/>
      <c r="S132" s="25"/>
      <c r="T132" s="38"/>
      <c r="U132" s="25"/>
      <c r="V132" s="25"/>
      <c r="W132" s="38"/>
    </row>
    <row r="133" spans="1:23" ht="39.950000000000003" customHeight="1">
      <c r="A133" s="317">
        <v>3</v>
      </c>
      <c r="B133" s="467" t="s">
        <v>1192</v>
      </c>
      <c r="C133" s="465" t="s">
        <v>1193</v>
      </c>
      <c r="D133" s="466" t="s">
        <v>1194</v>
      </c>
      <c r="E133" s="16"/>
      <c r="F133" s="2"/>
      <c r="G133" s="2"/>
      <c r="H133" s="2"/>
      <c r="I133" s="16"/>
      <c r="J133" s="16"/>
      <c r="K133" s="17"/>
      <c r="L133" s="16"/>
      <c r="M133" s="16"/>
      <c r="N133" s="17"/>
      <c r="O133" s="25" t="s">
        <v>1195</v>
      </c>
      <c r="P133" s="25" t="s">
        <v>793</v>
      </c>
      <c r="Q133" s="38"/>
      <c r="R133" s="25"/>
      <c r="S133" s="25"/>
      <c r="T133" s="38"/>
      <c r="U133" s="25"/>
      <c r="V133" s="25"/>
      <c r="W133" s="38"/>
    </row>
    <row r="134" spans="1:23" ht="180.95" customHeight="1">
      <c r="A134" s="317">
        <v>3</v>
      </c>
      <c r="B134" s="467" t="s">
        <v>1196</v>
      </c>
      <c r="C134" s="465" t="s">
        <v>1197</v>
      </c>
      <c r="D134" s="466" t="s">
        <v>1198</v>
      </c>
      <c r="E134" s="16"/>
      <c r="F134" s="2"/>
      <c r="G134" s="2"/>
      <c r="H134" s="2"/>
      <c r="I134" s="16"/>
      <c r="J134" s="16"/>
      <c r="K134" s="17"/>
      <c r="L134" s="16"/>
      <c r="M134" s="16"/>
      <c r="N134" s="17"/>
      <c r="O134" s="465" t="s">
        <v>1199</v>
      </c>
      <c r="P134" s="538" t="s">
        <v>793</v>
      </c>
      <c r="Q134" s="38"/>
      <c r="R134" s="25"/>
      <c r="S134" s="25"/>
      <c r="T134" s="38"/>
      <c r="U134" s="25"/>
      <c r="V134" s="25"/>
      <c r="W134" s="38"/>
    </row>
    <row r="135" spans="1:23" s="23" customFormat="1" ht="266.10000000000002" customHeight="1">
      <c r="A135" s="52">
        <v>4</v>
      </c>
      <c r="B135" s="461">
        <v>4</v>
      </c>
      <c r="C135" s="462" t="s">
        <v>1200</v>
      </c>
      <c r="D135" s="463" t="s">
        <v>1201</v>
      </c>
      <c r="E135" s="15"/>
      <c r="F135" s="15"/>
      <c r="G135" s="15"/>
      <c r="H135" s="15"/>
      <c r="I135" s="15"/>
      <c r="J135" s="15"/>
      <c r="K135" s="13"/>
      <c r="L135" s="15"/>
      <c r="M135" s="15"/>
      <c r="N135" s="13"/>
      <c r="O135" s="24"/>
      <c r="P135" s="24"/>
      <c r="Q135" s="47"/>
      <c r="R135" s="24"/>
      <c r="S135" s="24"/>
      <c r="T135" s="47"/>
      <c r="U135" s="24"/>
      <c r="V135" s="24"/>
      <c r="W135" s="47"/>
    </row>
    <row r="136" spans="1:23" s="23" customFormat="1" ht="273">
      <c r="A136" s="52">
        <v>4</v>
      </c>
      <c r="B136" s="461" t="s">
        <v>1202</v>
      </c>
      <c r="C136" s="462" t="s">
        <v>1203</v>
      </c>
      <c r="D136" s="463" t="s">
        <v>1204</v>
      </c>
      <c r="E136" s="15"/>
      <c r="F136" s="15"/>
      <c r="G136" s="15"/>
      <c r="H136" s="15"/>
      <c r="I136" s="15"/>
      <c r="J136" s="15"/>
      <c r="K136" s="13"/>
      <c r="L136" s="15"/>
      <c r="M136" s="15"/>
      <c r="N136" s="13"/>
      <c r="O136" s="24"/>
      <c r="P136" s="24"/>
      <c r="Q136" s="47"/>
      <c r="R136" s="24"/>
      <c r="S136" s="24"/>
      <c r="T136" s="47"/>
      <c r="U136" s="24"/>
      <c r="V136" s="24"/>
      <c r="W136" s="47"/>
    </row>
    <row r="137" spans="1:23" ht="195.95" customHeight="1">
      <c r="A137" s="317">
        <v>4</v>
      </c>
      <c r="B137" s="475" t="s">
        <v>1205</v>
      </c>
      <c r="C137" s="465" t="s">
        <v>1206</v>
      </c>
      <c r="D137" s="466" t="s">
        <v>1207</v>
      </c>
      <c r="E137" s="16"/>
      <c r="F137" s="2"/>
      <c r="G137" s="2"/>
      <c r="H137" s="2"/>
      <c r="I137" s="16"/>
      <c r="J137" s="16"/>
      <c r="K137" s="17"/>
      <c r="L137" s="16"/>
      <c r="M137" s="16"/>
      <c r="N137" s="17"/>
      <c r="O137" s="25"/>
      <c r="P137" s="25"/>
      <c r="Q137" s="38"/>
      <c r="R137" s="25" t="s">
        <v>1208</v>
      </c>
      <c r="S137" s="25" t="s">
        <v>793</v>
      </c>
      <c r="T137" s="38"/>
      <c r="U137" s="25"/>
      <c r="V137" s="25"/>
      <c r="W137" s="38"/>
    </row>
    <row r="138" spans="1:23" ht="143.1">
      <c r="A138" s="317">
        <v>4</v>
      </c>
      <c r="B138" s="475" t="s">
        <v>1209</v>
      </c>
      <c r="C138" s="465" t="s">
        <v>1210</v>
      </c>
      <c r="D138" s="466" t="s">
        <v>1211</v>
      </c>
      <c r="E138" s="16"/>
      <c r="F138" s="2"/>
      <c r="G138" s="2"/>
      <c r="H138" s="2"/>
      <c r="I138" s="16"/>
      <c r="J138" s="16"/>
      <c r="K138" s="17"/>
      <c r="L138" s="16"/>
      <c r="M138" s="16"/>
      <c r="N138" s="17"/>
      <c r="O138" s="25"/>
      <c r="P138" s="25"/>
      <c r="Q138" s="38"/>
      <c r="R138" s="25" t="s">
        <v>1212</v>
      </c>
      <c r="S138" s="25" t="s">
        <v>793</v>
      </c>
      <c r="T138" s="38"/>
      <c r="U138" s="25"/>
      <c r="V138" s="25"/>
      <c r="W138" s="38"/>
    </row>
    <row r="139" spans="1:23" ht="78" customHeight="1">
      <c r="A139" s="317">
        <v>4</v>
      </c>
      <c r="B139" s="475" t="s">
        <v>1213</v>
      </c>
      <c r="C139" s="465" t="s">
        <v>1214</v>
      </c>
      <c r="D139" s="466" t="s">
        <v>1215</v>
      </c>
      <c r="E139" s="16"/>
      <c r="F139" s="2"/>
      <c r="G139" s="2"/>
      <c r="H139" s="2"/>
      <c r="I139" s="16"/>
      <c r="J139" s="16"/>
      <c r="K139" s="17"/>
      <c r="L139" s="16"/>
      <c r="M139" s="16"/>
      <c r="N139" s="17"/>
      <c r="O139" s="25"/>
      <c r="P139" s="25"/>
      <c r="Q139" s="38"/>
      <c r="R139" s="25" t="s">
        <v>1216</v>
      </c>
      <c r="S139" s="25" t="s">
        <v>793</v>
      </c>
      <c r="T139" s="38"/>
      <c r="U139" s="25"/>
      <c r="V139" s="25"/>
      <c r="W139" s="38"/>
    </row>
    <row r="140" spans="1:23" s="23" customFormat="1" ht="168.95">
      <c r="A140" s="52">
        <v>4</v>
      </c>
      <c r="B140" s="461" t="s">
        <v>1217</v>
      </c>
      <c r="C140" s="462" t="s">
        <v>1218</v>
      </c>
      <c r="D140" s="463" t="s">
        <v>1219</v>
      </c>
      <c r="E140" s="15"/>
      <c r="F140" s="15"/>
      <c r="G140" s="15"/>
      <c r="H140" s="15"/>
      <c r="I140" s="15"/>
      <c r="J140" s="15"/>
      <c r="K140" s="13"/>
      <c r="L140" s="15"/>
      <c r="M140" s="15"/>
      <c r="N140" s="13"/>
      <c r="O140" s="24"/>
      <c r="P140" s="24"/>
      <c r="Q140" s="47"/>
      <c r="R140" s="24"/>
      <c r="S140" s="24"/>
      <c r="T140" s="47"/>
      <c r="U140" s="24"/>
      <c r="V140" s="24"/>
      <c r="W140" s="47"/>
    </row>
    <row r="141" spans="1:23" ht="91.5" customHeight="1">
      <c r="A141" s="317">
        <v>4</v>
      </c>
      <c r="B141" s="475" t="s">
        <v>1220</v>
      </c>
      <c r="C141" s="465" t="s">
        <v>1221</v>
      </c>
      <c r="D141" s="466" t="s">
        <v>1222</v>
      </c>
      <c r="E141" s="16"/>
      <c r="F141" s="2"/>
      <c r="G141" s="2"/>
      <c r="H141" s="2"/>
      <c r="I141" s="16"/>
      <c r="J141" s="16"/>
      <c r="K141" s="17"/>
      <c r="L141" s="16"/>
      <c r="M141" s="16"/>
      <c r="N141" s="17"/>
      <c r="O141" s="25"/>
      <c r="P141" s="25"/>
      <c r="Q141" s="38"/>
      <c r="R141" s="25" t="s">
        <v>1223</v>
      </c>
      <c r="S141" s="25" t="s">
        <v>793</v>
      </c>
      <c r="T141" s="38"/>
      <c r="U141" s="25"/>
      <c r="V141" s="25"/>
      <c r="W141" s="38"/>
    </row>
    <row r="142" spans="1:23" ht="51.6" customHeight="1">
      <c r="A142" s="317">
        <v>4</v>
      </c>
      <c r="B142" s="475" t="s">
        <v>1224</v>
      </c>
      <c r="C142" s="465" t="s">
        <v>1225</v>
      </c>
      <c r="D142" s="466" t="s">
        <v>1226</v>
      </c>
      <c r="E142" s="16"/>
      <c r="F142" s="2"/>
      <c r="G142" s="2"/>
      <c r="H142" s="2"/>
      <c r="I142" s="16"/>
      <c r="J142" s="16"/>
      <c r="K142" s="17"/>
      <c r="L142" s="16"/>
      <c r="M142" s="16"/>
      <c r="N142" s="17"/>
      <c r="O142" s="25"/>
      <c r="P142" s="25"/>
      <c r="Q142" s="38"/>
      <c r="R142" s="25" t="s">
        <v>1227</v>
      </c>
      <c r="S142" s="25" t="s">
        <v>793</v>
      </c>
      <c r="T142" s="38"/>
      <c r="U142" s="25"/>
      <c r="V142" s="25"/>
      <c r="W142" s="38"/>
    </row>
    <row r="143" spans="1:23" s="23" customFormat="1" ht="143.1">
      <c r="A143" s="52">
        <v>4</v>
      </c>
      <c r="B143" s="461" t="s">
        <v>1228</v>
      </c>
      <c r="C143" s="462" t="s">
        <v>1229</v>
      </c>
      <c r="D143" s="463" t="s">
        <v>1230</v>
      </c>
      <c r="E143" s="15"/>
      <c r="F143" s="15"/>
      <c r="G143" s="15"/>
      <c r="H143" s="15"/>
      <c r="I143" s="15"/>
      <c r="J143" s="15"/>
      <c r="K143" s="13"/>
      <c r="L143" s="15"/>
      <c r="M143" s="15"/>
      <c r="N143" s="13"/>
      <c r="O143" s="24"/>
      <c r="P143" s="24"/>
      <c r="Q143" s="47"/>
      <c r="R143" s="24"/>
      <c r="S143" s="24"/>
      <c r="T143" s="47"/>
      <c r="U143" s="24"/>
      <c r="V143" s="24"/>
      <c r="W143" s="47"/>
    </row>
    <row r="144" spans="1:23" ht="141.6" customHeight="1">
      <c r="A144" s="317">
        <v>4</v>
      </c>
      <c r="B144" s="467" t="s">
        <v>1231</v>
      </c>
      <c r="C144" s="465" t="s">
        <v>1232</v>
      </c>
      <c r="D144" s="466" t="s">
        <v>1233</v>
      </c>
      <c r="E144" s="16"/>
      <c r="F144" s="2"/>
      <c r="G144" s="2"/>
      <c r="H144" s="2"/>
      <c r="I144" s="16"/>
      <c r="J144" s="16"/>
      <c r="K144" s="17"/>
      <c r="L144" s="16"/>
      <c r="M144" s="16"/>
      <c r="N144" s="17"/>
      <c r="O144" s="25"/>
      <c r="P144" s="25"/>
      <c r="Q144" s="38"/>
      <c r="R144" s="25" t="s">
        <v>1234</v>
      </c>
      <c r="S144" s="25" t="s">
        <v>793</v>
      </c>
      <c r="T144" s="38"/>
      <c r="U144" s="25"/>
      <c r="V144" s="25"/>
      <c r="W144" s="38"/>
    </row>
    <row r="145" spans="1:23" ht="132" customHeight="1">
      <c r="A145" s="317">
        <v>4</v>
      </c>
      <c r="B145" s="467" t="s">
        <v>1235</v>
      </c>
      <c r="C145" s="465" t="s">
        <v>1236</v>
      </c>
      <c r="D145" s="466" t="s">
        <v>1237</v>
      </c>
      <c r="E145" s="16"/>
      <c r="F145" s="2"/>
      <c r="G145" s="2"/>
      <c r="H145" s="2"/>
      <c r="I145" s="16"/>
      <c r="J145" s="16"/>
      <c r="K145" s="17"/>
      <c r="L145" s="16"/>
      <c r="M145" s="16"/>
      <c r="N145" s="17"/>
      <c r="O145" s="25"/>
      <c r="P145" s="25"/>
      <c r="Q145" s="38"/>
      <c r="R145" s="25" t="s">
        <v>1238</v>
      </c>
      <c r="S145" s="25" t="s">
        <v>793</v>
      </c>
      <c r="T145" s="38"/>
      <c r="U145" s="25"/>
      <c r="V145" s="25"/>
      <c r="W145" s="38"/>
    </row>
    <row r="146" spans="1:23" s="23" customFormat="1" ht="39">
      <c r="A146" s="52">
        <v>4</v>
      </c>
      <c r="B146" s="461" t="s">
        <v>1239</v>
      </c>
      <c r="C146" s="462" t="s">
        <v>1240</v>
      </c>
      <c r="D146" s="463" t="s">
        <v>1241</v>
      </c>
      <c r="E146" s="15"/>
      <c r="F146" s="15"/>
      <c r="G146" s="15"/>
      <c r="H146" s="15"/>
      <c r="I146" s="15"/>
      <c r="J146" s="15"/>
      <c r="K146" s="13"/>
      <c r="L146" s="15"/>
      <c r="M146" s="15"/>
      <c r="N146" s="13"/>
      <c r="O146" s="24"/>
      <c r="P146" s="24"/>
      <c r="Q146" s="47"/>
      <c r="R146" s="24"/>
      <c r="S146" s="24"/>
      <c r="T146" s="47"/>
      <c r="U146" s="24"/>
      <c r="V146" s="24"/>
      <c r="W146" s="47"/>
    </row>
    <row r="147" spans="1:23" ht="176.45" customHeight="1">
      <c r="A147" s="317">
        <v>4</v>
      </c>
      <c r="B147" s="467" t="s">
        <v>1242</v>
      </c>
      <c r="C147" s="465" t="s">
        <v>1243</v>
      </c>
      <c r="D147" s="466" t="s">
        <v>1244</v>
      </c>
      <c r="E147" s="16"/>
      <c r="F147" s="2"/>
      <c r="G147" s="2"/>
      <c r="H147" s="2"/>
      <c r="I147" s="16"/>
      <c r="J147" s="16"/>
      <c r="K147" s="17"/>
      <c r="L147" s="16"/>
      <c r="M147" s="16"/>
      <c r="N147" s="17"/>
      <c r="O147" s="25"/>
      <c r="P147" s="25"/>
      <c r="Q147" s="38"/>
      <c r="R147" s="25" t="s">
        <v>1245</v>
      </c>
      <c r="S147" s="25" t="s">
        <v>793</v>
      </c>
      <c r="T147" s="38"/>
      <c r="U147" s="25"/>
      <c r="V147" s="25"/>
      <c r="W147" s="38"/>
    </row>
    <row r="148" spans="1:23" ht="81" customHeight="1">
      <c r="A148" s="317">
        <v>4</v>
      </c>
      <c r="B148" s="467" t="s">
        <v>1246</v>
      </c>
      <c r="C148" s="465" t="s">
        <v>1247</v>
      </c>
      <c r="D148" s="466" t="s">
        <v>1248</v>
      </c>
      <c r="E148" s="16"/>
      <c r="F148" s="2"/>
      <c r="G148" s="2"/>
      <c r="H148" s="2"/>
      <c r="I148" s="16"/>
      <c r="J148" s="16"/>
      <c r="K148" s="17"/>
      <c r="L148" s="16"/>
      <c r="M148" s="16"/>
      <c r="N148" s="17"/>
      <c r="O148" s="25"/>
      <c r="P148" s="25"/>
      <c r="Q148" s="38"/>
      <c r="R148" s="25" t="s">
        <v>1249</v>
      </c>
      <c r="S148" s="25" t="s">
        <v>793</v>
      </c>
      <c r="T148" s="38"/>
      <c r="U148" s="25"/>
      <c r="V148" s="25"/>
      <c r="W148" s="38"/>
    </row>
    <row r="149" spans="1:23" ht="86.1" customHeight="1">
      <c r="A149" s="317">
        <v>4</v>
      </c>
      <c r="B149" s="467" t="s">
        <v>1250</v>
      </c>
      <c r="C149" s="465" t="s">
        <v>1251</v>
      </c>
      <c r="D149" s="466" t="s">
        <v>1252</v>
      </c>
      <c r="E149" s="16"/>
      <c r="F149" s="2"/>
      <c r="G149" s="2"/>
      <c r="H149" s="2"/>
      <c r="I149" s="16"/>
      <c r="J149" s="16"/>
      <c r="K149" s="17"/>
      <c r="L149" s="16"/>
      <c r="M149" s="16"/>
      <c r="N149" s="17"/>
      <c r="O149" s="25"/>
      <c r="P149" s="25"/>
      <c r="Q149" s="38"/>
      <c r="R149" s="25" t="s">
        <v>1253</v>
      </c>
      <c r="S149" s="25" t="s">
        <v>793</v>
      </c>
      <c r="T149" s="38"/>
      <c r="U149" s="25"/>
      <c r="V149" s="25"/>
      <c r="W149" s="38"/>
    </row>
    <row r="150" spans="1:23" s="23" customFormat="1" ht="65.099999999999994">
      <c r="A150" s="52">
        <v>4</v>
      </c>
      <c r="B150" s="461" t="s">
        <v>1254</v>
      </c>
      <c r="C150" s="462" t="s">
        <v>1255</v>
      </c>
      <c r="D150" s="463" t="s">
        <v>1256</v>
      </c>
      <c r="E150" s="15"/>
      <c r="F150" s="15"/>
      <c r="G150" s="15"/>
      <c r="H150" s="15"/>
      <c r="I150" s="15"/>
      <c r="J150" s="15"/>
      <c r="K150" s="13"/>
      <c r="L150" s="15"/>
      <c r="M150" s="15"/>
      <c r="N150" s="13"/>
      <c r="O150" s="24"/>
      <c r="P150" s="24"/>
      <c r="Q150" s="47"/>
      <c r="R150" s="24"/>
      <c r="S150" s="24"/>
      <c r="T150" s="47"/>
      <c r="U150" s="24"/>
      <c r="V150" s="24"/>
      <c r="W150" s="47"/>
    </row>
    <row r="151" spans="1:23" ht="140.1" customHeight="1">
      <c r="A151" s="317">
        <v>4</v>
      </c>
      <c r="B151" s="467" t="s">
        <v>1257</v>
      </c>
      <c r="C151" s="465" t="s">
        <v>1258</v>
      </c>
      <c r="D151" s="466" t="s">
        <v>1259</v>
      </c>
      <c r="E151" s="16"/>
      <c r="F151" s="2"/>
      <c r="G151" s="2"/>
      <c r="H151" s="2"/>
      <c r="I151" s="16"/>
      <c r="J151" s="16"/>
      <c r="K151" s="17"/>
      <c r="L151" s="16"/>
      <c r="M151" s="16"/>
      <c r="N151" s="17"/>
      <c r="O151" s="25"/>
      <c r="P151" s="25"/>
      <c r="Q151" s="38"/>
      <c r="R151" s="25" t="s">
        <v>1260</v>
      </c>
      <c r="S151" s="25" t="s">
        <v>793</v>
      </c>
      <c r="T151" s="38"/>
      <c r="U151" s="25"/>
      <c r="V151" s="25"/>
      <c r="W151" s="38"/>
    </row>
    <row r="152" spans="1:23" ht="76.5" customHeight="1">
      <c r="A152" s="317">
        <v>4</v>
      </c>
      <c r="B152" s="467" t="s">
        <v>1261</v>
      </c>
      <c r="C152" s="465" t="s">
        <v>1262</v>
      </c>
      <c r="D152" s="466" t="s">
        <v>1263</v>
      </c>
      <c r="E152" s="16"/>
      <c r="F152" s="2"/>
      <c r="G152" s="2"/>
      <c r="H152" s="2"/>
      <c r="I152" s="16"/>
      <c r="J152" s="16"/>
      <c r="K152" s="17"/>
      <c r="L152" s="16"/>
      <c r="M152" s="16"/>
      <c r="N152" s="17"/>
      <c r="O152" s="25"/>
      <c r="P152" s="25"/>
      <c r="Q152" s="38"/>
      <c r="R152" s="25" t="s">
        <v>1264</v>
      </c>
      <c r="S152" s="25" t="s">
        <v>793</v>
      </c>
      <c r="T152" s="38"/>
      <c r="U152" s="25"/>
      <c r="V152" s="25"/>
      <c r="W152" s="38"/>
    </row>
    <row r="153" spans="1:23" ht="77.099999999999994" customHeight="1">
      <c r="A153" s="317">
        <v>4</v>
      </c>
      <c r="B153" s="467" t="s">
        <v>1265</v>
      </c>
      <c r="C153" s="465" t="s">
        <v>1266</v>
      </c>
      <c r="D153" s="466" t="s">
        <v>1267</v>
      </c>
      <c r="E153" s="16"/>
      <c r="F153" s="2"/>
      <c r="G153" s="2"/>
      <c r="H153" s="2"/>
      <c r="I153" s="16"/>
      <c r="J153" s="16"/>
      <c r="K153" s="17"/>
      <c r="L153" s="16"/>
      <c r="M153" s="16"/>
      <c r="N153" s="17"/>
      <c r="O153" s="25"/>
      <c r="P153" s="25"/>
      <c r="Q153" s="38"/>
      <c r="R153" s="25" t="s">
        <v>1268</v>
      </c>
      <c r="S153" s="25" t="s">
        <v>793</v>
      </c>
      <c r="T153" s="38"/>
      <c r="U153" s="25"/>
      <c r="V153" s="25"/>
      <c r="W153" s="38"/>
    </row>
    <row r="154" spans="1:23" ht="125.1" customHeight="1">
      <c r="A154" s="317">
        <v>4</v>
      </c>
      <c r="B154" s="467" t="s">
        <v>1269</v>
      </c>
      <c r="C154" s="465" t="s">
        <v>1270</v>
      </c>
      <c r="D154" s="466" t="s">
        <v>1271</v>
      </c>
      <c r="E154" s="16"/>
      <c r="F154" s="2"/>
      <c r="G154" s="2"/>
      <c r="H154" s="2"/>
      <c r="I154" s="16"/>
      <c r="J154" s="16"/>
      <c r="K154" s="17"/>
      <c r="L154" s="16"/>
      <c r="M154" s="16"/>
      <c r="N154" s="17"/>
      <c r="O154" s="25"/>
      <c r="P154" s="25"/>
      <c r="Q154" s="38"/>
      <c r="R154" s="25" t="s">
        <v>1272</v>
      </c>
      <c r="S154" s="25" t="s">
        <v>139</v>
      </c>
      <c r="T154" s="38"/>
      <c r="U154" s="25"/>
      <c r="V154" s="25"/>
      <c r="W154" s="38"/>
    </row>
    <row r="155" spans="1:23" ht="158.1" customHeight="1">
      <c r="A155" s="317">
        <v>4</v>
      </c>
      <c r="B155" s="467" t="s">
        <v>1273</v>
      </c>
      <c r="C155" s="465" t="s">
        <v>1274</v>
      </c>
      <c r="D155" s="466" t="s">
        <v>1275</v>
      </c>
      <c r="E155" s="16"/>
      <c r="F155" s="2"/>
      <c r="G155" s="2"/>
      <c r="H155" s="2"/>
      <c r="I155" s="16"/>
      <c r="J155" s="16"/>
      <c r="K155" s="17"/>
      <c r="L155" s="16"/>
      <c r="M155" s="16"/>
      <c r="N155" s="17"/>
      <c r="O155" s="25"/>
      <c r="P155" s="25"/>
      <c r="Q155" s="38"/>
      <c r="R155" s="25" t="s">
        <v>1276</v>
      </c>
      <c r="S155" s="25" t="s">
        <v>139</v>
      </c>
      <c r="T155" s="38"/>
      <c r="U155" s="25"/>
      <c r="V155" s="25"/>
      <c r="W155" s="38"/>
    </row>
    <row r="156" spans="1:23" s="23" customFormat="1" ht="39">
      <c r="A156" s="52">
        <v>4</v>
      </c>
      <c r="B156" s="461" t="s">
        <v>1277</v>
      </c>
      <c r="C156" s="462" t="s">
        <v>1278</v>
      </c>
      <c r="D156" s="463" t="s">
        <v>1279</v>
      </c>
      <c r="E156" s="15"/>
      <c r="F156" s="15"/>
      <c r="G156" s="15"/>
      <c r="H156" s="15"/>
      <c r="I156" s="15"/>
      <c r="J156" s="15"/>
      <c r="K156" s="13"/>
      <c r="L156" s="15"/>
      <c r="M156" s="15"/>
      <c r="N156" s="13"/>
      <c r="O156" s="24"/>
      <c r="P156" s="24"/>
      <c r="Q156" s="47"/>
      <c r="R156" s="24"/>
      <c r="S156" s="24"/>
      <c r="T156" s="47"/>
      <c r="U156" s="24"/>
      <c r="V156" s="24"/>
      <c r="W156" s="47"/>
    </row>
    <row r="157" spans="1:23" ht="132.94999999999999" customHeight="1">
      <c r="A157" s="317">
        <v>4</v>
      </c>
      <c r="B157" s="467" t="s">
        <v>1280</v>
      </c>
      <c r="C157" s="466" t="s">
        <v>1281</v>
      </c>
      <c r="D157" s="466" t="s">
        <v>1282</v>
      </c>
      <c r="E157" s="16"/>
      <c r="F157" s="2"/>
      <c r="G157" s="2"/>
      <c r="H157" s="2"/>
      <c r="I157" s="16"/>
      <c r="J157" s="16"/>
      <c r="K157" s="17"/>
      <c r="L157" s="16"/>
      <c r="M157" s="16"/>
      <c r="N157" s="17"/>
      <c r="O157" s="25"/>
      <c r="P157" s="25"/>
      <c r="Q157" s="38"/>
      <c r="R157" s="25" t="s">
        <v>1283</v>
      </c>
      <c r="S157" s="25" t="s">
        <v>793</v>
      </c>
      <c r="T157" s="38"/>
      <c r="U157" s="25"/>
      <c r="V157" s="25"/>
      <c r="W157" s="38"/>
    </row>
    <row r="158" spans="1:23" ht="75.599999999999994" customHeight="1">
      <c r="A158" s="317">
        <v>4</v>
      </c>
      <c r="B158" s="467" t="s">
        <v>1284</v>
      </c>
      <c r="C158" s="466" t="s">
        <v>1285</v>
      </c>
      <c r="D158" s="466" t="s">
        <v>1286</v>
      </c>
      <c r="E158" s="16"/>
      <c r="F158" s="2"/>
      <c r="G158" s="2"/>
      <c r="H158" s="2"/>
      <c r="I158" s="16"/>
      <c r="J158" s="16"/>
      <c r="K158" s="17"/>
      <c r="L158" s="16"/>
      <c r="M158" s="16"/>
      <c r="N158" s="17"/>
      <c r="O158" s="25"/>
      <c r="P158" s="25"/>
      <c r="Q158" s="38"/>
      <c r="R158" s="25" t="s">
        <v>1287</v>
      </c>
      <c r="S158" s="25" t="s">
        <v>793</v>
      </c>
      <c r="T158" s="38"/>
      <c r="U158" s="25"/>
      <c r="V158" s="25"/>
      <c r="W158" s="38"/>
    </row>
    <row r="159" spans="1:23" ht="104.45" customHeight="1">
      <c r="A159" s="317">
        <v>4</v>
      </c>
      <c r="B159" s="467" t="s">
        <v>1288</v>
      </c>
      <c r="C159" s="465" t="s">
        <v>1289</v>
      </c>
      <c r="D159" s="466" t="s">
        <v>1290</v>
      </c>
      <c r="E159" s="16"/>
      <c r="F159" s="2"/>
      <c r="G159" s="2"/>
      <c r="H159" s="2"/>
      <c r="I159" s="16"/>
      <c r="J159" s="16"/>
      <c r="K159" s="17"/>
      <c r="L159" s="16"/>
      <c r="M159" s="16"/>
      <c r="N159" s="17"/>
      <c r="O159" s="25"/>
      <c r="P159" s="25"/>
      <c r="Q159" s="38"/>
      <c r="R159" s="25" t="s">
        <v>1291</v>
      </c>
      <c r="S159" s="25" t="s">
        <v>793</v>
      </c>
      <c r="T159" s="38"/>
      <c r="U159" s="25"/>
      <c r="V159" s="25"/>
      <c r="W159" s="38"/>
    </row>
    <row r="160" spans="1:23" ht="129.94999999999999">
      <c r="A160" s="317">
        <v>4</v>
      </c>
      <c r="B160" s="467" t="s">
        <v>1292</v>
      </c>
      <c r="C160" s="465" t="s">
        <v>1293</v>
      </c>
      <c r="D160" s="466" t="s">
        <v>1294</v>
      </c>
      <c r="E160" s="16"/>
      <c r="F160" s="2"/>
      <c r="G160" s="2"/>
      <c r="H160" s="2"/>
      <c r="I160" s="16"/>
      <c r="J160" s="16"/>
      <c r="K160" s="17"/>
      <c r="L160" s="16"/>
      <c r="M160" s="16"/>
      <c r="N160" s="17"/>
      <c r="O160" s="25"/>
      <c r="P160" s="25"/>
      <c r="Q160" s="38"/>
      <c r="R160" s="25" t="s">
        <v>1295</v>
      </c>
      <c r="S160" s="25" t="s">
        <v>139</v>
      </c>
      <c r="T160" s="38"/>
      <c r="U160" s="25"/>
      <c r="V160" s="25"/>
      <c r="W160" s="38"/>
    </row>
    <row r="161" spans="1:23" ht="181.5" customHeight="1">
      <c r="A161" s="317">
        <v>4</v>
      </c>
      <c r="B161" s="467" t="s">
        <v>1296</v>
      </c>
      <c r="C161" s="465" t="s">
        <v>1297</v>
      </c>
      <c r="D161" s="466" t="s">
        <v>1298</v>
      </c>
      <c r="E161" s="16"/>
      <c r="F161" s="2"/>
      <c r="G161" s="2"/>
      <c r="H161" s="2"/>
      <c r="I161" s="16"/>
      <c r="J161" s="16"/>
      <c r="K161" s="17"/>
      <c r="L161" s="16"/>
      <c r="M161" s="16"/>
      <c r="N161" s="17"/>
      <c r="O161" s="25"/>
      <c r="P161" s="25"/>
      <c r="Q161" s="38"/>
      <c r="R161" s="25" t="s">
        <v>1295</v>
      </c>
      <c r="S161" s="25" t="s">
        <v>139</v>
      </c>
      <c r="T161" s="38"/>
      <c r="U161" s="25"/>
      <c r="V161" s="25"/>
      <c r="W161" s="38"/>
    </row>
    <row r="162" spans="1:23" s="23" customFormat="1" ht="65.45" customHeight="1">
      <c r="A162" s="52">
        <v>4</v>
      </c>
      <c r="B162" s="461" t="s">
        <v>1299</v>
      </c>
      <c r="C162" s="462" t="s">
        <v>1300</v>
      </c>
      <c r="D162" s="463" t="s">
        <v>1301</v>
      </c>
      <c r="E162" s="15"/>
      <c r="F162" s="15"/>
      <c r="G162" s="15"/>
      <c r="H162" s="15"/>
      <c r="I162" s="15"/>
      <c r="J162" s="15"/>
      <c r="K162" s="13"/>
      <c r="L162" s="15"/>
      <c r="M162" s="15"/>
      <c r="N162" s="13"/>
      <c r="O162" s="24"/>
      <c r="P162" s="24"/>
      <c r="Q162" s="47"/>
      <c r="R162" s="24"/>
      <c r="S162" s="24"/>
      <c r="T162" s="47"/>
      <c r="U162" s="24"/>
      <c r="V162" s="24"/>
      <c r="W162" s="47"/>
    </row>
    <row r="163" spans="1:23" ht="111.95" customHeight="1">
      <c r="A163" s="317">
        <v>4</v>
      </c>
      <c r="B163" s="467" t="s">
        <v>1302</v>
      </c>
      <c r="C163" s="465" t="s">
        <v>1303</v>
      </c>
      <c r="D163" s="466" t="s">
        <v>1304</v>
      </c>
      <c r="E163" s="16"/>
      <c r="F163" s="2"/>
      <c r="G163" s="2"/>
      <c r="H163" s="2"/>
      <c r="I163" s="16"/>
      <c r="J163" s="16"/>
      <c r="K163" s="17"/>
      <c r="L163" s="16"/>
      <c r="M163" s="16"/>
      <c r="N163" s="17"/>
      <c r="O163" s="25"/>
      <c r="P163" s="25"/>
      <c r="Q163" s="38"/>
      <c r="R163" s="25" t="s">
        <v>1305</v>
      </c>
      <c r="S163" s="25" t="s">
        <v>793</v>
      </c>
      <c r="T163" s="38"/>
      <c r="U163" s="25"/>
      <c r="V163" s="25"/>
      <c r="W163" s="38"/>
    </row>
    <row r="164" spans="1:23" ht="108.95" customHeight="1">
      <c r="A164" s="317">
        <v>4</v>
      </c>
      <c r="B164" s="467" t="s">
        <v>1306</v>
      </c>
      <c r="C164" s="465" t="s">
        <v>1307</v>
      </c>
      <c r="D164" s="466" t="s">
        <v>1308</v>
      </c>
      <c r="E164" s="16"/>
      <c r="F164" s="2"/>
      <c r="G164" s="2"/>
      <c r="H164" s="2"/>
      <c r="I164" s="16"/>
      <c r="J164" s="16"/>
      <c r="K164" s="17"/>
      <c r="L164" s="16"/>
      <c r="M164" s="16"/>
      <c r="N164" s="17"/>
      <c r="O164" s="25"/>
      <c r="P164" s="25"/>
      <c r="Q164" s="38"/>
      <c r="R164" s="25" t="s">
        <v>1309</v>
      </c>
      <c r="S164" s="25" t="s">
        <v>793</v>
      </c>
      <c r="T164" s="38"/>
      <c r="U164" s="25"/>
      <c r="V164" s="25"/>
      <c r="W164" s="38"/>
    </row>
    <row r="165" spans="1:23" ht="51" customHeight="1">
      <c r="A165" s="317">
        <v>4</v>
      </c>
      <c r="B165" s="467" t="s">
        <v>1310</v>
      </c>
      <c r="C165" s="465" t="s">
        <v>1311</v>
      </c>
      <c r="D165" s="466" t="s">
        <v>1312</v>
      </c>
      <c r="E165" s="16"/>
      <c r="F165" s="2"/>
      <c r="G165" s="2"/>
      <c r="H165" s="2"/>
      <c r="I165" s="16"/>
      <c r="J165" s="16"/>
      <c r="K165" s="17"/>
      <c r="L165" s="16"/>
      <c r="M165" s="16"/>
      <c r="N165" s="17"/>
      <c r="O165" s="25"/>
      <c r="P165" s="25"/>
      <c r="Q165" s="38"/>
      <c r="R165" s="25" t="s">
        <v>1313</v>
      </c>
      <c r="S165" s="25" t="s">
        <v>793</v>
      </c>
      <c r="T165" s="38"/>
      <c r="U165" s="25"/>
      <c r="V165" s="25"/>
      <c r="W165" s="38"/>
    </row>
    <row r="166" spans="1:23" s="23" customFormat="1" ht="104.1">
      <c r="A166" s="52">
        <v>4</v>
      </c>
      <c r="B166" s="461" t="s">
        <v>1314</v>
      </c>
      <c r="C166" s="462" t="s">
        <v>1315</v>
      </c>
      <c r="D166" s="463" t="s">
        <v>1316</v>
      </c>
      <c r="E166" s="15"/>
      <c r="F166" s="15"/>
      <c r="G166" s="15"/>
      <c r="H166" s="15"/>
      <c r="I166" s="15"/>
      <c r="J166" s="15"/>
      <c r="K166" s="13"/>
      <c r="L166" s="15"/>
      <c r="M166" s="15"/>
      <c r="N166" s="13"/>
      <c r="O166" s="24"/>
      <c r="P166" s="24"/>
      <c r="Q166" s="47"/>
      <c r="R166" s="24"/>
      <c r="S166" s="24"/>
      <c r="T166" s="47"/>
      <c r="U166" s="24"/>
      <c r="V166" s="24"/>
      <c r="W166" s="47"/>
    </row>
    <row r="167" spans="1:23" ht="74.099999999999994" customHeight="1">
      <c r="A167" s="317">
        <v>4</v>
      </c>
      <c r="B167" s="467" t="s">
        <v>1317</v>
      </c>
      <c r="C167" s="465" t="s">
        <v>1318</v>
      </c>
      <c r="D167" s="466" t="s">
        <v>1319</v>
      </c>
      <c r="E167" s="16"/>
      <c r="F167" s="2"/>
      <c r="G167" s="2"/>
      <c r="H167" s="2"/>
      <c r="I167" s="16"/>
      <c r="J167" s="16"/>
      <c r="K167" s="17"/>
      <c r="L167" s="16"/>
      <c r="M167" s="16"/>
      <c r="N167" s="17"/>
      <c r="O167" s="25"/>
      <c r="P167" s="25"/>
      <c r="Q167" s="38"/>
      <c r="R167" s="25" t="s">
        <v>1320</v>
      </c>
      <c r="S167" s="25" t="s">
        <v>793</v>
      </c>
      <c r="T167" s="38"/>
      <c r="U167" s="25"/>
      <c r="V167" s="25"/>
      <c r="W167" s="38"/>
    </row>
    <row r="168" spans="1:23" ht="59.45" customHeight="1">
      <c r="A168" s="317">
        <v>4</v>
      </c>
      <c r="B168" s="467" t="s">
        <v>1321</v>
      </c>
      <c r="C168" s="465" t="s">
        <v>1322</v>
      </c>
      <c r="D168" s="466" t="s">
        <v>1323</v>
      </c>
      <c r="E168" s="16"/>
      <c r="F168" s="2"/>
      <c r="G168" s="2"/>
      <c r="H168" s="2"/>
      <c r="I168" s="16"/>
      <c r="J168" s="16"/>
      <c r="K168" s="17"/>
      <c r="L168" s="16"/>
      <c r="M168" s="16"/>
      <c r="N168" s="17"/>
      <c r="O168" s="25"/>
      <c r="P168" s="25"/>
      <c r="Q168" s="38"/>
      <c r="R168" s="25" t="s">
        <v>1324</v>
      </c>
      <c r="S168" s="25" t="s">
        <v>793</v>
      </c>
      <c r="T168" s="38"/>
      <c r="U168" s="25"/>
      <c r="V168" s="25"/>
      <c r="W168" s="38"/>
    </row>
    <row r="169" spans="1:23" ht="66.95" customHeight="1">
      <c r="A169" s="317">
        <v>4</v>
      </c>
      <c r="B169" s="475" t="s">
        <v>1325</v>
      </c>
      <c r="C169" s="465" t="s">
        <v>1326</v>
      </c>
      <c r="D169" s="466" t="s">
        <v>1327</v>
      </c>
      <c r="E169" s="16"/>
      <c r="F169" s="2"/>
      <c r="G169" s="2"/>
      <c r="H169" s="2"/>
      <c r="I169" s="16"/>
      <c r="J169" s="16"/>
      <c r="K169" s="17"/>
      <c r="L169" s="16"/>
      <c r="M169" s="16"/>
      <c r="N169" s="17"/>
      <c r="O169" s="25"/>
      <c r="P169" s="25"/>
      <c r="Q169" s="38"/>
      <c r="R169" s="25" t="s">
        <v>1324</v>
      </c>
      <c r="S169" s="25" t="s">
        <v>793</v>
      </c>
      <c r="T169" s="38"/>
      <c r="U169" s="25"/>
      <c r="V169" s="25"/>
      <c r="W169" s="38"/>
    </row>
    <row r="170" spans="1:23" ht="62.45" customHeight="1">
      <c r="A170" s="317">
        <v>4</v>
      </c>
      <c r="B170" s="475" t="s">
        <v>1328</v>
      </c>
      <c r="C170" s="465" t="s">
        <v>1329</v>
      </c>
      <c r="D170" s="466" t="s">
        <v>1330</v>
      </c>
      <c r="E170" s="16"/>
      <c r="F170" s="2"/>
      <c r="G170" s="2"/>
      <c r="H170" s="2"/>
      <c r="I170" s="16"/>
      <c r="J170" s="16"/>
      <c r="K170" s="17"/>
      <c r="L170" s="16"/>
      <c r="M170" s="16"/>
      <c r="N170" s="17"/>
      <c r="O170" s="25"/>
      <c r="P170" s="25"/>
      <c r="Q170" s="38"/>
      <c r="R170" s="25" t="s">
        <v>1324</v>
      </c>
      <c r="S170" s="25" t="s">
        <v>793</v>
      </c>
      <c r="T170" s="38"/>
      <c r="U170" s="25"/>
      <c r="V170" s="25"/>
      <c r="W170" s="38"/>
    </row>
    <row r="171" spans="1:23" ht="58.5" customHeight="1">
      <c r="A171" s="317">
        <v>4</v>
      </c>
      <c r="B171" s="475" t="s">
        <v>1331</v>
      </c>
      <c r="C171" s="465" t="s">
        <v>1332</v>
      </c>
      <c r="D171" s="466" t="s">
        <v>1333</v>
      </c>
      <c r="E171" s="16"/>
      <c r="F171" s="2"/>
      <c r="G171" s="2"/>
      <c r="H171" s="2"/>
      <c r="I171" s="16"/>
      <c r="J171" s="16"/>
      <c r="K171" s="17"/>
      <c r="L171" s="16"/>
      <c r="M171" s="16"/>
      <c r="N171" s="17"/>
      <c r="O171" s="25"/>
      <c r="P171" s="25"/>
      <c r="Q171" s="38"/>
      <c r="R171" s="25" t="s">
        <v>1324</v>
      </c>
      <c r="S171" s="25" t="s">
        <v>793</v>
      </c>
      <c r="T171" s="38"/>
      <c r="U171" s="25"/>
      <c r="V171" s="25"/>
      <c r="W171" s="38"/>
    </row>
    <row r="172" spans="1:23" ht="129" customHeight="1">
      <c r="A172" s="317">
        <v>4</v>
      </c>
      <c r="B172" s="467" t="s">
        <v>1334</v>
      </c>
      <c r="C172" s="465" t="s">
        <v>1335</v>
      </c>
      <c r="D172" s="466" t="s">
        <v>1336</v>
      </c>
      <c r="E172" s="16"/>
      <c r="F172" s="2"/>
      <c r="G172" s="2"/>
      <c r="H172" s="2"/>
      <c r="I172" s="16"/>
      <c r="J172" s="16"/>
      <c r="K172" s="17"/>
      <c r="L172" s="16"/>
      <c r="M172" s="16"/>
      <c r="N172" s="17"/>
      <c r="O172" s="25"/>
      <c r="P172" s="25"/>
      <c r="Q172" s="38"/>
      <c r="R172" s="25" t="s">
        <v>1337</v>
      </c>
      <c r="S172" s="25" t="s">
        <v>793</v>
      </c>
      <c r="T172" s="38"/>
      <c r="U172" s="25"/>
      <c r="V172" s="25"/>
      <c r="W172" s="38"/>
    </row>
    <row r="173" spans="1:23" ht="65.099999999999994">
      <c r="A173" s="317">
        <v>4</v>
      </c>
      <c r="B173" s="467" t="s">
        <v>1338</v>
      </c>
      <c r="C173" s="465" t="s">
        <v>1339</v>
      </c>
      <c r="D173" s="466" t="s">
        <v>1340</v>
      </c>
      <c r="E173" s="16"/>
      <c r="F173" s="2"/>
      <c r="G173" s="2"/>
      <c r="H173" s="2"/>
      <c r="I173" s="16"/>
      <c r="J173" s="16"/>
      <c r="K173" s="17"/>
      <c r="L173" s="16"/>
      <c r="M173" s="16"/>
      <c r="N173" s="17"/>
      <c r="O173" s="25"/>
      <c r="P173" s="25"/>
      <c r="Q173" s="38"/>
      <c r="R173" s="25" t="s">
        <v>1341</v>
      </c>
      <c r="S173" s="25" t="s">
        <v>139</v>
      </c>
      <c r="T173" s="38"/>
      <c r="U173" s="25"/>
      <c r="V173" s="25"/>
      <c r="W173" s="38"/>
    </row>
    <row r="174" spans="1:23" s="23" customFormat="1" ht="59.45" customHeight="1">
      <c r="A174" s="52">
        <v>4</v>
      </c>
      <c r="B174" s="461" t="s">
        <v>1342</v>
      </c>
      <c r="C174" s="462" t="s">
        <v>1343</v>
      </c>
      <c r="D174" s="463" t="s">
        <v>1344</v>
      </c>
      <c r="E174" s="15"/>
      <c r="F174" s="15"/>
      <c r="G174" s="15"/>
      <c r="H174" s="15"/>
      <c r="I174" s="15"/>
      <c r="J174" s="15"/>
      <c r="K174" s="13"/>
      <c r="L174" s="15"/>
      <c r="M174" s="15"/>
      <c r="N174" s="13"/>
      <c r="O174" s="24"/>
      <c r="P174" s="24"/>
      <c r="Q174" s="47"/>
      <c r="R174" s="24"/>
      <c r="S174" s="24"/>
      <c r="T174" s="47"/>
      <c r="U174" s="24"/>
      <c r="V174" s="24"/>
      <c r="W174" s="47"/>
    </row>
    <row r="175" spans="1:23" ht="99.95" customHeight="1">
      <c r="A175" s="317">
        <v>4</v>
      </c>
      <c r="B175" s="475" t="s">
        <v>1345</v>
      </c>
      <c r="C175" s="465" t="s">
        <v>1346</v>
      </c>
      <c r="D175" s="466" t="s">
        <v>1347</v>
      </c>
      <c r="E175" s="16"/>
      <c r="F175" s="2"/>
      <c r="G175" s="2"/>
      <c r="H175" s="2"/>
      <c r="I175" s="16"/>
      <c r="J175" s="16"/>
      <c r="K175" s="17"/>
      <c r="L175" s="16"/>
      <c r="M175" s="16"/>
      <c r="N175" s="17"/>
      <c r="O175" s="25"/>
      <c r="P175" s="25"/>
      <c r="Q175" s="38"/>
      <c r="R175" s="25" t="s">
        <v>1348</v>
      </c>
      <c r="S175" s="25" t="s">
        <v>793</v>
      </c>
      <c r="T175" s="38"/>
      <c r="U175" s="25"/>
      <c r="V175" s="25"/>
      <c r="W175" s="38"/>
    </row>
    <row r="176" spans="1:23" s="23" customFormat="1" ht="186.95">
      <c r="A176" s="52">
        <v>4</v>
      </c>
      <c r="B176" s="473" t="s">
        <v>1349</v>
      </c>
      <c r="C176" s="463" t="s">
        <v>1350</v>
      </c>
      <c r="D176" s="463" t="s">
        <v>1351</v>
      </c>
      <c r="E176" s="15"/>
      <c r="F176" s="15"/>
      <c r="G176" s="15"/>
      <c r="H176" s="15"/>
      <c r="I176" s="15"/>
      <c r="J176" s="15"/>
      <c r="K176" s="13"/>
      <c r="L176" s="15"/>
      <c r="M176" s="15"/>
      <c r="N176" s="13"/>
      <c r="O176" s="24"/>
      <c r="P176" s="24"/>
      <c r="Q176" s="47"/>
      <c r="R176" s="24"/>
      <c r="S176" s="24"/>
      <c r="T176" s="47"/>
      <c r="U176" s="24"/>
      <c r="V176" s="24"/>
      <c r="W176" s="47"/>
    </row>
    <row r="177" spans="1:23" ht="162.6" customHeight="1">
      <c r="A177" s="317">
        <v>4</v>
      </c>
      <c r="B177" s="475" t="s">
        <v>1352</v>
      </c>
      <c r="C177" s="465" t="s">
        <v>1353</v>
      </c>
      <c r="D177" s="466" t="s">
        <v>1354</v>
      </c>
      <c r="E177" s="16"/>
      <c r="F177" s="2"/>
      <c r="G177" s="2"/>
      <c r="H177" s="2"/>
      <c r="I177" s="16"/>
      <c r="J177" s="16"/>
      <c r="K177" s="17"/>
      <c r="L177" s="16"/>
      <c r="M177" s="16"/>
      <c r="N177" s="17"/>
      <c r="O177" s="25"/>
      <c r="P177" s="25"/>
      <c r="Q177" s="38"/>
      <c r="R177" s="25" t="s">
        <v>1355</v>
      </c>
      <c r="S177" s="25" t="s">
        <v>793</v>
      </c>
      <c r="T177" s="38"/>
      <c r="U177" s="25"/>
      <c r="V177" s="25"/>
      <c r="W177" s="38"/>
    </row>
    <row r="178" spans="1:23" ht="50.45" customHeight="1">
      <c r="A178" s="317">
        <v>4</v>
      </c>
      <c r="B178" s="475" t="s">
        <v>1356</v>
      </c>
      <c r="C178" s="466" t="s">
        <v>1357</v>
      </c>
      <c r="D178" s="466" t="s">
        <v>1358</v>
      </c>
      <c r="E178" s="16"/>
      <c r="F178" s="2"/>
      <c r="G178" s="2"/>
      <c r="H178" s="2"/>
      <c r="I178" s="16"/>
      <c r="J178" s="16"/>
      <c r="K178" s="17"/>
      <c r="L178" s="16"/>
      <c r="M178" s="16"/>
      <c r="N178" s="17"/>
      <c r="O178" s="25"/>
      <c r="P178" s="25"/>
      <c r="Q178" s="38"/>
      <c r="R178" s="25" t="s">
        <v>1359</v>
      </c>
      <c r="S178" s="25" t="s">
        <v>793</v>
      </c>
      <c r="T178" s="38"/>
      <c r="U178" s="25"/>
      <c r="V178" s="25"/>
      <c r="W178" s="38"/>
    </row>
    <row r="179" spans="1:23" ht="50.45" customHeight="1">
      <c r="A179" s="317">
        <v>4</v>
      </c>
      <c r="B179" s="475" t="s">
        <v>1360</v>
      </c>
      <c r="C179" s="466" t="s">
        <v>1361</v>
      </c>
      <c r="D179" s="466" t="s">
        <v>1362</v>
      </c>
      <c r="E179" s="16"/>
      <c r="F179" s="2"/>
      <c r="G179" s="2"/>
      <c r="H179" s="2"/>
      <c r="I179" s="16"/>
      <c r="J179" s="16"/>
      <c r="K179" s="17"/>
      <c r="L179" s="16"/>
      <c r="M179" s="16"/>
      <c r="N179" s="17"/>
      <c r="O179" s="25"/>
      <c r="P179" s="25"/>
      <c r="Q179" s="38"/>
      <c r="R179" s="25" t="s">
        <v>1359</v>
      </c>
      <c r="S179" s="25" t="s">
        <v>793</v>
      </c>
      <c r="T179" s="38"/>
      <c r="U179" s="25"/>
      <c r="V179" s="25"/>
      <c r="W179" s="38"/>
    </row>
    <row r="180" spans="1:23" ht="57" customHeight="1">
      <c r="A180" s="317">
        <v>4</v>
      </c>
      <c r="B180" s="475" t="s">
        <v>1363</v>
      </c>
      <c r="C180" s="466" t="s">
        <v>1364</v>
      </c>
      <c r="D180" s="466" t="s">
        <v>1365</v>
      </c>
      <c r="E180" s="16"/>
      <c r="F180" s="2"/>
      <c r="G180" s="2"/>
      <c r="H180" s="2"/>
      <c r="I180" s="16"/>
      <c r="J180" s="16"/>
      <c r="K180" s="17"/>
      <c r="L180" s="16"/>
      <c r="M180" s="16"/>
      <c r="N180" s="17"/>
      <c r="O180" s="25"/>
      <c r="P180" s="25"/>
      <c r="Q180" s="38"/>
      <c r="R180" s="25" t="s">
        <v>1359</v>
      </c>
      <c r="S180" s="25" t="s">
        <v>793</v>
      </c>
      <c r="T180" s="38"/>
      <c r="U180" s="25"/>
      <c r="V180" s="25"/>
      <c r="W180" s="38"/>
    </row>
    <row r="181" spans="1:23" ht="60.95" customHeight="1">
      <c r="A181" s="317">
        <v>4</v>
      </c>
      <c r="B181" s="475" t="s">
        <v>1366</v>
      </c>
      <c r="C181" s="466" t="s">
        <v>1367</v>
      </c>
      <c r="D181" s="466" t="s">
        <v>1368</v>
      </c>
      <c r="E181" s="16"/>
      <c r="F181" s="2"/>
      <c r="G181" s="2"/>
      <c r="H181" s="2"/>
      <c r="I181" s="16"/>
      <c r="J181" s="16"/>
      <c r="K181" s="17"/>
      <c r="L181" s="16"/>
      <c r="M181" s="16"/>
      <c r="N181" s="17"/>
      <c r="O181" s="25"/>
      <c r="P181" s="25"/>
      <c r="Q181" s="38"/>
      <c r="R181" s="25" t="s">
        <v>1359</v>
      </c>
      <c r="S181" s="25" t="s">
        <v>793</v>
      </c>
      <c r="T181" s="38"/>
      <c r="U181" s="25"/>
      <c r="V181" s="25"/>
      <c r="W181" s="38"/>
    </row>
    <row r="182" spans="1:23" ht="72" customHeight="1">
      <c r="A182" s="317">
        <v>4</v>
      </c>
      <c r="B182" s="475" t="s">
        <v>1369</v>
      </c>
      <c r="C182" s="466" t="s">
        <v>1370</v>
      </c>
      <c r="D182" s="466" t="s">
        <v>1371</v>
      </c>
      <c r="E182" s="16"/>
      <c r="F182" s="2"/>
      <c r="G182" s="2"/>
      <c r="H182" s="2"/>
      <c r="I182" s="16"/>
      <c r="J182" s="16"/>
      <c r="K182" s="17"/>
      <c r="L182" s="16"/>
      <c r="M182" s="16"/>
      <c r="N182" s="17"/>
      <c r="O182" s="25"/>
      <c r="P182" s="25"/>
      <c r="Q182" s="38"/>
      <c r="R182" s="25" t="s">
        <v>1372</v>
      </c>
      <c r="S182" s="25" t="s">
        <v>793</v>
      </c>
      <c r="T182" s="38"/>
      <c r="U182" s="25"/>
      <c r="V182" s="25"/>
      <c r="W182" s="38"/>
    </row>
    <row r="183" spans="1:23" ht="47.45" customHeight="1">
      <c r="A183" s="317">
        <v>4</v>
      </c>
      <c r="B183" s="475" t="s">
        <v>1373</v>
      </c>
      <c r="C183" s="466" t="s">
        <v>1374</v>
      </c>
      <c r="D183" s="466" t="s">
        <v>1375</v>
      </c>
      <c r="E183" s="16"/>
      <c r="F183" s="2"/>
      <c r="G183" s="2"/>
      <c r="H183" s="2"/>
      <c r="I183" s="16"/>
      <c r="J183" s="16"/>
      <c r="K183" s="17"/>
      <c r="L183" s="16"/>
      <c r="M183" s="16"/>
      <c r="N183" s="17"/>
      <c r="O183" s="25"/>
      <c r="P183" s="25"/>
      <c r="Q183" s="38"/>
      <c r="R183" s="25" t="s">
        <v>1376</v>
      </c>
      <c r="S183" s="25" t="s">
        <v>139</v>
      </c>
      <c r="T183" s="38"/>
      <c r="U183" s="25"/>
      <c r="V183" s="25"/>
      <c r="W183" s="38"/>
    </row>
    <row r="184" spans="1:23" ht="47.45" customHeight="1">
      <c r="A184" s="317">
        <v>4</v>
      </c>
      <c r="B184" s="475" t="s">
        <v>1377</v>
      </c>
      <c r="C184" s="466" t="s">
        <v>1378</v>
      </c>
      <c r="D184" s="466" t="s">
        <v>1379</v>
      </c>
      <c r="E184" s="16"/>
      <c r="F184" s="2"/>
      <c r="G184" s="2"/>
      <c r="H184" s="2"/>
      <c r="I184" s="16"/>
      <c r="J184" s="16"/>
      <c r="K184" s="17"/>
      <c r="L184" s="16"/>
      <c r="M184" s="16"/>
      <c r="N184" s="17"/>
      <c r="O184" s="25"/>
      <c r="P184" s="25"/>
      <c r="Q184" s="38"/>
      <c r="R184" s="25" t="s">
        <v>1380</v>
      </c>
      <c r="S184" s="25" t="s">
        <v>139</v>
      </c>
      <c r="T184" s="38"/>
      <c r="U184" s="25"/>
      <c r="V184" s="25"/>
      <c r="W184" s="38"/>
    </row>
    <row r="185" spans="1:23" ht="86.1" customHeight="1">
      <c r="A185" s="317">
        <v>4</v>
      </c>
      <c r="B185" s="475" t="s">
        <v>1381</v>
      </c>
      <c r="C185" s="466" t="s">
        <v>1382</v>
      </c>
      <c r="D185" s="466" t="s">
        <v>1383</v>
      </c>
      <c r="E185" s="16"/>
      <c r="F185" s="2"/>
      <c r="G185" s="2"/>
      <c r="H185" s="2"/>
      <c r="I185" s="16"/>
      <c r="J185" s="16"/>
      <c r="K185" s="17"/>
      <c r="L185" s="16"/>
      <c r="M185" s="16"/>
      <c r="N185" s="17"/>
      <c r="O185" s="25"/>
      <c r="P185" s="25"/>
      <c r="Q185" s="38"/>
      <c r="R185" s="25" t="s">
        <v>1384</v>
      </c>
      <c r="S185" s="25" t="s">
        <v>793</v>
      </c>
      <c r="T185" s="38"/>
      <c r="U185" s="25"/>
      <c r="V185" s="25"/>
      <c r="W185" s="38"/>
    </row>
    <row r="186" spans="1:23" ht="47.45" customHeight="1">
      <c r="A186" s="317">
        <v>4</v>
      </c>
      <c r="B186" s="475" t="s">
        <v>1385</v>
      </c>
      <c r="C186" s="465" t="s">
        <v>1386</v>
      </c>
      <c r="D186" s="466" t="s">
        <v>1387</v>
      </c>
      <c r="E186" s="16"/>
      <c r="F186" s="2"/>
      <c r="G186" s="2"/>
      <c r="H186" s="2"/>
      <c r="I186" s="16"/>
      <c r="J186" s="16"/>
      <c r="K186" s="17"/>
      <c r="L186" s="16"/>
      <c r="M186" s="16"/>
      <c r="N186" s="17"/>
      <c r="O186" s="25"/>
      <c r="P186" s="25"/>
      <c r="Q186" s="38"/>
      <c r="R186" s="25" t="s">
        <v>1380</v>
      </c>
      <c r="S186" s="25" t="s">
        <v>139</v>
      </c>
      <c r="T186" s="38"/>
      <c r="U186" s="25"/>
      <c r="V186" s="25"/>
      <c r="W186" s="38"/>
    </row>
    <row r="187" spans="1:23" s="23" customFormat="1" ht="129.94999999999999">
      <c r="A187" s="52">
        <v>4</v>
      </c>
      <c r="B187" s="461" t="s">
        <v>1388</v>
      </c>
      <c r="C187" s="462" t="s">
        <v>1389</v>
      </c>
      <c r="D187" s="463" t="s">
        <v>1390</v>
      </c>
      <c r="E187" s="15"/>
      <c r="F187" s="15"/>
      <c r="G187" s="15"/>
      <c r="H187" s="15"/>
      <c r="I187" s="15"/>
      <c r="J187" s="15"/>
      <c r="K187" s="13"/>
      <c r="L187" s="15"/>
      <c r="M187" s="15"/>
      <c r="N187" s="13"/>
      <c r="O187" s="24"/>
      <c r="P187" s="24"/>
      <c r="Q187" s="47"/>
      <c r="R187" s="24"/>
      <c r="S187" s="24"/>
      <c r="T187" s="47"/>
      <c r="U187" s="24"/>
      <c r="V187" s="24"/>
      <c r="W187" s="47"/>
    </row>
    <row r="188" spans="1:23" ht="154.5" customHeight="1">
      <c r="A188" s="317">
        <v>4</v>
      </c>
      <c r="B188" s="467" t="s">
        <v>1391</v>
      </c>
      <c r="C188" s="465" t="s">
        <v>1392</v>
      </c>
      <c r="D188" s="466" t="s">
        <v>1393</v>
      </c>
      <c r="E188" s="16"/>
      <c r="F188" s="2"/>
      <c r="G188" s="2"/>
      <c r="H188" s="2"/>
      <c r="I188" s="16"/>
      <c r="J188" s="16"/>
      <c r="K188" s="17"/>
      <c r="L188" s="16"/>
      <c r="M188" s="16"/>
      <c r="N188" s="17"/>
      <c r="O188" s="25"/>
      <c r="P188" s="25"/>
      <c r="Q188" s="38"/>
      <c r="R188" s="25" t="s">
        <v>1394</v>
      </c>
      <c r="S188" s="25" t="s">
        <v>793</v>
      </c>
      <c r="T188" s="38"/>
      <c r="U188" s="25"/>
      <c r="V188" s="25"/>
      <c r="W188" s="38"/>
    </row>
    <row r="189" spans="1:23" ht="35.450000000000003" customHeight="1">
      <c r="A189" s="317">
        <v>4</v>
      </c>
      <c r="B189" s="467" t="s">
        <v>1395</v>
      </c>
      <c r="C189" s="468" t="s">
        <v>1396</v>
      </c>
      <c r="D189" s="468" t="s">
        <v>1397</v>
      </c>
      <c r="E189" s="16"/>
      <c r="F189" s="2"/>
      <c r="G189" s="2"/>
      <c r="H189" s="2"/>
      <c r="I189" s="16"/>
      <c r="J189" s="16"/>
      <c r="K189" s="17"/>
      <c r="L189" s="16"/>
      <c r="M189" s="16"/>
      <c r="N189" s="17"/>
      <c r="O189" s="25"/>
      <c r="P189" s="25"/>
      <c r="Q189" s="38"/>
      <c r="R189" s="25" t="s">
        <v>1359</v>
      </c>
      <c r="S189" s="25" t="s">
        <v>793</v>
      </c>
      <c r="T189" s="38"/>
      <c r="U189" s="25"/>
      <c r="V189" s="25"/>
      <c r="W189" s="38"/>
    </row>
    <row r="190" spans="1:23" ht="35.450000000000003" customHeight="1">
      <c r="A190" s="317">
        <v>4</v>
      </c>
      <c r="B190" s="467" t="s">
        <v>1398</v>
      </c>
      <c r="C190" s="468" t="s">
        <v>1399</v>
      </c>
      <c r="D190" s="468" t="s">
        <v>1400</v>
      </c>
      <c r="E190" s="16"/>
      <c r="F190" s="2"/>
      <c r="G190" s="2"/>
      <c r="H190" s="2"/>
      <c r="I190" s="16"/>
      <c r="J190" s="16"/>
      <c r="K190" s="17"/>
      <c r="L190" s="16"/>
      <c r="M190" s="16"/>
      <c r="N190" s="17"/>
      <c r="O190" s="25"/>
      <c r="P190" s="25"/>
      <c r="Q190" s="38"/>
      <c r="R190" s="25" t="s">
        <v>1359</v>
      </c>
      <c r="S190" s="25" t="s">
        <v>793</v>
      </c>
      <c r="T190" s="38"/>
      <c r="U190" s="25"/>
      <c r="V190" s="25"/>
      <c r="W190" s="38"/>
    </row>
    <row r="191" spans="1:23" ht="35.450000000000003" customHeight="1">
      <c r="A191" s="317">
        <v>4</v>
      </c>
      <c r="B191" s="467" t="s">
        <v>1401</v>
      </c>
      <c r="C191" s="468" t="s">
        <v>1402</v>
      </c>
      <c r="D191" s="468" t="s">
        <v>1403</v>
      </c>
      <c r="E191" s="16"/>
      <c r="F191" s="2"/>
      <c r="G191" s="2"/>
      <c r="H191" s="2"/>
      <c r="I191" s="16"/>
      <c r="J191" s="16"/>
      <c r="K191" s="17"/>
      <c r="L191" s="16"/>
      <c r="M191" s="16"/>
      <c r="N191" s="17"/>
      <c r="O191" s="25"/>
      <c r="P191" s="25"/>
      <c r="Q191" s="38"/>
      <c r="R191" s="25" t="s">
        <v>1359</v>
      </c>
      <c r="S191" s="25" t="s">
        <v>793</v>
      </c>
      <c r="T191" s="38"/>
      <c r="U191" s="25"/>
      <c r="V191" s="25"/>
      <c r="W191" s="38"/>
    </row>
    <row r="192" spans="1:23" ht="35.450000000000003" customHeight="1">
      <c r="A192" s="317">
        <v>4</v>
      </c>
      <c r="B192" s="467" t="s">
        <v>1404</v>
      </c>
      <c r="C192" s="468" t="s">
        <v>1405</v>
      </c>
      <c r="D192" s="468" t="s">
        <v>1406</v>
      </c>
      <c r="E192" s="16"/>
      <c r="F192" s="2"/>
      <c r="G192" s="2"/>
      <c r="H192" s="2"/>
      <c r="I192" s="16"/>
      <c r="J192" s="16"/>
      <c r="K192" s="17"/>
      <c r="L192" s="16"/>
      <c r="M192" s="16"/>
      <c r="N192" s="17"/>
      <c r="O192" s="25"/>
      <c r="P192" s="25"/>
      <c r="Q192" s="38"/>
      <c r="R192" s="25" t="s">
        <v>1359</v>
      </c>
      <c r="S192" s="25" t="s">
        <v>793</v>
      </c>
      <c r="T192" s="38"/>
      <c r="U192" s="25"/>
      <c r="V192" s="25"/>
      <c r="W192" s="38"/>
    </row>
    <row r="193" spans="1:23" ht="35.450000000000003" customHeight="1">
      <c r="A193" s="317">
        <v>4</v>
      </c>
      <c r="B193" s="467" t="s">
        <v>1407</v>
      </c>
      <c r="C193" s="468" t="s">
        <v>1408</v>
      </c>
      <c r="D193" s="468" t="s">
        <v>1409</v>
      </c>
      <c r="E193" s="16"/>
      <c r="F193" s="2"/>
      <c r="G193" s="2"/>
      <c r="H193" s="2"/>
      <c r="I193" s="16"/>
      <c r="J193" s="16"/>
      <c r="K193" s="17"/>
      <c r="L193" s="16"/>
      <c r="M193" s="16"/>
      <c r="N193" s="17"/>
      <c r="O193" s="25"/>
      <c r="P193" s="25"/>
      <c r="Q193" s="38"/>
      <c r="R193" s="25" t="s">
        <v>1359</v>
      </c>
      <c r="S193" s="25" t="s">
        <v>793</v>
      </c>
      <c r="T193" s="38"/>
      <c r="U193" s="25"/>
      <c r="V193" s="25"/>
      <c r="W193" s="38"/>
    </row>
    <row r="194" spans="1:23" ht="35.450000000000003" customHeight="1">
      <c r="A194" s="317">
        <v>4</v>
      </c>
      <c r="B194" s="467" t="s">
        <v>1410</v>
      </c>
      <c r="C194" s="465" t="s">
        <v>1411</v>
      </c>
      <c r="D194" s="466" t="s">
        <v>1412</v>
      </c>
      <c r="E194" s="16"/>
      <c r="F194" s="2"/>
      <c r="G194" s="2"/>
      <c r="H194" s="2"/>
      <c r="I194" s="16"/>
      <c r="J194" s="16"/>
      <c r="K194" s="17"/>
      <c r="L194" s="16"/>
      <c r="M194" s="16"/>
      <c r="N194" s="17"/>
      <c r="O194" s="25"/>
      <c r="P194" s="25"/>
      <c r="Q194" s="38"/>
      <c r="R194" s="25" t="s">
        <v>1359</v>
      </c>
      <c r="S194" s="25" t="s">
        <v>793</v>
      </c>
      <c r="T194" s="38"/>
      <c r="U194" s="25"/>
      <c r="V194" s="25"/>
      <c r="W194" s="38"/>
    </row>
    <row r="195" spans="1:23" s="23" customFormat="1" ht="58.5" customHeight="1">
      <c r="A195" s="52">
        <v>4</v>
      </c>
      <c r="B195" s="461" t="s">
        <v>1413</v>
      </c>
      <c r="C195" s="462" t="s">
        <v>1414</v>
      </c>
      <c r="D195" s="463" t="s">
        <v>1415</v>
      </c>
      <c r="E195" s="15"/>
      <c r="F195" s="15"/>
      <c r="G195" s="15"/>
      <c r="H195" s="15"/>
      <c r="I195" s="15"/>
      <c r="J195" s="15"/>
      <c r="K195" s="13"/>
      <c r="L195" s="15"/>
      <c r="M195" s="15"/>
      <c r="N195" s="13"/>
      <c r="O195" s="24"/>
      <c r="P195" s="24"/>
      <c r="Q195" s="47"/>
      <c r="R195" s="24"/>
      <c r="S195" s="24"/>
      <c r="T195" s="47"/>
      <c r="U195" s="24"/>
      <c r="V195" s="24"/>
      <c r="W195" s="47"/>
    </row>
    <row r="196" spans="1:23" ht="78.599999999999994" customHeight="1">
      <c r="A196" s="317">
        <v>4</v>
      </c>
      <c r="B196" s="475" t="s">
        <v>1416</v>
      </c>
      <c r="C196" s="465" t="s">
        <v>1417</v>
      </c>
      <c r="D196" s="466" t="s">
        <v>1418</v>
      </c>
      <c r="E196" s="16"/>
      <c r="F196" s="2"/>
      <c r="G196" s="2"/>
      <c r="H196" s="2"/>
      <c r="I196" s="16"/>
      <c r="J196" s="16"/>
      <c r="K196" s="17"/>
      <c r="L196" s="16"/>
      <c r="M196" s="16"/>
      <c r="N196" s="17"/>
      <c r="O196" s="25"/>
      <c r="P196" s="25"/>
      <c r="Q196" s="38"/>
      <c r="R196" s="25" t="s">
        <v>1419</v>
      </c>
      <c r="S196" s="25" t="s">
        <v>793</v>
      </c>
      <c r="T196" s="38"/>
      <c r="U196" s="25"/>
      <c r="V196" s="25"/>
      <c r="W196" s="38"/>
    </row>
    <row r="197" spans="1:23" ht="69" customHeight="1">
      <c r="A197" s="317">
        <v>4</v>
      </c>
      <c r="B197" s="475" t="s">
        <v>1420</v>
      </c>
      <c r="C197" s="465" t="s">
        <v>1421</v>
      </c>
      <c r="D197" s="466" t="s">
        <v>1422</v>
      </c>
      <c r="E197" s="16"/>
      <c r="F197" s="2"/>
      <c r="G197" s="2"/>
      <c r="H197" s="2"/>
      <c r="I197" s="16"/>
      <c r="J197" s="16"/>
      <c r="K197" s="17"/>
      <c r="L197" s="16"/>
      <c r="M197" s="16"/>
      <c r="N197" s="17"/>
      <c r="O197" s="25"/>
      <c r="P197" s="25"/>
      <c r="Q197" s="38"/>
      <c r="R197" s="25" t="s">
        <v>1423</v>
      </c>
      <c r="S197" s="25" t="s">
        <v>139</v>
      </c>
      <c r="T197" s="38"/>
      <c r="U197" s="25"/>
      <c r="V197" s="25"/>
      <c r="W197" s="38"/>
    </row>
    <row r="198" spans="1:23" s="14" customFormat="1" ht="350.45" customHeight="1">
      <c r="A198" s="52" t="s">
        <v>782</v>
      </c>
      <c r="B198" s="461" t="s">
        <v>1424</v>
      </c>
      <c r="C198" s="597" t="s">
        <v>1425</v>
      </c>
      <c r="D198" s="598" t="s">
        <v>1426</v>
      </c>
      <c r="E198" s="16"/>
      <c r="F198" s="16"/>
      <c r="G198" s="16"/>
      <c r="H198" s="16"/>
      <c r="I198" s="16"/>
      <c r="J198" s="16"/>
      <c r="K198" s="17"/>
      <c r="L198" s="16"/>
      <c r="M198" s="16"/>
      <c r="N198" s="17"/>
      <c r="O198" s="407"/>
      <c r="P198" s="407"/>
      <c r="Q198" s="544"/>
      <c r="R198" s="407"/>
      <c r="S198" s="407"/>
      <c r="T198" s="544"/>
      <c r="U198" s="407"/>
      <c r="V198" s="407"/>
      <c r="W198" s="544"/>
    </row>
    <row r="199" spans="1:23" ht="303" customHeight="1">
      <c r="A199" s="52" t="s">
        <v>782</v>
      </c>
      <c r="B199" s="476" t="s">
        <v>1427</v>
      </c>
      <c r="C199" s="466" t="s">
        <v>1428</v>
      </c>
      <c r="D199" s="466" t="s">
        <v>1429</v>
      </c>
      <c r="E199" s="16"/>
      <c r="F199" s="2"/>
      <c r="G199" s="2"/>
      <c r="H199" s="2"/>
      <c r="I199" s="16"/>
      <c r="J199" s="16"/>
      <c r="K199" s="17"/>
      <c r="L199" s="16"/>
      <c r="M199" s="16"/>
      <c r="N199" s="17"/>
      <c r="O199" s="465" t="s">
        <v>1430</v>
      </c>
      <c r="P199" s="538" t="s">
        <v>793</v>
      </c>
      <c r="Q199" s="38"/>
      <c r="R199" s="465" t="s">
        <v>1431</v>
      </c>
      <c r="S199" s="538" t="s">
        <v>793</v>
      </c>
      <c r="T199" s="38"/>
      <c r="U199" s="25"/>
      <c r="V199" s="25"/>
      <c r="W199" s="38"/>
    </row>
    <row r="200" spans="1:23" ht="300.95" customHeight="1">
      <c r="A200" s="52" t="s">
        <v>782</v>
      </c>
      <c r="B200" s="476" t="s">
        <v>1432</v>
      </c>
      <c r="C200" s="466" t="s">
        <v>1433</v>
      </c>
      <c r="D200" s="466" t="s">
        <v>1434</v>
      </c>
      <c r="E200" s="16"/>
      <c r="F200" s="2"/>
      <c r="G200" s="2"/>
      <c r="H200" s="2"/>
      <c r="I200" s="16"/>
      <c r="J200" s="16"/>
      <c r="K200" s="17"/>
      <c r="L200" s="16"/>
      <c r="M200" s="16"/>
      <c r="N200" s="17"/>
      <c r="O200" s="465" t="s">
        <v>1430</v>
      </c>
      <c r="P200" s="538" t="s">
        <v>793</v>
      </c>
      <c r="Q200" s="38"/>
      <c r="R200" s="465" t="s">
        <v>1435</v>
      </c>
      <c r="S200" s="538" t="s">
        <v>793</v>
      </c>
      <c r="T200" s="38" t="s">
        <v>1436</v>
      </c>
      <c r="U200" s="25"/>
      <c r="V200" s="25"/>
      <c r="W200" s="38"/>
    </row>
    <row r="201" spans="1:23" s="23" customFormat="1" ht="110.45" customHeight="1">
      <c r="A201" s="52" t="s">
        <v>789</v>
      </c>
      <c r="B201" s="461" t="s">
        <v>1437</v>
      </c>
      <c r="C201" s="463" t="s">
        <v>1438</v>
      </c>
      <c r="D201" s="463" t="s">
        <v>1439</v>
      </c>
      <c r="E201" s="15"/>
      <c r="F201" s="15"/>
      <c r="G201" s="15"/>
      <c r="H201" s="15"/>
      <c r="I201" s="15"/>
      <c r="J201" s="15"/>
      <c r="K201" s="13"/>
      <c r="L201" s="15"/>
      <c r="M201" s="15"/>
      <c r="N201" s="13"/>
      <c r="O201" s="24"/>
      <c r="P201" s="24"/>
      <c r="Q201" s="47"/>
      <c r="R201" s="24"/>
      <c r="S201" s="24"/>
      <c r="T201" s="47"/>
      <c r="U201" s="24"/>
      <c r="V201" s="24"/>
      <c r="W201" s="47"/>
    </row>
    <row r="202" spans="1:23" ht="207.95">
      <c r="A202" s="52" t="s">
        <v>789</v>
      </c>
      <c r="B202" s="476" t="s">
        <v>1440</v>
      </c>
      <c r="C202" s="466" t="s">
        <v>1441</v>
      </c>
      <c r="D202" s="466" t="s">
        <v>1442</v>
      </c>
      <c r="E202" s="16"/>
      <c r="F202" s="2"/>
      <c r="G202" s="2"/>
      <c r="H202" s="2"/>
      <c r="I202" s="16"/>
      <c r="J202" s="16"/>
      <c r="K202" s="17"/>
      <c r="L202" s="16"/>
      <c r="M202" s="16"/>
      <c r="N202" s="17"/>
      <c r="O202" s="25" t="s">
        <v>1443</v>
      </c>
      <c r="P202" s="25" t="s">
        <v>793</v>
      </c>
      <c r="Q202" s="38" t="s">
        <v>1444</v>
      </c>
      <c r="R202" s="25" t="s">
        <v>352</v>
      </c>
      <c r="S202" s="25" t="s">
        <v>1445</v>
      </c>
      <c r="T202" s="38" t="s">
        <v>1446</v>
      </c>
      <c r="U202" s="25"/>
      <c r="V202" s="25"/>
      <c r="W202" s="38"/>
    </row>
    <row r="203" spans="1:23" s="320" customFormat="1" hidden="1">
      <c r="A203" s="318" t="s">
        <v>1447</v>
      </c>
      <c r="B203" s="477"/>
      <c r="C203" s="478" t="s">
        <v>1448</v>
      </c>
      <c r="D203" s="478" t="s">
        <v>1448</v>
      </c>
      <c r="E203" s="319"/>
      <c r="F203" s="319"/>
      <c r="G203" s="319"/>
      <c r="H203" s="319"/>
      <c r="I203" s="533"/>
      <c r="J203" s="533"/>
      <c r="K203" s="533"/>
      <c r="L203" s="533"/>
      <c r="M203" s="533"/>
      <c r="N203" s="533"/>
      <c r="O203" s="543"/>
      <c r="P203" s="543"/>
      <c r="Q203" s="543"/>
      <c r="R203" s="543"/>
      <c r="S203" s="543"/>
      <c r="T203" s="543"/>
      <c r="U203" s="543"/>
      <c r="V203" s="543"/>
      <c r="W203" s="543"/>
    </row>
    <row r="204" spans="1:23" s="23" customFormat="1" ht="129.94999999999999" hidden="1">
      <c r="A204" s="52" t="s">
        <v>1447</v>
      </c>
      <c r="B204" s="470">
        <v>3</v>
      </c>
      <c r="C204" s="462" t="s">
        <v>1449</v>
      </c>
      <c r="D204" s="463" t="s">
        <v>1450</v>
      </c>
      <c r="E204" s="15"/>
      <c r="F204" s="15"/>
      <c r="G204" s="15"/>
      <c r="H204" s="15"/>
      <c r="I204" s="15"/>
      <c r="J204" s="15"/>
      <c r="K204" s="13"/>
      <c r="L204" s="15"/>
      <c r="M204" s="15"/>
      <c r="N204" s="13"/>
      <c r="O204" s="595" t="s">
        <v>1451</v>
      </c>
      <c r="P204" s="24"/>
      <c r="Q204" s="47"/>
      <c r="R204" s="595" t="s">
        <v>1451</v>
      </c>
      <c r="S204" s="24"/>
      <c r="T204" s="47"/>
      <c r="U204" s="24"/>
      <c r="V204" s="24"/>
      <c r="W204" s="47"/>
    </row>
    <row r="205" spans="1:23" s="23" customFormat="1" ht="26.1" hidden="1" customHeight="1">
      <c r="A205" s="52" t="s">
        <v>1447</v>
      </c>
      <c r="B205" s="470" t="s">
        <v>833</v>
      </c>
      <c r="C205" s="462" t="s">
        <v>1452</v>
      </c>
      <c r="D205" s="463" t="s">
        <v>1453</v>
      </c>
      <c r="E205" s="15"/>
      <c r="F205" s="15"/>
      <c r="G205" s="15"/>
      <c r="H205" s="15"/>
      <c r="I205" s="15"/>
      <c r="J205" s="15"/>
      <c r="K205" s="13"/>
      <c r="L205" s="15"/>
      <c r="M205" s="15"/>
      <c r="N205" s="13"/>
      <c r="O205" s="24"/>
      <c r="P205" s="24"/>
      <c r="Q205" s="47"/>
      <c r="R205" s="24"/>
      <c r="S205" s="24"/>
      <c r="T205" s="47"/>
      <c r="U205" s="24"/>
      <c r="V205" s="24"/>
      <c r="W205" s="47"/>
    </row>
    <row r="206" spans="1:23" s="14" customFormat="1" ht="51" hidden="1" customHeight="1">
      <c r="A206" s="52" t="s">
        <v>1447</v>
      </c>
      <c r="B206" s="596" t="s">
        <v>839</v>
      </c>
      <c r="C206" s="594" t="s">
        <v>1454</v>
      </c>
      <c r="D206" s="594" t="s">
        <v>1455</v>
      </c>
      <c r="E206" s="16"/>
      <c r="F206" s="16"/>
      <c r="G206" s="16"/>
      <c r="H206" s="16"/>
      <c r="I206" s="16"/>
      <c r="J206" s="16"/>
      <c r="K206" s="16"/>
      <c r="L206" s="16"/>
      <c r="M206" s="16"/>
      <c r="N206" s="16"/>
      <c r="O206" s="407"/>
      <c r="P206" s="407"/>
      <c r="Q206" s="407"/>
      <c r="R206" s="407"/>
      <c r="S206" s="407"/>
      <c r="T206" s="407"/>
      <c r="U206" s="407"/>
      <c r="V206" s="407"/>
      <c r="W206" s="407"/>
    </row>
    <row r="207" spans="1:23" s="14" customFormat="1" ht="36" hidden="1" customHeight="1">
      <c r="A207" s="52"/>
      <c r="B207" s="596" t="s">
        <v>1456</v>
      </c>
      <c r="C207" s="594" t="s">
        <v>1457</v>
      </c>
      <c r="D207" s="594" t="s">
        <v>1458</v>
      </c>
      <c r="E207" s="16"/>
      <c r="F207" s="16"/>
      <c r="G207" s="16"/>
      <c r="H207" s="16"/>
      <c r="I207" s="16"/>
      <c r="J207" s="16"/>
      <c r="K207" s="16"/>
      <c r="L207" s="16"/>
      <c r="M207" s="16"/>
      <c r="N207" s="16"/>
      <c r="O207" s="407"/>
      <c r="P207" s="407"/>
      <c r="Q207" s="407"/>
      <c r="R207" s="407"/>
      <c r="S207" s="407"/>
      <c r="T207" s="407"/>
      <c r="U207" s="407"/>
      <c r="V207" s="407"/>
      <c r="W207" s="407"/>
    </row>
    <row r="208" spans="1:23" s="14" customFormat="1" ht="60" hidden="1" customHeight="1">
      <c r="A208" s="52" t="s">
        <v>1447</v>
      </c>
      <c r="B208" s="596" t="s">
        <v>1459</v>
      </c>
      <c r="C208" s="594" t="s">
        <v>1460</v>
      </c>
      <c r="D208" s="594" t="s">
        <v>1461</v>
      </c>
      <c r="E208" s="16"/>
      <c r="F208" s="16"/>
      <c r="G208" s="16"/>
      <c r="H208" s="16"/>
      <c r="I208" s="16"/>
      <c r="J208" s="16"/>
      <c r="K208" s="16"/>
      <c r="L208" s="16"/>
      <c r="M208" s="16"/>
      <c r="N208" s="16"/>
      <c r="O208" s="407"/>
      <c r="P208" s="407"/>
      <c r="Q208" s="407"/>
      <c r="R208" s="407"/>
      <c r="S208" s="407"/>
      <c r="T208" s="407"/>
      <c r="U208" s="407"/>
      <c r="V208" s="407"/>
      <c r="W208" s="407"/>
    </row>
    <row r="209" spans="1:23" s="14" customFormat="1" ht="62.1" hidden="1" customHeight="1">
      <c r="A209" s="52" t="s">
        <v>1447</v>
      </c>
      <c r="B209" s="596" t="s">
        <v>1462</v>
      </c>
      <c r="C209" s="594" t="s">
        <v>1463</v>
      </c>
      <c r="D209" s="594" t="s">
        <v>1464</v>
      </c>
      <c r="E209" s="16"/>
      <c r="F209" s="16"/>
      <c r="G209" s="16"/>
      <c r="H209" s="16"/>
      <c r="I209" s="16"/>
      <c r="J209" s="16"/>
      <c r="K209" s="16"/>
      <c r="L209" s="16"/>
      <c r="M209" s="16"/>
      <c r="N209" s="16"/>
      <c r="O209" s="407"/>
      <c r="P209" s="407"/>
      <c r="Q209" s="407"/>
      <c r="R209" s="407"/>
      <c r="S209" s="407"/>
      <c r="T209" s="407"/>
      <c r="U209" s="407"/>
      <c r="V209" s="407"/>
      <c r="W209" s="407"/>
    </row>
    <row r="210" spans="1:23" s="14" customFormat="1" ht="51" hidden="1" customHeight="1">
      <c r="A210" s="52" t="s">
        <v>1447</v>
      </c>
      <c r="B210" s="596" t="s">
        <v>1465</v>
      </c>
      <c r="C210" s="594" t="s">
        <v>1466</v>
      </c>
      <c r="D210" s="594" t="s">
        <v>1467</v>
      </c>
      <c r="E210" s="16"/>
      <c r="F210" s="16"/>
      <c r="G210" s="16"/>
      <c r="H210" s="16"/>
      <c r="I210" s="16"/>
      <c r="J210" s="16"/>
      <c r="K210" s="16"/>
      <c r="L210" s="16"/>
      <c r="M210" s="16"/>
      <c r="N210" s="16"/>
      <c r="O210" s="407"/>
      <c r="P210" s="407"/>
      <c r="Q210" s="407"/>
      <c r="R210" s="407"/>
      <c r="S210" s="407"/>
      <c r="T210" s="407"/>
      <c r="U210" s="407"/>
      <c r="V210" s="407"/>
      <c r="W210" s="407"/>
    </row>
    <row r="211" spans="1:23" s="14" customFormat="1" ht="51.95" hidden="1">
      <c r="A211" s="52" t="s">
        <v>1447</v>
      </c>
      <c r="B211" s="596" t="s">
        <v>1468</v>
      </c>
      <c r="C211" s="594" t="s">
        <v>1469</v>
      </c>
      <c r="D211" s="594" t="s">
        <v>1470</v>
      </c>
      <c r="E211" s="16"/>
      <c r="F211" s="16"/>
      <c r="G211" s="16"/>
      <c r="H211" s="16"/>
      <c r="I211" s="16"/>
      <c r="J211" s="16"/>
      <c r="K211" s="16"/>
      <c r="L211" s="16"/>
      <c r="M211" s="16"/>
      <c r="N211" s="16"/>
      <c r="O211" s="407"/>
      <c r="P211" s="407"/>
      <c r="Q211" s="407"/>
      <c r="R211" s="407"/>
      <c r="S211" s="407"/>
      <c r="T211" s="407"/>
      <c r="U211" s="407"/>
      <c r="V211" s="407"/>
      <c r="W211" s="407"/>
    </row>
    <row r="212" spans="1:23" s="14" customFormat="1" ht="44.45" hidden="1" customHeight="1">
      <c r="A212" s="52" t="s">
        <v>1447</v>
      </c>
      <c r="B212" s="596" t="s">
        <v>1471</v>
      </c>
      <c r="C212" s="594" t="s">
        <v>1472</v>
      </c>
      <c r="D212" s="594" t="s">
        <v>1473</v>
      </c>
      <c r="E212" s="16"/>
      <c r="F212" s="16"/>
      <c r="G212" s="16"/>
      <c r="H212" s="16"/>
      <c r="I212" s="16"/>
      <c r="J212" s="16"/>
      <c r="K212" s="16"/>
      <c r="L212" s="16"/>
      <c r="M212" s="16"/>
      <c r="N212" s="16"/>
      <c r="O212" s="407"/>
      <c r="P212" s="407"/>
      <c r="Q212" s="407"/>
      <c r="R212" s="407"/>
      <c r="S212" s="407"/>
      <c r="T212" s="407"/>
      <c r="U212" s="407"/>
      <c r="V212" s="407"/>
      <c r="W212" s="407"/>
    </row>
    <row r="213" spans="1:23" s="14" customFormat="1" ht="44.45" hidden="1" customHeight="1">
      <c r="A213" s="52" t="s">
        <v>1447</v>
      </c>
      <c r="B213" s="596" t="s">
        <v>1474</v>
      </c>
      <c r="C213" s="594" t="s">
        <v>1475</v>
      </c>
      <c r="D213" s="594" t="s">
        <v>1476</v>
      </c>
      <c r="E213" s="16"/>
      <c r="F213" s="16"/>
      <c r="G213" s="16"/>
      <c r="H213" s="16"/>
      <c r="I213" s="16"/>
      <c r="J213" s="16"/>
      <c r="K213" s="16"/>
      <c r="L213" s="16"/>
      <c r="M213" s="16"/>
      <c r="N213" s="16"/>
      <c r="O213" s="407"/>
      <c r="P213" s="407"/>
      <c r="Q213" s="407"/>
      <c r="R213" s="407"/>
      <c r="S213" s="407"/>
      <c r="T213" s="407"/>
      <c r="U213" s="407"/>
      <c r="V213" s="407"/>
      <c r="W213" s="407"/>
    </row>
    <row r="214" spans="1:23" s="23" customFormat="1" ht="61.5" hidden="1" customHeight="1">
      <c r="A214" s="52" t="s">
        <v>1447</v>
      </c>
      <c r="B214" s="471" t="s">
        <v>843</v>
      </c>
      <c r="C214" s="463" t="s">
        <v>1477</v>
      </c>
      <c r="D214" s="463" t="s">
        <v>1478</v>
      </c>
      <c r="E214" s="15"/>
      <c r="F214" s="15"/>
      <c r="G214" s="15"/>
      <c r="H214" s="15"/>
      <c r="I214" s="15"/>
      <c r="J214" s="15"/>
      <c r="K214" s="15"/>
      <c r="L214" s="15"/>
      <c r="M214" s="15"/>
      <c r="N214" s="15"/>
      <c r="O214" s="24"/>
      <c r="P214" s="24"/>
      <c r="Q214" s="24"/>
      <c r="R214" s="24"/>
      <c r="S214" s="24"/>
      <c r="T214" s="24"/>
      <c r="U214" s="24"/>
      <c r="V214" s="24"/>
      <c r="W214" s="24"/>
    </row>
    <row r="215" spans="1:23" s="14" customFormat="1" ht="78" hidden="1">
      <c r="A215" s="52" t="s">
        <v>1447</v>
      </c>
      <c r="B215" s="593" t="s">
        <v>1479</v>
      </c>
      <c r="C215" s="594" t="s">
        <v>1480</v>
      </c>
      <c r="D215" s="594" t="s">
        <v>1481</v>
      </c>
      <c r="E215" s="16"/>
      <c r="F215" s="16"/>
      <c r="G215" s="16"/>
      <c r="H215" s="16"/>
      <c r="I215" s="16"/>
      <c r="J215" s="16"/>
      <c r="K215" s="16"/>
      <c r="L215" s="16"/>
      <c r="M215" s="16"/>
      <c r="N215" s="16"/>
      <c r="O215" s="407"/>
      <c r="P215" s="407"/>
      <c r="Q215" s="407"/>
      <c r="R215" s="407"/>
      <c r="S215" s="407"/>
      <c r="T215" s="407"/>
      <c r="U215" s="407"/>
      <c r="V215" s="407"/>
      <c r="W215" s="407"/>
    </row>
    <row r="216" spans="1:23" s="14" customFormat="1" ht="45.95" hidden="1" customHeight="1">
      <c r="A216" s="52" t="s">
        <v>1447</v>
      </c>
      <c r="B216" s="593" t="s">
        <v>1482</v>
      </c>
      <c r="C216" s="594" t="s">
        <v>1483</v>
      </c>
      <c r="D216" s="594" t="s">
        <v>1484</v>
      </c>
      <c r="E216" s="16"/>
      <c r="F216" s="16"/>
      <c r="G216" s="16"/>
      <c r="H216" s="16"/>
      <c r="I216" s="16"/>
      <c r="J216" s="16"/>
      <c r="K216" s="16"/>
      <c r="L216" s="16"/>
      <c r="M216" s="16"/>
      <c r="N216" s="16"/>
      <c r="O216" s="407"/>
      <c r="P216" s="407"/>
      <c r="Q216" s="407"/>
      <c r="R216" s="407"/>
      <c r="S216" s="407"/>
      <c r="T216" s="407"/>
      <c r="U216" s="407"/>
      <c r="V216" s="407"/>
      <c r="W216" s="407"/>
    </row>
    <row r="217" spans="1:23" s="14" customFormat="1" ht="26.1" hidden="1">
      <c r="A217" s="52" t="s">
        <v>1447</v>
      </c>
      <c r="B217" s="593" t="s">
        <v>1485</v>
      </c>
      <c r="C217" s="594" t="s">
        <v>1486</v>
      </c>
      <c r="D217" s="594" t="s">
        <v>1487</v>
      </c>
      <c r="E217" s="16"/>
      <c r="F217" s="16"/>
      <c r="G217" s="16"/>
      <c r="H217" s="16"/>
      <c r="I217" s="16"/>
      <c r="J217" s="16"/>
      <c r="K217" s="16"/>
      <c r="L217" s="16"/>
      <c r="M217" s="16"/>
      <c r="N217" s="16"/>
      <c r="O217" s="407"/>
      <c r="P217" s="407"/>
      <c r="Q217" s="407"/>
      <c r="R217" s="407"/>
      <c r="S217" s="407"/>
      <c r="T217" s="407"/>
      <c r="U217" s="407"/>
      <c r="V217" s="407"/>
      <c r="W217" s="407"/>
    </row>
    <row r="218" spans="1:23" s="14" customFormat="1" ht="48.95" hidden="1" customHeight="1">
      <c r="A218" s="52" t="s">
        <v>1447</v>
      </c>
      <c r="B218" s="593" t="s">
        <v>1488</v>
      </c>
      <c r="C218" s="594" t="s">
        <v>1489</v>
      </c>
      <c r="D218" s="594" t="s">
        <v>1490</v>
      </c>
      <c r="E218" s="16"/>
      <c r="F218" s="16"/>
      <c r="G218" s="16"/>
      <c r="H218" s="16"/>
      <c r="I218" s="16"/>
      <c r="J218" s="16"/>
      <c r="K218" s="16"/>
      <c r="L218" s="16"/>
      <c r="M218" s="16"/>
      <c r="N218" s="16"/>
      <c r="O218" s="407"/>
      <c r="P218" s="407"/>
      <c r="Q218" s="407"/>
      <c r="R218" s="407"/>
      <c r="S218" s="407"/>
      <c r="T218" s="407"/>
      <c r="U218" s="407"/>
      <c r="V218" s="407"/>
      <c r="W218" s="407"/>
    </row>
    <row r="219" spans="1:23" s="14" customFormat="1" ht="37.5" hidden="1" customHeight="1">
      <c r="A219" s="52" t="s">
        <v>1447</v>
      </c>
      <c r="B219" s="593" t="s">
        <v>1491</v>
      </c>
      <c r="C219" s="594" t="s">
        <v>1492</v>
      </c>
      <c r="D219" s="594" t="s">
        <v>1493</v>
      </c>
      <c r="E219" s="16"/>
      <c r="F219" s="16"/>
      <c r="G219" s="16"/>
      <c r="H219" s="16"/>
      <c r="I219" s="16"/>
      <c r="J219" s="16"/>
      <c r="K219" s="16"/>
      <c r="L219" s="16"/>
      <c r="M219" s="16"/>
      <c r="N219" s="16"/>
      <c r="O219" s="407"/>
      <c r="P219" s="407"/>
      <c r="Q219" s="407"/>
      <c r="R219" s="407"/>
      <c r="S219" s="407"/>
      <c r="T219" s="407"/>
      <c r="U219" s="407"/>
      <c r="V219" s="407"/>
      <c r="W219" s="407"/>
    </row>
    <row r="220" spans="1:23" s="14" customFormat="1" ht="77.45" hidden="1" customHeight="1">
      <c r="A220" s="52" t="s">
        <v>1447</v>
      </c>
      <c r="B220" s="593" t="s">
        <v>1494</v>
      </c>
      <c r="C220" s="594" t="s">
        <v>1495</v>
      </c>
      <c r="D220" s="594" t="s">
        <v>1496</v>
      </c>
      <c r="E220" s="16"/>
      <c r="F220" s="16"/>
      <c r="G220" s="16"/>
      <c r="H220" s="16"/>
      <c r="I220" s="16"/>
      <c r="J220" s="16"/>
      <c r="K220" s="16"/>
      <c r="L220" s="16"/>
      <c r="M220" s="16"/>
      <c r="N220" s="16"/>
      <c r="O220" s="407" t="s">
        <v>1497</v>
      </c>
      <c r="P220" s="407" t="s">
        <v>1445</v>
      </c>
      <c r="Q220" s="407" t="s">
        <v>336</v>
      </c>
      <c r="R220" s="407" t="s">
        <v>1498</v>
      </c>
      <c r="S220" s="407" t="s">
        <v>793</v>
      </c>
      <c r="T220" s="407"/>
      <c r="U220" s="407"/>
      <c r="V220" s="407"/>
      <c r="W220" s="407"/>
    </row>
    <row r="221" spans="1:23" s="14" customFormat="1" ht="141.94999999999999" hidden="1" customHeight="1">
      <c r="A221" s="52" t="s">
        <v>1447</v>
      </c>
      <c r="B221" s="593" t="s">
        <v>1499</v>
      </c>
      <c r="C221" s="594" t="s">
        <v>1500</v>
      </c>
      <c r="D221" s="594" t="s">
        <v>1501</v>
      </c>
      <c r="E221" s="16"/>
      <c r="F221" s="16"/>
      <c r="G221" s="16"/>
      <c r="H221" s="16"/>
      <c r="I221" s="16"/>
      <c r="J221" s="16"/>
      <c r="K221" s="16"/>
      <c r="L221" s="16"/>
      <c r="M221" s="16"/>
      <c r="N221" s="16"/>
      <c r="O221" s="407"/>
      <c r="P221" s="407"/>
      <c r="Q221" s="407"/>
      <c r="R221" s="407"/>
      <c r="S221" s="407"/>
      <c r="T221" s="407"/>
      <c r="U221" s="407"/>
      <c r="V221" s="407"/>
      <c r="W221" s="407"/>
    </row>
    <row r="222" spans="1:23" s="14" customFormat="1" ht="90" hidden="1" customHeight="1">
      <c r="A222" s="52" t="s">
        <v>1447</v>
      </c>
      <c r="B222" s="593" t="s">
        <v>1502</v>
      </c>
      <c r="C222" s="594" t="s">
        <v>1503</v>
      </c>
      <c r="D222" s="594" t="s">
        <v>1504</v>
      </c>
      <c r="E222" s="16"/>
      <c r="F222" s="16"/>
      <c r="G222" s="16"/>
      <c r="H222" s="16"/>
      <c r="I222" s="16"/>
      <c r="J222" s="16"/>
      <c r="K222" s="16"/>
      <c r="L222" s="16"/>
      <c r="M222" s="16"/>
      <c r="N222" s="16"/>
      <c r="O222" s="407"/>
      <c r="P222" s="407"/>
      <c r="Q222" s="407"/>
      <c r="R222" s="407"/>
      <c r="S222" s="407"/>
      <c r="T222" s="407"/>
      <c r="U222" s="407"/>
      <c r="V222" s="407"/>
      <c r="W222" s="407"/>
    </row>
    <row r="223" spans="1:23" s="14" customFormat="1" ht="204" hidden="1" customHeight="1">
      <c r="A223" s="52" t="s">
        <v>1447</v>
      </c>
      <c r="B223" s="593" t="s">
        <v>1505</v>
      </c>
      <c r="C223" s="594" t="s">
        <v>1506</v>
      </c>
      <c r="D223" s="594" t="s">
        <v>1507</v>
      </c>
      <c r="E223" s="16"/>
      <c r="F223" s="16"/>
      <c r="G223" s="16"/>
      <c r="H223" s="16"/>
      <c r="I223" s="16"/>
      <c r="J223" s="16"/>
      <c r="K223" s="16"/>
      <c r="L223" s="16"/>
      <c r="M223" s="16"/>
      <c r="N223" s="16"/>
      <c r="O223" s="407"/>
      <c r="P223" s="407"/>
      <c r="Q223" s="407"/>
      <c r="R223" s="407"/>
      <c r="S223" s="407"/>
      <c r="T223" s="407"/>
      <c r="U223" s="407"/>
      <c r="V223" s="407"/>
      <c r="W223" s="407"/>
    </row>
    <row r="224" spans="1:23" s="14" customFormat="1" ht="39" hidden="1">
      <c r="A224" s="52" t="s">
        <v>1447</v>
      </c>
      <c r="B224" s="593" t="s">
        <v>1508</v>
      </c>
      <c r="C224" s="594" t="s">
        <v>1509</v>
      </c>
      <c r="D224" s="594" t="s">
        <v>1510</v>
      </c>
      <c r="E224" s="16"/>
      <c r="F224" s="16"/>
      <c r="G224" s="16"/>
      <c r="H224" s="16"/>
      <c r="I224" s="16"/>
      <c r="J224" s="16"/>
      <c r="K224" s="16"/>
      <c r="L224" s="16"/>
      <c r="M224" s="16"/>
      <c r="N224" s="16"/>
      <c r="O224" s="407"/>
      <c r="P224" s="407"/>
      <c r="Q224" s="407"/>
      <c r="R224" s="407"/>
      <c r="S224" s="407"/>
      <c r="T224" s="407"/>
      <c r="U224" s="407"/>
      <c r="V224" s="407"/>
      <c r="W224" s="407"/>
    </row>
    <row r="225" spans="1:23" s="14" customFormat="1" ht="26.1" hidden="1">
      <c r="A225" s="52" t="s">
        <v>1447</v>
      </c>
      <c r="B225" s="471" t="s">
        <v>1511</v>
      </c>
      <c r="C225" s="463" t="s">
        <v>1512</v>
      </c>
      <c r="D225" s="463" t="s">
        <v>1513</v>
      </c>
      <c r="E225" s="16"/>
      <c r="F225" s="16"/>
      <c r="G225" s="16"/>
      <c r="H225" s="16"/>
      <c r="I225" s="16"/>
      <c r="J225" s="16"/>
      <c r="K225" s="16"/>
      <c r="L225" s="16"/>
      <c r="M225" s="16"/>
      <c r="N225" s="16"/>
      <c r="O225" s="407"/>
      <c r="P225" s="407"/>
      <c r="Q225" s="407"/>
      <c r="R225" s="407"/>
      <c r="S225" s="407"/>
      <c r="T225" s="407"/>
      <c r="U225" s="407"/>
      <c r="V225" s="407"/>
      <c r="W225" s="407"/>
    </row>
    <row r="226" spans="1:23" s="14" customFormat="1" ht="52.5" hidden="1" customHeight="1">
      <c r="A226" s="52" t="s">
        <v>1447</v>
      </c>
      <c r="B226" s="593" t="s">
        <v>1514</v>
      </c>
      <c r="C226" s="594" t="s">
        <v>1515</v>
      </c>
      <c r="D226" s="594" t="s">
        <v>1516</v>
      </c>
      <c r="E226" s="16"/>
      <c r="F226" s="16"/>
      <c r="G226" s="16"/>
      <c r="H226" s="16"/>
      <c r="I226" s="16"/>
      <c r="J226" s="16"/>
      <c r="K226" s="16"/>
      <c r="L226" s="16"/>
      <c r="M226" s="16"/>
      <c r="N226" s="16"/>
      <c r="O226" s="407"/>
      <c r="P226" s="407"/>
      <c r="Q226" s="407"/>
      <c r="R226" s="407"/>
      <c r="S226" s="407"/>
      <c r="T226" s="407"/>
      <c r="U226" s="407"/>
      <c r="V226" s="407"/>
      <c r="W226" s="407"/>
    </row>
    <row r="227" spans="1:23" s="14" customFormat="1" ht="62.1" hidden="1" customHeight="1">
      <c r="A227" s="52" t="s">
        <v>1447</v>
      </c>
      <c r="B227" s="593" t="s">
        <v>1517</v>
      </c>
      <c r="C227" s="594" t="s">
        <v>1518</v>
      </c>
      <c r="D227" s="594" t="s">
        <v>1519</v>
      </c>
      <c r="E227" s="16"/>
      <c r="F227" s="16"/>
      <c r="G227" s="16"/>
      <c r="H227" s="16"/>
      <c r="I227" s="16"/>
      <c r="J227" s="16"/>
      <c r="K227" s="16"/>
      <c r="L227" s="16"/>
      <c r="M227" s="16"/>
      <c r="N227" s="16"/>
      <c r="O227" s="407"/>
      <c r="P227" s="407"/>
      <c r="Q227" s="407"/>
      <c r="R227" s="407"/>
      <c r="S227" s="407"/>
      <c r="T227" s="407"/>
      <c r="U227" s="407"/>
      <c r="V227" s="407"/>
      <c r="W227" s="407"/>
    </row>
    <row r="228" spans="1:23" s="14" customFormat="1" ht="51.6" hidden="1" customHeight="1">
      <c r="A228" s="52"/>
      <c r="B228" s="593" t="s">
        <v>1520</v>
      </c>
      <c r="C228" s="594" t="s">
        <v>1521</v>
      </c>
      <c r="D228" s="594"/>
      <c r="E228" s="16"/>
      <c r="F228" s="16"/>
      <c r="G228" s="16"/>
      <c r="H228" s="16"/>
      <c r="I228" s="16"/>
      <c r="J228" s="16"/>
      <c r="K228" s="16"/>
      <c r="L228" s="16"/>
      <c r="M228" s="16"/>
      <c r="N228" s="16"/>
      <c r="O228" s="407"/>
      <c r="P228" s="407"/>
      <c r="Q228" s="407"/>
      <c r="R228" s="407"/>
      <c r="S228" s="407"/>
      <c r="T228" s="407"/>
      <c r="U228" s="407"/>
      <c r="V228" s="407"/>
      <c r="W228" s="407"/>
    </row>
    <row r="229" spans="1:23" s="14" customFormat="1" ht="65.099999999999994" hidden="1">
      <c r="A229" s="52" t="s">
        <v>1447</v>
      </c>
      <c r="B229" s="471" t="s">
        <v>1522</v>
      </c>
      <c r="C229" s="463" t="s">
        <v>1523</v>
      </c>
      <c r="D229" s="463" t="s">
        <v>1524</v>
      </c>
      <c r="E229" s="16"/>
      <c r="F229" s="16"/>
      <c r="G229" s="16"/>
      <c r="H229" s="16"/>
      <c r="I229" s="16"/>
      <c r="J229" s="16"/>
      <c r="K229" s="16"/>
      <c r="L229" s="16"/>
      <c r="M229" s="16"/>
      <c r="N229" s="16"/>
      <c r="O229" s="407"/>
      <c r="P229" s="407"/>
      <c r="Q229" s="407"/>
      <c r="R229" s="407"/>
      <c r="S229" s="407"/>
      <c r="T229" s="407"/>
      <c r="U229" s="407"/>
      <c r="V229" s="407"/>
      <c r="W229" s="407"/>
    </row>
    <row r="230" spans="1:23" s="14" customFormat="1" ht="102.6" hidden="1" customHeight="1">
      <c r="A230" s="52" t="s">
        <v>1447</v>
      </c>
      <c r="B230" s="593" t="s">
        <v>1525</v>
      </c>
      <c r="C230" s="594" t="s">
        <v>1526</v>
      </c>
      <c r="D230" s="594" t="s">
        <v>1527</v>
      </c>
      <c r="E230" s="16"/>
      <c r="F230" s="16"/>
      <c r="G230" s="16"/>
      <c r="H230" s="16"/>
      <c r="I230" s="16"/>
      <c r="J230" s="16"/>
      <c r="K230" s="16"/>
      <c r="L230" s="16"/>
      <c r="M230" s="16"/>
      <c r="N230" s="16"/>
      <c r="O230" s="407"/>
      <c r="P230" s="407"/>
      <c r="Q230" s="407"/>
      <c r="R230" s="407"/>
      <c r="S230" s="407"/>
      <c r="T230" s="407"/>
      <c r="U230" s="407"/>
      <c r="V230" s="407"/>
      <c r="W230" s="407"/>
    </row>
    <row r="231" spans="1:23" s="14" customFormat="1" ht="106.5" hidden="1" customHeight="1">
      <c r="A231" s="52" t="s">
        <v>1447</v>
      </c>
      <c r="B231" s="593" t="s">
        <v>1528</v>
      </c>
      <c r="C231" s="594" t="s">
        <v>1529</v>
      </c>
      <c r="D231" s="594" t="s">
        <v>1530</v>
      </c>
      <c r="E231" s="16"/>
      <c r="F231" s="16"/>
      <c r="G231" s="16"/>
      <c r="H231" s="16"/>
      <c r="I231" s="16"/>
      <c r="J231" s="16"/>
      <c r="K231" s="16"/>
      <c r="L231" s="16"/>
      <c r="M231" s="16"/>
      <c r="N231" s="16"/>
      <c r="O231" s="407"/>
      <c r="P231" s="407"/>
      <c r="Q231" s="407"/>
      <c r="R231" s="407"/>
      <c r="S231" s="407"/>
      <c r="T231" s="407"/>
      <c r="U231" s="407"/>
      <c r="V231" s="407"/>
      <c r="W231" s="407"/>
    </row>
    <row r="232" spans="1:23" s="14" customFormat="1" ht="161.44999999999999" hidden="1" customHeight="1">
      <c r="A232" s="52" t="s">
        <v>1447</v>
      </c>
      <c r="B232" s="471" t="s">
        <v>852</v>
      </c>
      <c r="C232" s="463" t="s">
        <v>1531</v>
      </c>
      <c r="D232" s="463" t="s">
        <v>1532</v>
      </c>
      <c r="E232" s="16"/>
      <c r="F232" s="16"/>
      <c r="G232" s="16"/>
      <c r="H232" s="16"/>
      <c r="I232" s="16"/>
      <c r="J232" s="16"/>
      <c r="K232" s="16"/>
      <c r="L232" s="16"/>
      <c r="M232" s="16"/>
      <c r="N232" s="16"/>
      <c r="O232" s="407"/>
      <c r="P232" s="407"/>
      <c r="Q232" s="407"/>
      <c r="R232" s="407"/>
      <c r="S232" s="407"/>
      <c r="T232" s="407"/>
      <c r="U232" s="407"/>
      <c r="V232" s="407"/>
      <c r="W232" s="407"/>
    </row>
    <row r="233" spans="1:23" s="14" customFormat="1" ht="39" hidden="1">
      <c r="A233" s="52" t="s">
        <v>1447</v>
      </c>
      <c r="B233" s="593" t="s">
        <v>1533</v>
      </c>
      <c r="C233" s="594" t="s">
        <v>1534</v>
      </c>
      <c r="D233" s="594" t="s">
        <v>1535</v>
      </c>
      <c r="E233" s="16"/>
      <c r="F233" s="16"/>
      <c r="G233" s="16"/>
      <c r="H233" s="16"/>
      <c r="I233" s="16"/>
      <c r="J233" s="16"/>
      <c r="K233" s="16"/>
      <c r="L233" s="16"/>
      <c r="M233" s="16"/>
      <c r="N233" s="16"/>
      <c r="O233" s="407"/>
      <c r="P233" s="407"/>
      <c r="Q233" s="407"/>
      <c r="R233" s="407"/>
      <c r="S233" s="407"/>
      <c r="T233" s="407"/>
      <c r="U233" s="407"/>
      <c r="V233" s="407"/>
      <c r="W233" s="407"/>
    </row>
    <row r="234" spans="1:23" s="23" customFormat="1" ht="60.95" hidden="1" customHeight="1">
      <c r="A234" s="52" t="s">
        <v>1447</v>
      </c>
      <c r="B234" s="471" t="s">
        <v>789</v>
      </c>
      <c r="C234" s="463" t="s">
        <v>1536</v>
      </c>
      <c r="D234" s="463" t="s">
        <v>1537</v>
      </c>
      <c r="E234" s="15"/>
      <c r="F234" s="15"/>
      <c r="G234" s="15"/>
      <c r="H234" s="15"/>
      <c r="I234" s="15"/>
      <c r="J234" s="15"/>
      <c r="K234" s="15"/>
      <c r="L234" s="15"/>
      <c r="M234" s="15"/>
      <c r="N234" s="15"/>
      <c r="O234" s="24"/>
      <c r="P234" s="24"/>
      <c r="Q234" s="24"/>
      <c r="R234" s="24"/>
      <c r="S234" s="24"/>
      <c r="T234" s="24"/>
      <c r="U234" s="24"/>
      <c r="V234" s="24"/>
      <c r="W234" s="24"/>
    </row>
    <row r="235" spans="1:23" ht="90.95" hidden="1">
      <c r="A235" s="52" t="s">
        <v>1447</v>
      </c>
      <c r="B235" s="467" t="s">
        <v>789</v>
      </c>
      <c r="C235" s="479" t="s">
        <v>1538</v>
      </c>
      <c r="D235" s="468" t="s">
        <v>1539</v>
      </c>
      <c r="E235" s="16"/>
      <c r="F235" s="2"/>
      <c r="G235" s="2"/>
      <c r="H235" s="2"/>
      <c r="I235" s="16"/>
      <c r="J235" s="16"/>
      <c r="K235" s="17"/>
      <c r="L235" s="16"/>
      <c r="M235" s="16"/>
      <c r="N235" s="17"/>
      <c r="O235" s="25"/>
      <c r="P235" s="25"/>
      <c r="Q235" s="38"/>
      <c r="R235" s="25"/>
      <c r="S235" s="25"/>
      <c r="T235" s="38"/>
      <c r="U235" s="25"/>
      <c r="V235" s="25"/>
      <c r="W235" s="38"/>
    </row>
    <row r="236" spans="1:23" ht="65.099999999999994" hidden="1">
      <c r="A236" s="52" t="s">
        <v>1447</v>
      </c>
      <c r="B236" s="467" t="s">
        <v>789</v>
      </c>
      <c r="C236" s="465"/>
      <c r="D236" s="468" t="s">
        <v>1540</v>
      </c>
      <c r="E236" s="16"/>
      <c r="F236" s="2"/>
      <c r="G236" s="2"/>
      <c r="H236" s="2"/>
      <c r="I236" s="16"/>
      <c r="J236" s="16"/>
      <c r="K236" s="17"/>
      <c r="L236" s="16"/>
      <c r="M236" s="16"/>
      <c r="N236" s="17"/>
      <c r="O236" s="25"/>
      <c r="P236" s="25"/>
      <c r="Q236" s="38"/>
      <c r="R236" s="25"/>
      <c r="S236" s="25"/>
      <c r="T236" s="38"/>
      <c r="U236" s="25"/>
      <c r="V236" s="25"/>
      <c r="W236" s="38"/>
    </row>
    <row r="237" spans="1:23" ht="49.5" hidden="1" customHeight="1">
      <c r="A237" s="52" t="s">
        <v>1447</v>
      </c>
      <c r="B237" s="467" t="s">
        <v>789</v>
      </c>
      <c r="C237" s="465"/>
      <c r="D237" s="468" t="s">
        <v>1541</v>
      </c>
      <c r="E237" s="16"/>
      <c r="F237" s="2"/>
      <c r="G237" s="2"/>
      <c r="H237" s="2"/>
      <c r="I237" s="16"/>
      <c r="J237" s="16"/>
      <c r="K237" s="17"/>
      <c r="L237" s="16"/>
      <c r="M237" s="16"/>
      <c r="N237" s="17"/>
      <c r="O237" s="25"/>
      <c r="P237" s="25"/>
      <c r="Q237" s="38"/>
      <c r="R237" s="25"/>
      <c r="S237" s="25"/>
      <c r="T237" s="38"/>
      <c r="U237" s="25"/>
      <c r="V237" s="25"/>
      <c r="W237" s="38"/>
    </row>
    <row r="238" spans="1:23" ht="39.6" hidden="1" customHeight="1">
      <c r="A238" s="52" t="s">
        <v>1447</v>
      </c>
      <c r="B238" s="467" t="s">
        <v>789</v>
      </c>
      <c r="C238" s="465"/>
      <c r="D238" s="468" t="s">
        <v>1542</v>
      </c>
      <c r="E238" s="16"/>
      <c r="F238" s="2"/>
      <c r="G238" s="2"/>
      <c r="H238" s="2"/>
      <c r="I238" s="16"/>
      <c r="J238" s="16"/>
      <c r="K238" s="17"/>
      <c r="L238" s="16"/>
      <c r="M238" s="16"/>
      <c r="N238" s="17"/>
      <c r="O238" s="25"/>
      <c r="P238" s="25"/>
      <c r="Q238" s="38"/>
      <c r="R238" s="25"/>
      <c r="S238" s="25"/>
      <c r="T238" s="38"/>
      <c r="U238" s="25"/>
      <c r="V238" s="25"/>
      <c r="W238" s="38"/>
    </row>
    <row r="239" spans="1:23" ht="45" hidden="1" customHeight="1">
      <c r="A239" s="52" t="s">
        <v>1447</v>
      </c>
      <c r="B239" s="467" t="s">
        <v>789</v>
      </c>
      <c r="C239" s="465"/>
      <c r="D239" s="468" t="s">
        <v>1543</v>
      </c>
      <c r="E239" s="16"/>
      <c r="F239" s="2"/>
      <c r="G239" s="2"/>
      <c r="H239" s="2"/>
      <c r="I239" s="16"/>
      <c r="J239" s="16"/>
      <c r="K239" s="17"/>
      <c r="L239" s="16"/>
      <c r="M239" s="16"/>
      <c r="N239" s="17"/>
      <c r="O239" s="25"/>
      <c r="P239" s="25"/>
      <c r="Q239" s="38"/>
      <c r="R239" s="25"/>
      <c r="S239" s="25"/>
      <c r="T239" s="38"/>
      <c r="U239" s="25"/>
      <c r="V239" s="25"/>
      <c r="W239" s="38"/>
    </row>
    <row r="240" spans="1:23" ht="113.1" hidden="1" customHeight="1">
      <c r="A240" s="52" t="s">
        <v>1447</v>
      </c>
      <c r="B240" s="467" t="s">
        <v>789</v>
      </c>
      <c r="C240" s="465"/>
      <c r="D240" s="468" t="s">
        <v>1544</v>
      </c>
      <c r="E240" s="16"/>
      <c r="F240" s="2"/>
      <c r="G240" s="2"/>
      <c r="H240" s="2"/>
      <c r="I240" s="16"/>
      <c r="J240" s="16"/>
      <c r="K240" s="17"/>
      <c r="L240" s="16"/>
      <c r="M240" s="16"/>
      <c r="N240" s="17"/>
      <c r="O240" s="25"/>
      <c r="P240" s="25"/>
      <c r="Q240" s="38"/>
      <c r="R240" s="25"/>
      <c r="S240" s="25"/>
      <c r="T240" s="38"/>
      <c r="U240" s="25"/>
      <c r="V240" s="25"/>
      <c r="W240" s="38"/>
    </row>
    <row r="241" spans="1:23" ht="72" hidden="1" customHeight="1">
      <c r="A241" s="52" t="s">
        <v>1447</v>
      </c>
      <c r="B241" s="467" t="s">
        <v>789</v>
      </c>
      <c r="C241" s="465"/>
      <c r="D241" s="468" t="s">
        <v>1545</v>
      </c>
      <c r="E241" s="16"/>
      <c r="F241" s="2"/>
      <c r="G241" s="2"/>
      <c r="H241" s="2"/>
      <c r="I241" s="16"/>
      <c r="J241" s="16"/>
      <c r="K241" s="17"/>
      <c r="L241" s="16"/>
      <c r="M241" s="16"/>
      <c r="N241" s="17"/>
      <c r="O241" s="25"/>
      <c r="P241" s="25"/>
      <c r="Q241" s="38"/>
      <c r="R241" s="25"/>
      <c r="S241" s="25"/>
      <c r="T241" s="38"/>
      <c r="U241" s="25"/>
      <c r="V241" s="25"/>
      <c r="W241" s="38"/>
    </row>
    <row r="242" spans="1:23" ht="30" hidden="1" customHeight="1">
      <c r="A242" s="52" t="s">
        <v>1447</v>
      </c>
      <c r="B242" s="467" t="s">
        <v>789</v>
      </c>
      <c r="C242" s="465"/>
      <c r="D242" s="468" t="s">
        <v>1546</v>
      </c>
      <c r="E242" s="16"/>
      <c r="F242" s="2"/>
      <c r="G242" s="2"/>
      <c r="H242" s="2"/>
      <c r="I242" s="16"/>
      <c r="J242" s="16"/>
      <c r="K242" s="17"/>
      <c r="L242" s="16"/>
      <c r="M242" s="16"/>
      <c r="N242" s="17"/>
      <c r="O242" s="25"/>
      <c r="P242" s="25"/>
      <c r="Q242" s="38"/>
      <c r="R242" s="25"/>
      <c r="S242" s="25"/>
      <c r="T242" s="38"/>
      <c r="U242" s="25"/>
      <c r="V242" s="25"/>
      <c r="W242" s="38"/>
    </row>
    <row r="243" spans="1:23" ht="78" hidden="1">
      <c r="A243" s="52" t="s">
        <v>1447</v>
      </c>
      <c r="B243" s="467" t="s">
        <v>789</v>
      </c>
      <c r="C243" s="465"/>
      <c r="D243" s="468" t="s">
        <v>1547</v>
      </c>
      <c r="E243" s="16"/>
      <c r="F243" s="2"/>
      <c r="G243" s="2"/>
      <c r="H243" s="2"/>
      <c r="I243" s="16"/>
      <c r="J243" s="16"/>
      <c r="K243" s="17"/>
      <c r="L243" s="16"/>
      <c r="M243" s="16"/>
      <c r="N243" s="17"/>
      <c r="O243" s="25"/>
      <c r="P243" s="25"/>
      <c r="Q243" s="38"/>
      <c r="R243" s="25"/>
      <c r="S243" s="25"/>
      <c r="T243" s="38"/>
      <c r="U243" s="25"/>
      <c r="V243" s="25"/>
      <c r="W243" s="38"/>
    </row>
    <row r="244" spans="1:23" ht="68.45" hidden="1" customHeight="1">
      <c r="A244" s="52" t="s">
        <v>1447</v>
      </c>
      <c r="B244" s="467" t="s">
        <v>789</v>
      </c>
      <c r="C244" s="465"/>
      <c r="D244" s="468" t="s">
        <v>1548</v>
      </c>
      <c r="E244" s="16"/>
      <c r="F244" s="2"/>
      <c r="G244" s="2"/>
      <c r="H244" s="2"/>
      <c r="I244" s="16"/>
      <c r="J244" s="16"/>
      <c r="K244" s="17"/>
      <c r="L244" s="16"/>
      <c r="M244" s="16"/>
      <c r="N244" s="17"/>
      <c r="O244" s="25"/>
      <c r="P244" s="25"/>
      <c r="Q244" s="38"/>
      <c r="R244" s="25"/>
      <c r="S244" s="25"/>
      <c r="T244" s="38"/>
      <c r="U244" s="25"/>
      <c r="V244" s="25"/>
      <c r="W244" s="38"/>
    </row>
    <row r="245" spans="1:23" ht="129.94999999999999" hidden="1">
      <c r="A245" s="52" t="s">
        <v>1447</v>
      </c>
      <c r="B245" s="467" t="s">
        <v>789</v>
      </c>
      <c r="C245" s="465"/>
      <c r="D245" s="468" t="s">
        <v>1549</v>
      </c>
      <c r="E245" s="16"/>
      <c r="F245" s="2"/>
      <c r="G245" s="2"/>
      <c r="H245" s="2"/>
      <c r="I245" s="16"/>
      <c r="J245" s="16"/>
      <c r="K245" s="17"/>
      <c r="L245" s="16"/>
      <c r="M245" s="16"/>
      <c r="N245" s="17"/>
      <c r="O245" s="25"/>
      <c r="P245" s="25"/>
      <c r="Q245" s="38"/>
      <c r="R245" s="25"/>
      <c r="S245" s="25"/>
      <c r="T245" s="38"/>
      <c r="U245" s="25"/>
      <c r="V245" s="25"/>
      <c r="W245" s="38"/>
    </row>
    <row r="246" spans="1:23" ht="78" hidden="1">
      <c r="A246" s="52" t="s">
        <v>1447</v>
      </c>
      <c r="B246" s="467" t="s">
        <v>789</v>
      </c>
      <c r="C246" s="465"/>
      <c r="D246" s="468" t="s">
        <v>1550</v>
      </c>
      <c r="E246" s="16"/>
      <c r="F246" s="2"/>
      <c r="G246" s="2"/>
      <c r="H246" s="2"/>
      <c r="I246" s="16"/>
      <c r="J246" s="16"/>
      <c r="K246" s="17"/>
      <c r="L246" s="16"/>
      <c r="M246" s="16"/>
      <c r="N246" s="17"/>
      <c r="O246" s="25"/>
      <c r="P246" s="25"/>
      <c r="Q246" s="38"/>
      <c r="R246" s="25"/>
      <c r="S246" s="25"/>
      <c r="T246" s="38"/>
      <c r="U246" s="25"/>
      <c r="V246" s="25"/>
      <c r="W246" s="38"/>
    </row>
    <row r="247" spans="1:23" ht="207.95" hidden="1">
      <c r="A247" s="52" t="s">
        <v>1447</v>
      </c>
      <c r="B247" s="467" t="s">
        <v>789</v>
      </c>
      <c r="C247" s="465"/>
      <c r="D247" s="468" t="s">
        <v>1551</v>
      </c>
      <c r="E247" s="16"/>
      <c r="F247" s="2"/>
      <c r="G247" s="2"/>
      <c r="H247" s="2"/>
      <c r="I247" s="16"/>
      <c r="J247" s="16"/>
      <c r="K247" s="17"/>
      <c r="L247" s="16"/>
      <c r="M247" s="16"/>
      <c r="N247" s="17"/>
      <c r="O247" s="25"/>
      <c r="P247" s="25"/>
      <c r="Q247" s="38"/>
      <c r="R247" s="25"/>
      <c r="S247" s="25"/>
      <c r="T247" s="38"/>
      <c r="U247" s="25"/>
      <c r="V247" s="25"/>
      <c r="W247" s="38"/>
    </row>
    <row r="248" spans="1:23" ht="261" hidden="1" customHeight="1">
      <c r="A248" s="52" t="s">
        <v>1447</v>
      </c>
      <c r="B248" s="467" t="s">
        <v>789</v>
      </c>
      <c r="C248" s="465"/>
      <c r="D248" s="468" t="s">
        <v>1552</v>
      </c>
      <c r="E248" s="16"/>
      <c r="F248" s="2"/>
      <c r="G248" s="2"/>
      <c r="H248" s="2"/>
      <c r="I248" s="16"/>
      <c r="J248" s="16"/>
      <c r="K248" s="17"/>
      <c r="L248" s="16"/>
      <c r="M248" s="16"/>
      <c r="N248" s="17"/>
      <c r="O248" s="25"/>
      <c r="P248" s="25"/>
      <c r="Q248" s="38"/>
      <c r="R248" s="25"/>
      <c r="S248" s="25"/>
      <c r="T248" s="38"/>
      <c r="U248" s="25"/>
      <c r="V248" s="25"/>
      <c r="W248" s="38"/>
    </row>
    <row r="249" spans="1:23" ht="51.95" hidden="1" customHeight="1">
      <c r="A249" s="52" t="s">
        <v>1447</v>
      </c>
      <c r="B249" s="467" t="s">
        <v>789</v>
      </c>
      <c r="C249" s="465"/>
      <c r="D249" s="468" t="s">
        <v>1553</v>
      </c>
      <c r="E249" s="16"/>
      <c r="F249" s="2"/>
      <c r="G249" s="2"/>
      <c r="H249" s="2"/>
      <c r="I249" s="16"/>
      <c r="J249" s="16"/>
      <c r="K249" s="17"/>
      <c r="L249" s="16"/>
      <c r="M249" s="16"/>
      <c r="N249" s="17"/>
      <c r="O249" s="25"/>
      <c r="P249" s="25"/>
      <c r="Q249" s="38"/>
      <c r="R249" s="25"/>
      <c r="S249" s="25"/>
      <c r="T249" s="38"/>
      <c r="U249" s="25"/>
      <c r="V249" s="25"/>
      <c r="W249" s="38"/>
    </row>
    <row r="250" spans="1:23">
      <c r="A250" s="22"/>
      <c r="B250" s="7"/>
      <c r="C250" s="4"/>
      <c r="D250" s="4"/>
      <c r="E250" s="29"/>
      <c r="F250" s="4"/>
      <c r="G250" s="4"/>
      <c r="H250" s="4"/>
      <c r="I250" s="29"/>
      <c r="J250" s="29"/>
      <c r="K250" s="531"/>
      <c r="L250" s="29"/>
      <c r="M250" s="29"/>
      <c r="N250" s="531"/>
      <c r="O250" s="28"/>
      <c r="P250" s="28"/>
      <c r="Q250" s="41"/>
      <c r="R250" s="28"/>
      <c r="S250" s="28"/>
      <c r="T250" s="41"/>
      <c r="U250" s="28"/>
      <c r="V250" s="28"/>
      <c r="W250" s="41"/>
    </row>
    <row r="251" spans="1:23">
      <c r="A251" s="22"/>
      <c r="B251" s="7"/>
      <c r="C251" s="4"/>
      <c r="D251" s="4"/>
      <c r="E251" s="29"/>
      <c r="F251" s="4"/>
      <c r="G251" s="4"/>
      <c r="H251" s="4"/>
      <c r="I251" s="29"/>
      <c r="J251" s="29"/>
      <c r="K251" s="531"/>
      <c r="L251" s="29"/>
      <c r="M251" s="29"/>
      <c r="N251" s="531"/>
      <c r="O251" s="28"/>
      <c r="P251" s="28"/>
      <c r="Q251" s="41"/>
      <c r="R251" s="28"/>
      <c r="S251" s="28"/>
      <c r="T251" s="41"/>
      <c r="U251" s="28"/>
      <c r="V251" s="28"/>
      <c r="W251" s="41"/>
    </row>
    <row r="252" spans="1:23">
      <c r="A252" s="22"/>
      <c r="B252" s="7"/>
      <c r="C252" s="4"/>
      <c r="D252" s="4"/>
      <c r="E252" s="29"/>
      <c r="F252" s="4"/>
      <c r="G252" s="4"/>
      <c r="H252" s="4"/>
      <c r="I252" s="29"/>
      <c r="J252" s="29"/>
      <c r="K252" s="531"/>
      <c r="L252" s="29"/>
      <c r="M252" s="29"/>
      <c r="N252" s="531"/>
      <c r="O252" s="28"/>
      <c r="P252" s="28"/>
      <c r="Q252" s="41"/>
      <c r="R252" s="28"/>
      <c r="S252" s="28"/>
      <c r="T252" s="41"/>
      <c r="U252" s="28"/>
      <c r="V252" s="28"/>
      <c r="W252" s="41"/>
    </row>
    <row r="253" spans="1:23">
      <c r="A253" s="22"/>
      <c r="B253" s="7"/>
      <c r="C253" s="4"/>
      <c r="D253" s="4"/>
      <c r="E253" s="29"/>
      <c r="F253" s="4"/>
      <c r="G253" s="4"/>
      <c r="H253" s="4"/>
      <c r="I253" s="29"/>
      <c r="J253" s="29"/>
      <c r="K253" s="531"/>
      <c r="L253" s="29"/>
      <c r="M253" s="29"/>
      <c r="N253" s="531"/>
      <c r="O253" s="28"/>
      <c r="P253" s="28"/>
      <c r="Q253" s="41"/>
      <c r="R253" s="28"/>
      <c r="S253" s="28"/>
      <c r="T253" s="41"/>
      <c r="U253" s="28"/>
      <c r="V253" s="28"/>
      <c r="W253" s="41"/>
    </row>
    <row r="254" spans="1:23">
      <c r="A254" s="22"/>
      <c r="B254" s="7"/>
      <c r="C254" s="4"/>
      <c r="D254" s="4"/>
      <c r="E254" s="29"/>
      <c r="F254" s="4"/>
      <c r="G254" s="4"/>
      <c r="H254" s="4"/>
      <c r="I254" s="29"/>
      <c r="J254" s="29"/>
      <c r="K254" s="531"/>
      <c r="L254" s="29"/>
      <c r="M254" s="29"/>
      <c r="N254" s="531"/>
      <c r="O254" s="28"/>
      <c r="P254" s="28"/>
      <c r="Q254" s="41"/>
      <c r="R254" s="28"/>
      <c r="S254" s="28"/>
      <c r="T254" s="41"/>
      <c r="U254" s="28"/>
      <c r="V254" s="28"/>
      <c r="W254" s="41"/>
    </row>
    <row r="255" spans="1:23">
      <c r="A255" s="22"/>
      <c r="B255" s="7"/>
      <c r="C255" s="4"/>
      <c r="D255" s="4"/>
      <c r="E255" s="29"/>
      <c r="F255" s="4"/>
      <c r="G255" s="4"/>
      <c r="H255" s="4"/>
      <c r="I255" s="29"/>
      <c r="J255" s="29"/>
      <c r="K255" s="531"/>
      <c r="L255" s="29"/>
      <c r="M255" s="29"/>
      <c r="N255" s="531"/>
      <c r="O255" s="28"/>
      <c r="P255" s="28"/>
      <c r="Q255" s="41"/>
      <c r="R255" s="28"/>
      <c r="S255" s="28"/>
      <c r="T255" s="41"/>
      <c r="U255" s="28"/>
      <c r="V255" s="28"/>
      <c r="W255" s="41"/>
    </row>
    <row r="256" spans="1:23">
      <c r="A256" s="22"/>
      <c r="B256" s="7"/>
      <c r="C256" s="4"/>
      <c r="D256" s="4"/>
      <c r="E256" s="29"/>
      <c r="F256" s="4"/>
      <c r="G256" s="4"/>
      <c r="H256" s="4"/>
      <c r="I256" s="29"/>
      <c r="J256" s="29"/>
      <c r="K256" s="531"/>
      <c r="L256" s="29"/>
      <c r="M256" s="29"/>
      <c r="N256" s="531"/>
      <c r="O256" s="28"/>
      <c r="P256" s="28"/>
      <c r="Q256" s="41"/>
      <c r="R256" s="28"/>
      <c r="S256" s="28"/>
      <c r="T256" s="41"/>
      <c r="U256" s="28"/>
      <c r="V256" s="28"/>
      <c r="W256" s="41"/>
    </row>
    <row r="257" spans="1:23">
      <c r="A257" s="22"/>
      <c r="B257" s="7"/>
      <c r="C257" s="4"/>
      <c r="D257" s="4"/>
      <c r="E257" s="29"/>
      <c r="F257" s="4"/>
      <c r="G257" s="4"/>
      <c r="H257" s="4"/>
      <c r="I257" s="29"/>
      <c r="J257" s="29"/>
      <c r="K257" s="531"/>
      <c r="L257" s="29"/>
      <c r="M257" s="29"/>
      <c r="N257" s="531"/>
      <c r="O257" s="28"/>
      <c r="P257" s="28"/>
      <c r="Q257" s="41"/>
      <c r="R257" s="28"/>
      <c r="S257" s="28"/>
      <c r="T257" s="41"/>
      <c r="U257" s="28"/>
      <c r="V257" s="28"/>
      <c r="W257" s="41"/>
    </row>
    <row r="258" spans="1:23">
      <c r="A258" s="22"/>
      <c r="B258" s="7"/>
      <c r="C258" s="4"/>
      <c r="D258" s="4"/>
      <c r="E258" s="29"/>
      <c r="F258" s="4"/>
      <c r="G258" s="4"/>
      <c r="H258" s="4"/>
      <c r="I258" s="29"/>
      <c r="J258" s="29"/>
      <c r="K258" s="531"/>
      <c r="L258" s="29"/>
      <c r="M258" s="29"/>
      <c r="N258" s="531"/>
      <c r="O258" s="28"/>
      <c r="P258" s="28"/>
      <c r="Q258" s="41"/>
      <c r="R258" s="28"/>
      <c r="S258" s="28"/>
      <c r="T258" s="41"/>
      <c r="U258" s="28"/>
      <c r="V258" s="28"/>
      <c r="W258" s="41"/>
    </row>
    <row r="259" spans="1:23">
      <c r="A259" s="22"/>
      <c r="B259" s="7"/>
      <c r="C259" s="4"/>
      <c r="D259" s="4"/>
      <c r="E259" s="29"/>
      <c r="F259" s="4"/>
      <c r="G259" s="4"/>
      <c r="H259" s="4"/>
      <c r="I259" s="29"/>
      <c r="J259" s="29"/>
      <c r="K259" s="531"/>
      <c r="L259" s="29"/>
      <c r="M259" s="29"/>
      <c r="N259" s="531"/>
      <c r="O259" s="28"/>
      <c r="P259" s="28"/>
      <c r="Q259" s="41"/>
      <c r="R259" s="28"/>
      <c r="S259" s="28"/>
      <c r="T259" s="41"/>
      <c r="U259" s="28"/>
      <c r="V259" s="28"/>
      <c r="W259" s="41"/>
    </row>
    <row r="260" spans="1:23">
      <c r="A260" s="22"/>
      <c r="B260" s="7"/>
      <c r="C260" s="4"/>
      <c r="D260" s="4"/>
      <c r="E260" s="29"/>
      <c r="F260" s="4"/>
      <c r="G260" s="4"/>
      <c r="H260" s="4"/>
      <c r="I260" s="29"/>
      <c r="J260" s="29"/>
      <c r="K260" s="531"/>
      <c r="L260" s="29"/>
      <c r="M260" s="29"/>
      <c r="N260" s="531"/>
      <c r="O260" s="28"/>
      <c r="P260" s="28"/>
      <c r="Q260" s="41"/>
      <c r="R260" s="28"/>
      <c r="S260" s="28"/>
      <c r="T260" s="41"/>
      <c r="U260" s="28"/>
      <c r="V260" s="28"/>
      <c r="W260" s="41"/>
    </row>
    <row r="261" spans="1:23">
      <c r="A261" s="22"/>
      <c r="B261" s="7"/>
      <c r="C261" s="4"/>
      <c r="D261" s="4"/>
      <c r="E261" s="29"/>
      <c r="F261" s="4"/>
      <c r="G261" s="4"/>
      <c r="H261" s="4"/>
      <c r="I261" s="29"/>
      <c r="J261" s="29"/>
      <c r="K261" s="531"/>
      <c r="L261" s="29"/>
      <c r="M261" s="29"/>
      <c r="N261" s="531"/>
      <c r="O261" s="28"/>
      <c r="P261" s="28"/>
      <c r="Q261" s="41"/>
      <c r="R261" s="28"/>
      <c r="S261" s="28"/>
      <c r="T261" s="41"/>
      <c r="U261" s="28"/>
      <c r="V261" s="28"/>
      <c r="W261" s="41"/>
    </row>
    <row r="262" spans="1:23">
      <c r="A262" s="22"/>
      <c r="B262" s="7"/>
      <c r="C262" s="4"/>
      <c r="D262" s="4"/>
      <c r="E262" s="29"/>
      <c r="F262" s="4"/>
      <c r="G262" s="4"/>
      <c r="H262" s="4"/>
      <c r="I262" s="29"/>
      <c r="J262" s="29"/>
      <c r="K262" s="531"/>
      <c r="L262" s="29"/>
      <c r="M262" s="29"/>
      <c r="N262" s="531"/>
      <c r="O262" s="28"/>
      <c r="P262" s="28"/>
      <c r="Q262" s="41"/>
      <c r="R262" s="28"/>
      <c r="S262" s="28"/>
      <c r="T262" s="41"/>
      <c r="U262" s="28"/>
      <c r="V262" s="28"/>
      <c r="W262" s="41"/>
    </row>
    <row r="263" spans="1:23">
      <c r="A263" s="22"/>
      <c r="B263" s="7"/>
      <c r="C263" s="4"/>
      <c r="D263" s="4"/>
      <c r="E263" s="29"/>
      <c r="F263" s="4"/>
      <c r="G263" s="4"/>
      <c r="H263" s="4"/>
      <c r="I263" s="29"/>
      <c r="J263" s="29"/>
      <c r="K263" s="531"/>
      <c r="L263" s="29"/>
      <c r="M263" s="29"/>
      <c r="N263" s="531"/>
      <c r="O263" s="28"/>
      <c r="P263" s="28"/>
      <c r="Q263" s="41"/>
      <c r="R263" s="28"/>
      <c r="S263" s="28"/>
      <c r="T263" s="41"/>
      <c r="U263" s="28"/>
      <c r="V263" s="28"/>
      <c r="W263" s="41"/>
    </row>
    <row r="264" spans="1:23">
      <c r="A264" s="22"/>
      <c r="B264" s="7"/>
      <c r="C264" s="4"/>
      <c r="D264" s="4"/>
      <c r="E264" s="29"/>
      <c r="F264" s="4"/>
      <c r="G264" s="4"/>
      <c r="H264" s="4"/>
      <c r="I264" s="29"/>
      <c r="J264" s="29"/>
      <c r="K264" s="531"/>
      <c r="L264" s="29"/>
      <c r="M264" s="29"/>
      <c r="N264" s="531"/>
      <c r="O264" s="28"/>
      <c r="P264" s="28"/>
      <c r="Q264" s="41"/>
      <c r="R264" s="28"/>
      <c r="S264" s="28"/>
      <c r="T264" s="41"/>
      <c r="U264" s="28"/>
      <c r="V264" s="28"/>
      <c r="W264" s="41"/>
    </row>
    <row r="265" spans="1:23">
      <c r="A265" s="22"/>
      <c r="B265" s="7"/>
      <c r="C265" s="4"/>
      <c r="D265" s="4"/>
      <c r="E265" s="29"/>
      <c r="F265" s="4"/>
      <c r="G265" s="4"/>
      <c r="H265" s="4"/>
      <c r="I265" s="29"/>
      <c r="J265" s="29"/>
      <c r="K265" s="531"/>
      <c r="L265" s="29"/>
      <c r="M265" s="29"/>
      <c r="N265" s="531"/>
      <c r="O265" s="28"/>
      <c r="P265" s="28"/>
      <c r="Q265" s="41"/>
      <c r="R265" s="28"/>
      <c r="S265" s="28"/>
      <c r="T265" s="41"/>
      <c r="U265" s="28"/>
      <c r="V265" s="28"/>
      <c r="W265" s="41"/>
    </row>
    <row r="266" spans="1:23">
      <c r="A266" s="22"/>
      <c r="B266" s="7"/>
      <c r="C266" s="4"/>
      <c r="D266" s="4"/>
      <c r="E266" s="29"/>
      <c r="F266" s="4"/>
      <c r="G266" s="4"/>
      <c r="H266" s="4"/>
      <c r="I266" s="29"/>
      <c r="J266" s="29"/>
      <c r="K266" s="531"/>
      <c r="L266" s="29"/>
      <c r="M266" s="29"/>
      <c r="N266" s="531"/>
      <c r="O266" s="28"/>
      <c r="P266" s="28"/>
      <c r="Q266" s="41"/>
      <c r="R266" s="28"/>
      <c r="S266" s="28"/>
      <c r="T266" s="41"/>
      <c r="U266" s="28"/>
      <c r="V266" s="28"/>
      <c r="W266" s="41"/>
    </row>
    <row r="267" spans="1:23">
      <c r="A267" s="22"/>
      <c r="B267" s="7"/>
      <c r="C267" s="4"/>
      <c r="D267" s="4"/>
      <c r="E267" s="29"/>
      <c r="F267" s="4"/>
      <c r="G267" s="4"/>
      <c r="H267" s="4"/>
      <c r="I267" s="29"/>
      <c r="J267" s="29"/>
      <c r="K267" s="531"/>
      <c r="L267" s="29"/>
      <c r="M267" s="29"/>
      <c r="N267" s="531"/>
      <c r="O267" s="28"/>
      <c r="P267" s="28"/>
      <c r="Q267" s="41"/>
      <c r="R267" s="28"/>
      <c r="S267" s="28"/>
      <c r="T267" s="41"/>
      <c r="U267" s="28"/>
      <c r="V267" s="28"/>
      <c r="W267" s="41"/>
    </row>
    <row r="268" spans="1:23">
      <c r="A268" s="22"/>
      <c r="B268" s="7"/>
      <c r="C268" s="4"/>
      <c r="D268" s="4"/>
      <c r="E268" s="29"/>
      <c r="F268" s="4"/>
      <c r="G268" s="4"/>
      <c r="H268" s="4"/>
      <c r="I268" s="29"/>
      <c r="J268" s="29"/>
      <c r="K268" s="531"/>
      <c r="L268" s="29"/>
      <c r="M268" s="29"/>
      <c r="N268" s="531"/>
      <c r="O268" s="28"/>
      <c r="P268" s="28"/>
      <c r="Q268" s="41"/>
      <c r="R268" s="28"/>
      <c r="S268" s="28"/>
      <c r="T268" s="41"/>
      <c r="U268" s="28"/>
      <c r="V268" s="28"/>
      <c r="W268" s="41"/>
    </row>
    <row r="269" spans="1:23">
      <c r="A269" s="22"/>
      <c r="B269" s="7"/>
      <c r="C269" s="4"/>
      <c r="D269" s="4"/>
      <c r="E269" s="29"/>
      <c r="F269" s="4"/>
      <c r="G269" s="4"/>
      <c r="H269" s="4"/>
      <c r="I269" s="29"/>
      <c r="J269" s="29"/>
      <c r="K269" s="531"/>
      <c r="L269" s="29"/>
      <c r="M269" s="29"/>
      <c r="N269" s="531"/>
      <c r="O269" s="28"/>
      <c r="P269" s="28"/>
      <c r="Q269" s="41"/>
      <c r="R269" s="28"/>
      <c r="S269" s="28"/>
      <c r="T269" s="41"/>
      <c r="U269" s="28"/>
      <c r="V269" s="28"/>
      <c r="W269" s="41"/>
    </row>
    <row r="270" spans="1:23">
      <c r="A270" s="22"/>
      <c r="B270" s="7"/>
      <c r="C270" s="4"/>
      <c r="D270" s="4"/>
      <c r="E270" s="29"/>
      <c r="F270" s="4"/>
      <c r="G270" s="4"/>
      <c r="H270" s="4"/>
      <c r="I270" s="29"/>
      <c r="J270" s="29"/>
      <c r="K270" s="531"/>
      <c r="L270" s="29"/>
      <c r="M270" s="29"/>
      <c r="N270" s="531"/>
      <c r="O270" s="28"/>
      <c r="P270" s="28"/>
      <c r="Q270" s="41"/>
      <c r="R270" s="28"/>
      <c r="S270" s="28"/>
      <c r="T270" s="41"/>
      <c r="U270" s="28"/>
      <c r="V270" s="28"/>
      <c r="W270" s="41"/>
    </row>
    <row r="271" spans="1:23">
      <c r="A271" s="22"/>
      <c r="B271" s="7"/>
      <c r="C271" s="4"/>
      <c r="D271" s="4"/>
      <c r="E271" s="29"/>
      <c r="F271" s="4"/>
      <c r="G271" s="4"/>
      <c r="H271" s="4"/>
      <c r="I271" s="29"/>
      <c r="J271" s="29"/>
      <c r="K271" s="531"/>
      <c r="L271" s="29"/>
      <c r="M271" s="29"/>
      <c r="N271" s="531"/>
      <c r="O271" s="28"/>
      <c r="P271" s="28"/>
      <c r="Q271" s="41"/>
      <c r="R271" s="28"/>
      <c r="S271" s="28"/>
      <c r="T271" s="41"/>
      <c r="U271" s="28"/>
      <c r="V271" s="28"/>
      <c r="W271" s="41"/>
    </row>
    <row r="272" spans="1:23">
      <c r="A272" s="22"/>
      <c r="B272" s="7"/>
      <c r="C272" s="4"/>
      <c r="D272" s="4"/>
      <c r="E272" s="29"/>
      <c r="F272" s="4"/>
      <c r="G272" s="4"/>
      <c r="H272" s="4"/>
      <c r="I272" s="29"/>
      <c r="J272" s="29"/>
      <c r="K272" s="531"/>
      <c r="L272" s="29"/>
      <c r="M272" s="29"/>
      <c r="N272" s="531"/>
      <c r="O272" s="28"/>
      <c r="P272" s="28"/>
      <c r="Q272" s="41"/>
      <c r="R272" s="28"/>
      <c r="S272" s="28"/>
      <c r="T272" s="41"/>
      <c r="U272" s="28"/>
      <c r="V272" s="28"/>
      <c r="W272" s="41"/>
    </row>
    <row r="273" spans="1:23">
      <c r="A273" s="22"/>
      <c r="B273" s="7"/>
      <c r="C273" s="4"/>
      <c r="D273" s="4"/>
      <c r="E273" s="29"/>
      <c r="F273" s="4"/>
      <c r="G273" s="4"/>
      <c r="H273" s="4"/>
      <c r="I273" s="29"/>
      <c r="J273" s="29"/>
      <c r="K273" s="531"/>
      <c r="L273" s="29"/>
      <c r="M273" s="29"/>
      <c r="N273" s="531"/>
      <c r="O273" s="28"/>
      <c r="P273" s="28"/>
      <c r="Q273" s="41"/>
      <c r="R273" s="28"/>
      <c r="S273" s="28"/>
      <c r="T273" s="41"/>
      <c r="U273" s="28"/>
      <c r="V273" s="28"/>
      <c r="W273" s="41"/>
    </row>
    <row r="274" spans="1:23">
      <c r="A274" s="22"/>
      <c r="B274" s="7"/>
      <c r="C274" s="4"/>
      <c r="D274" s="4"/>
      <c r="E274" s="29"/>
      <c r="F274" s="4"/>
      <c r="G274" s="4"/>
      <c r="H274" s="4"/>
      <c r="I274" s="29"/>
      <c r="J274" s="29"/>
      <c r="K274" s="531"/>
      <c r="L274" s="29"/>
      <c r="M274" s="29"/>
      <c r="N274" s="531"/>
      <c r="O274" s="28"/>
      <c r="P274" s="28"/>
      <c r="Q274" s="41"/>
      <c r="R274" s="28"/>
      <c r="S274" s="28"/>
      <c r="T274" s="41"/>
      <c r="U274" s="28"/>
      <c r="V274" s="28"/>
      <c r="W274" s="41"/>
    </row>
    <row r="275" spans="1:23">
      <c r="A275" s="22"/>
      <c r="B275" s="7"/>
      <c r="C275" s="4"/>
      <c r="D275" s="4"/>
      <c r="E275" s="29"/>
      <c r="F275" s="4"/>
      <c r="G275" s="4"/>
      <c r="H275" s="4"/>
      <c r="I275" s="29"/>
      <c r="J275" s="29"/>
      <c r="K275" s="531"/>
      <c r="L275" s="29"/>
      <c r="M275" s="29"/>
      <c r="N275" s="531"/>
      <c r="O275" s="28"/>
      <c r="P275" s="28"/>
      <c r="Q275" s="41"/>
      <c r="R275" s="28"/>
      <c r="S275" s="28"/>
      <c r="T275" s="41"/>
      <c r="U275" s="28"/>
      <c r="V275" s="28"/>
      <c r="W275" s="41"/>
    </row>
    <row r="276" spans="1:23">
      <c r="A276" s="22"/>
      <c r="B276" s="7"/>
      <c r="C276" s="4"/>
      <c r="D276" s="4"/>
      <c r="E276" s="29"/>
      <c r="F276" s="4"/>
      <c r="G276" s="4"/>
      <c r="H276" s="4"/>
      <c r="I276" s="29"/>
      <c r="J276" s="29"/>
      <c r="K276" s="531"/>
      <c r="L276" s="29"/>
      <c r="M276" s="29"/>
      <c r="N276" s="531"/>
      <c r="O276" s="28"/>
      <c r="P276" s="28"/>
      <c r="Q276" s="41"/>
      <c r="R276" s="28"/>
      <c r="S276" s="28"/>
      <c r="T276" s="41"/>
      <c r="U276" s="28"/>
      <c r="V276" s="28"/>
      <c r="W276" s="41"/>
    </row>
    <row r="277" spans="1:23">
      <c r="A277" s="22"/>
      <c r="B277" s="7"/>
      <c r="C277" s="4"/>
      <c r="D277" s="4"/>
      <c r="E277" s="29"/>
      <c r="F277" s="4"/>
      <c r="G277" s="4"/>
      <c r="H277" s="4"/>
      <c r="I277" s="29"/>
      <c r="J277" s="29"/>
      <c r="K277" s="531"/>
      <c r="L277" s="29"/>
      <c r="M277" s="29"/>
      <c r="N277" s="531"/>
      <c r="O277" s="28"/>
      <c r="P277" s="28"/>
      <c r="Q277" s="41"/>
      <c r="R277" s="28"/>
      <c r="S277" s="28"/>
      <c r="T277" s="41"/>
      <c r="U277" s="28"/>
      <c r="V277" s="28"/>
      <c r="W277" s="41"/>
    </row>
    <row r="278" spans="1:23">
      <c r="A278" s="22"/>
      <c r="B278" s="7"/>
      <c r="C278" s="4"/>
      <c r="D278" s="4"/>
      <c r="E278" s="29"/>
      <c r="F278" s="4"/>
      <c r="G278" s="4"/>
      <c r="H278" s="4"/>
      <c r="I278" s="29"/>
      <c r="J278" s="29"/>
      <c r="K278" s="531"/>
      <c r="L278" s="29"/>
      <c r="M278" s="29"/>
      <c r="N278" s="531"/>
      <c r="O278" s="28"/>
      <c r="P278" s="28"/>
      <c r="Q278" s="41"/>
      <c r="R278" s="28"/>
      <c r="S278" s="28"/>
      <c r="T278" s="41"/>
      <c r="U278" s="28"/>
      <c r="V278" s="28"/>
      <c r="W278" s="41"/>
    </row>
    <row r="279" spans="1:23">
      <c r="A279" s="22"/>
      <c r="B279" s="7"/>
      <c r="C279" s="4"/>
      <c r="D279" s="4"/>
      <c r="E279" s="29"/>
      <c r="F279" s="4"/>
      <c r="G279" s="4"/>
      <c r="H279" s="4"/>
      <c r="I279" s="29"/>
      <c r="J279" s="29"/>
      <c r="K279" s="531"/>
      <c r="L279" s="29"/>
      <c r="M279" s="29"/>
      <c r="N279" s="531"/>
      <c r="O279" s="28"/>
      <c r="P279" s="28"/>
      <c r="Q279" s="41"/>
      <c r="R279" s="28"/>
      <c r="S279" s="28"/>
      <c r="T279" s="41"/>
      <c r="U279" s="28"/>
      <c r="V279" s="28"/>
      <c r="W279" s="41"/>
    </row>
    <row r="280" spans="1:23">
      <c r="A280" s="22"/>
      <c r="B280" s="7"/>
      <c r="C280" s="4"/>
      <c r="D280" s="4"/>
      <c r="E280" s="29"/>
      <c r="F280" s="4"/>
      <c r="G280" s="4"/>
      <c r="H280" s="4"/>
      <c r="I280" s="29"/>
      <c r="J280" s="29"/>
      <c r="K280" s="531"/>
      <c r="L280" s="29"/>
      <c r="M280" s="29"/>
      <c r="N280" s="531"/>
      <c r="O280" s="28"/>
      <c r="P280" s="28"/>
      <c r="Q280" s="41"/>
      <c r="R280" s="28"/>
      <c r="S280" s="28"/>
      <c r="T280" s="41"/>
      <c r="U280" s="28"/>
      <c r="V280" s="28"/>
      <c r="W280" s="41"/>
    </row>
    <row r="281" spans="1:23">
      <c r="A281" s="22"/>
      <c r="B281" s="7"/>
      <c r="C281" s="4"/>
      <c r="D281" s="4"/>
      <c r="E281" s="29"/>
      <c r="F281" s="4"/>
      <c r="G281" s="4"/>
      <c r="H281" s="4"/>
      <c r="I281" s="29"/>
      <c r="J281" s="29"/>
      <c r="K281" s="531"/>
      <c r="L281" s="29"/>
      <c r="M281" s="29"/>
      <c r="N281" s="531"/>
      <c r="O281" s="28"/>
      <c r="P281" s="28"/>
      <c r="Q281" s="41"/>
      <c r="R281" s="28"/>
      <c r="S281" s="28"/>
      <c r="T281" s="41"/>
      <c r="U281" s="28"/>
      <c r="V281" s="28"/>
      <c r="W281" s="41"/>
    </row>
    <row r="282" spans="1:23">
      <c r="A282" s="22"/>
      <c r="B282" s="7"/>
      <c r="C282" s="4"/>
      <c r="D282" s="4"/>
      <c r="E282" s="29"/>
      <c r="F282" s="4"/>
      <c r="G282" s="4"/>
      <c r="H282" s="4"/>
      <c r="I282" s="29"/>
      <c r="J282" s="29"/>
      <c r="K282" s="531"/>
      <c r="L282" s="29"/>
      <c r="M282" s="29"/>
      <c r="N282" s="531"/>
      <c r="O282" s="28"/>
      <c r="P282" s="28"/>
      <c r="Q282" s="41"/>
      <c r="R282" s="28"/>
      <c r="S282" s="28"/>
      <c r="T282" s="41"/>
      <c r="U282" s="28"/>
      <c r="V282" s="28"/>
      <c r="W282" s="41"/>
    </row>
    <row r="283" spans="1:23">
      <c r="A283" s="22"/>
      <c r="B283" s="7"/>
      <c r="C283" s="4"/>
      <c r="D283" s="4"/>
      <c r="E283" s="29"/>
      <c r="F283" s="4"/>
      <c r="G283" s="4"/>
      <c r="H283" s="4"/>
      <c r="I283" s="29"/>
      <c r="J283" s="29"/>
      <c r="K283" s="531"/>
      <c r="L283" s="29"/>
      <c r="M283" s="29"/>
      <c r="N283" s="531"/>
      <c r="O283" s="28"/>
      <c r="P283" s="28"/>
      <c r="Q283" s="41"/>
      <c r="R283" s="28"/>
      <c r="S283" s="28"/>
      <c r="T283" s="41"/>
      <c r="U283" s="28"/>
      <c r="V283" s="28"/>
      <c r="W283" s="41"/>
    </row>
    <row r="284" spans="1:23">
      <c r="A284" s="22"/>
      <c r="B284" s="7"/>
      <c r="C284" s="4"/>
      <c r="D284" s="4"/>
      <c r="E284" s="29"/>
      <c r="F284" s="4"/>
      <c r="G284" s="4"/>
      <c r="H284" s="4"/>
      <c r="I284" s="29"/>
      <c r="J284" s="29"/>
      <c r="K284" s="531"/>
      <c r="L284" s="29"/>
      <c r="M284" s="29"/>
      <c r="N284" s="531"/>
      <c r="O284" s="28"/>
      <c r="P284" s="28"/>
      <c r="Q284" s="41"/>
      <c r="R284" s="28"/>
      <c r="S284" s="28"/>
      <c r="T284" s="41"/>
      <c r="U284" s="28"/>
      <c r="V284" s="28"/>
      <c r="W284" s="41"/>
    </row>
    <row r="285" spans="1:23">
      <c r="A285" s="22"/>
      <c r="B285" s="7"/>
      <c r="C285" s="4"/>
      <c r="D285" s="4"/>
      <c r="E285" s="29"/>
      <c r="F285" s="4"/>
      <c r="G285" s="4"/>
      <c r="H285" s="4"/>
      <c r="I285" s="29"/>
      <c r="J285" s="29"/>
      <c r="K285" s="531"/>
      <c r="L285" s="29"/>
      <c r="M285" s="29"/>
      <c r="N285" s="531"/>
      <c r="O285" s="28"/>
      <c r="P285" s="28"/>
      <c r="Q285" s="41"/>
      <c r="R285" s="28"/>
      <c r="S285" s="28"/>
      <c r="T285" s="41"/>
      <c r="U285" s="28"/>
      <c r="V285" s="28"/>
      <c r="W285" s="41"/>
    </row>
    <row r="286" spans="1:23">
      <c r="A286" s="22"/>
      <c r="B286" s="7"/>
      <c r="C286" s="4"/>
      <c r="D286" s="4"/>
      <c r="E286" s="29"/>
      <c r="F286" s="4"/>
      <c r="G286" s="4"/>
      <c r="H286" s="4"/>
      <c r="I286" s="29"/>
      <c r="J286" s="29"/>
      <c r="K286" s="531"/>
      <c r="L286" s="29"/>
      <c r="M286" s="29"/>
      <c r="N286" s="531"/>
      <c r="O286" s="28"/>
      <c r="P286" s="28"/>
      <c r="Q286" s="41"/>
      <c r="R286" s="28"/>
      <c r="S286" s="28"/>
      <c r="T286" s="41"/>
      <c r="U286" s="28"/>
      <c r="V286" s="28"/>
      <c r="W286" s="41"/>
    </row>
    <row r="287" spans="1:23">
      <c r="A287" s="22"/>
      <c r="B287" s="7"/>
      <c r="C287" s="4"/>
      <c r="D287" s="4"/>
      <c r="E287" s="29"/>
      <c r="F287" s="4"/>
      <c r="G287" s="4"/>
      <c r="H287" s="4"/>
      <c r="I287" s="29"/>
      <c r="J287" s="29"/>
      <c r="K287" s="531"/>
      <c r="L287" s="29"/>
      <c r="M287" s="29"/>
      <c r="N287" s="531"/>
      <c r="O287" s="28"/>
      <c r="P287" s="28"/>
      <c r="Q287" s="41"/>
      <c r="R287" s="28"/>
      <c r="S287" s="28"/>
      <c r="T287" s="41"/>
      <c r="U287" s="28"/>
      <c r="V287" s="28"/>
      <c r="W287" s="41"/>
    </row>
    <row r="288" spans="1:23">
      <c r="A288" s="22"/>
      <c r="B288" s="7"/>
      <c r="C288" s="4"/>
      <c r="D288" s="4"/>
      <c r="E288" s="29"/>
      <c r="F288" s="4"/>
      <c r="G288" s="4"/>
      <c r="H288" s="4"/>
      <c r="I288" s="29"/>
      <c r="J288" s="29"/>
      <c r="K288" s="531"/>
      <c r="L288" s="29"/>
      <c r="M288" s="29"/>
      <c r="N288" s="531"/>
      <c r="O288" s="28"/>
      <c r="P288" s="28"/>
      <c r="Q288" s="41"/>
      <c r="R288" s="28"/>
      <c r="S288" s="28"/>
      <c r="T288" s="41"/>
      <c r="U288" s="28"/>
      <c r="V288" s="28"/>
      <c r="W288" s="41"/>
    </row>
    <row r="289" spans="1:23">
      <c r="A289" s="22"/>
      <c r="B289" s="7"/>
      <c r="C289" s="4"/>
      <c r="D289" s="4"/>
      <c r="E289" s="29"/>
      <c r="F289" s="4"/>
      <c r="G289" s="4"/>
      <c r="H289" s="4"/>
      <c r="I289" s="29"/>
      <c r="J289" s="29"/>
      <c r="K289" s="531"/>
      <c r="L289" s="29"/>
      <c r="M289" s="29"/>
      <c r="N289" s="531"/>
      <c r="O289" s="28"/>
      <c r="P289" s="28"/>
      <c r="Q289" s="41"/>
      <c r="R289" s="28"/>
      <c r="S289" s="28"/>
      <c r="T289" s="41"/>
      <c r="U289" s="28"/>
      <c r="V289" s="28"/>
      <c r="W289" s="41"/>
    </row>
    <row r="290" spans="1:23">
      <c r="A290" s="22"/>
      <c r="B290" s="7"/>
      <c r="C290" s="4"/>
      <c r="D290" s="4"/>
      <c r="E290" s="29"/>
      <c r="F290" s="4"/>
      <c r="G290" s="4"/>
      <c r="H290" s="4"/>
      <c r="I290" s="29"/>
      <c r="J290" s="29"/>
      <c r="K290" s="531"/>
      <c r="L290" s="29"/>
      <c r="M290" s="29"/>
      <c r="N290" s="531"/>
      <c r="O290" s="28"/>
      <c r="P290" s="28"/>
      <c r="Q290" s="41"/>
      <c r="R290" s="28"/>
      <c r="S290" s="28"/>
      <c r="T290" s="41"/>
      <c r="U290" s="28"/>
      <c r="V290" s="28"/>
      <c r="W290" s="41"/>
    </row>
    <row r="291" spans="1:23">
      <c r="A291" s="22"/>
      <c r="B291" s="7"/>
      <c r="C291" s="4"/>
      <c r="D291" s="4"/>
      <c r="E291" s="29"/>
      <c r="F291" s="4"/>
      <c r="G291" s="4"/>
      <c r="H291" s="4"/>
      <c r="I291" s="29"/>
      <c r="J291" s="29"/>
      <c r="K291" s="531"/>
      <c r="L291" s="29"/>
      <c r="M291" s="29"/>
      <c r="N291" s="531"/>
      <c r="O291" s="28"/>
      <c r="P291" s="28"/>
      <c r="Q291" s="41"/>
      <c r="R291" s="28"/>
      <c r="S291" s="28"/>
      <c r="T291" s="41"/>
      <c r="U291" s="28"/>
      <c r="V291" s="28"/>
      <c r="W291" s="41"/>
    </row>
    <row r="292" spans="1:23">
      <c r="A292" s="22"/>
      <c r="B292" s="7"/>
      <c r="C292" s="4"/>
      <c r="D292" s="4"/>
      <c r="E292" s="29"/>
      <c r="F292" s="4"/>
      <c r="G292" s="4"/>
      <c r="H292" s="4"/>
      <c r="I292" s="29"/>
      <c r="J292" s="29"/>
      <c r="K292" s="531"/>
      <c r="L292" s="29"/>
      <c r="M292" s="29"/>
      <c r="N292" s="531"/>
      <c r="O292" s="28"/>
      <c r="P292" s="28"/>
      <c r="Q292" s="41"/>
      <c r="R292" s="28"/>
      <c r="S292" s="28"/>
      <c r="T292" s="41"/>
      <c r="U292" s="28"/>
      <c r="V292" s="28"/>
      <c r="W292" s="41"/>
    </row>
    <row r="293" spans="1:23">
      <c r="A293" s="22"/>
      <c r="B293" s="7"/>
      <c r="C293" s="4"/>
      <c r="D293" s="4"/>
      <c r="E293" s="29"/>
      <c r="F293" s="4"/>
      <c r="G293" s="4"/>
      <c r="H293" s="4"/>
      <c r="I293" s="29"/>
      <c r="J293" s="29"/>
      <c r="K293" s="531"/>
      <c r="L293" s="29"/>
      <c r="M293" s="29"/>
      <c r="N293" s="531"/>
      <c r="O293" s="28"/>
      <c r="P293" s="28"/>
      <c r="Q293" s="41"/>
      <c r="R293" s="28"/>
      <c r="S293" s="28"/>
      <c r="T293" s="41"/>
      <c r="U293" s="28"/>
      <c r="V293" s="28"/>
      <c r="W293" s="41"/>
    </row>
    <row r="294" spans="1:23">
      <c r="A294" s="22"/>
      <c r="B294" s="7"/>
      <c r="C294" s="4"/>
      <c r="D294" s="4"/>
      <c r="E294" s="29"/>
      <c r="F294" s="4"/>
      <c r="G294" s="4"/>
      <c r="H294" s="4"/>
      <c r="I294" s="29"/>
      <c r="J294" s="29"/>
      <c r="K294" s="531"/>
      <c r="L294" s="29"/>
      <c r="M294" s="29"/>
      <c r="N294" s="531"/>
      <c r="O294" s="28"/>
      <c r="P294" s="28"/>
      <c r="Q294" s="41"/>
      <c r="R294" s="28"/>
      <c r="S294" s="28"/>
      <c r="T294" s="41"/>
      <c r="U294" s="28"/>
      <c r="V294" s="28"/>
      <c r="W294" s="41"/>
    </row>
    <row r="295" spans="1:23">
      <c r="A295" s="22"/>
      <c r="B295" s="7"/>
      <c r="C295" s="4"/>
      <c r="D295" s="4"/>
      <c r="E295" s="29"/>
      <c r="F295" s="4"/>
      <c r="G295" s="4"/>
      <c r="H295" s="4"/>
      <c r="I295" s="29"/>
      <c r="J295" s="29"/>
      <c r="K295" s="531"/>
      <c r="L295" s="29"/>
      <c r="M295" s="29"/>
      <c r="N295" s="531"/>
      <c r="O295" s="28"/>
      <c r="P295" s="28"/>
      <c r="Q295" s="41"/>
      <c r="R295" s="28"/>
      <c r="S295" s="28"/>
      <c r="T295" s="41"/>
      <c r="U295" s="28"/>
      <c r="V295" s="28"/>
      <c r="W295" s="41"/>
    </row>
    <row r="296" spans="1:23">
      <c r="A296" s="22"/>
      <c r="B296" s="7"/>
      <c r="C296" s="4"/>
      <c r="D296" s="4"/>
      <c r="E296" s="29"/>
      <c r="F296" s="4"/>
      <c r="G296" s="4"/>
      <c r="H296" s="4"/>
      <c r="I296" s="29"/>
      <c r="J296" s="29"/>
      <c r="K296" s="531"/>
      <c r="L296" s="29"/>
      <c r="M296" s="29"/>
      <c r="N296" s="531"/>
      <c r="O296" s="28"/>
      <c r="P296" s="28"/>
      <c r="Q296" s="41"/>
      <c r="R296" s="28"/>
      <c r="S296" s="28"/>
      <c r="T296" s="41"/>
      <c r="U296" s="28"/>
      <c r="V296" s="28"/>
      <c r="W296" s="41"/>
    </row>
    <row r="297" spans="1:23">
      <c r="A297" s="22"/>
      <c r="B297" s="7"/>
      <c r="C297" s="4"/>
      <c r="D297" s="4"/>
      <c r="E297" s="29"/>
      <c r="F297" s="4"/>
      <c r="G297" s="4"/>
      <c r="H297" s="4"/>
      <c r="I297" s="29"/>
      <c r="J297" s="29"/>
      <c r="K297" s="531"/>
      <c r="L297" s="29"/>
      <c r="M297" s="29"/>
      <c r="N297" s="531"/>
      <c r="O297" s="28"/>
      <c r="P297" s="28"/>
      <c r="Q297" s="41"/>
      <c r="R297" s="28"/>
      <c r="S297" s="28"/>
      <c r="T297" s="41"/>
      <c r="U297" s="28"/>
      <c r="V297" s="28"/>
      <c r="W297" s="41"/>
    </row>
    <row r="298" spans="1:23">
      <c r="A298" s="22"/>
      <c r="B298" s="7"/>
      <c r="C298" s="4"/>
      <c r="D298" s="4"/>
      <c r="E298" s="29"/>
      <c r="F298" s="4"/>
      <c r="G298" s="4"/>
      <c r="H298" s="4"/>
      <c r="I298" s="29"/>
      <c r="J298" s="29"/>
      <c r="K298" s="531"/>
      <c r="L298" s="29"/>
      <c r="M298" s="29"/>
      <c r="N298" s="531"/>
      <c r="O298" s="28"/>
      <c r="P298" s="28"/>
      <c r="Q298" s="41"/>
      <c r="R298" s="28"/>
      <c r="S298" s="28"/>
      <c r="T298" s="41"/>
      <c r="U298" s="28"/>
      <c r="V298" s="28"/>
      <c r="W298" s="41"/>
    </row>
    <row r="299" spans="1:23">
      <c r="A299" s="22"/>
      <c r="B299" s="7"/>
      <c r="C299" s="4"/>
      <c r="D299" s="4"/>
      <c r="E299" s="29"/>
      <c r="F299" s="4"/>
      <c r="G299" s="4"/>
      <c r="H299" s="4"/>
      <c r="I299" s="29"/>
      <c r="J299" s="29"/>
      <c r="K299" s="531"/>
      <c r="L299" s="29"/>
      <c r="M299" s="29"/>
      <c r="N299" s="531"/>
      <c r="O299" s="28"/>
      <c r="P299" s="28"/>
      <c r="Q299" s="41"/>
      <c r="R299" s="28"/>
      <c r="S299" s="28"/>
      <c r="T299" s="41"/>
      <c r="U299" s="28"/>
      <c r="V299" s="28"/>
      <c r="W299" s="41"/>
    </row>
    <row r="300" spans="1:23">
      <c r="A300" s="22"/>
      <c r="B300" s="7"/>
      <c r="C300" s="4"/>
      <c r="D300" s="4"/>
      <c r="E300" s="29"/>
      <c r="F300" s="4"/>
      <c r="G300" s="4"/>
      <c r="H300" s="4"/>
      <c r="I300" s="29"/>
      <c r="J300" s="29"/>
      <c r="K300" s="531"/>
      <c r="L300" s="29"/>
      <c r="M300" s="29"/>
      <c r="N300" s="531"/>
      <c r="O300" s="28"/>
      <c r="P300" s="28"/>
      <c r="Q300" s="41"/>
      <c r="R300" s="28"/>
      <c r="S300" s="28"/>
      <c r="T300" s="41"/>
      <c r="U300" s="28"/>
      <c r="V300" s="28"/>
      <c r="W300" s="41"/>
    </row>
    <row r="301" spans="1:23">
      <c r="A301" s="22"/>
      <c r="B301" s="7"/>
      <c r="C301" s="4"/>
      <c r="D301" s="4"/>
      <c r="E301" s="29"/>
      <c r="F301" s="4"/>
      <c r="G301" s="4"/>
      <c r="H301" s="4"/>
      <c r="I301" s="29"/>
      <c r="J301" s="29"/>
      <c r="K301" s="531"/>
      <c r="L301" s="29"/>
      <c r="M301" s="29"/>
      <c r="N301" s="531"/>
      <c r="O301" s="28"/>
      <c r="P301" s="28"/>
      <c r="Q301" s="41"/>
      <c r="R301" s="28"/>
      <c r="S301" s="28"/>
      <c r="T301" s="41"/>
      <c r="U301" s="28"/>
      <c r="V301" s="28"/>
      <c r="W301" s="41"/>
    </row>
    <row r="302" spans="1:23">
      <c r="A302" s="22"/>
      <c r="B302" s="7"/>
      <c r="C302" s="4"/>
      <c r="D302" s="4"/>
      <c r="E302" s="29"/>
      <c r="F302" s="4"/>
      <c r="G302" s="4"/>
      <c r="H302" s="4"/>
      <c r="I302" s="29"/>
      <c r="J302" s="29"/>
      <c r="K302" s="531"/>
      <c r="L302" s="29"/>
      <c r="M302" s="29"/>
      <c r="N302" s="531"/>
      <c r="O302" s="28"/>
      <c r="P302" s="28"/>
      <c r="Q302" s="41"/>
      <c r="R302" s="28"/>
      <c r="S302" s="28"/>
      <c r="T302" s="41"/>
      <c r="U302" s="28"/>
      <c r="V302" s="28"/>
      <c r="W302" s="41"/>
    </row>
    <row r="303" spans="1:23">
      <c r="A303" s="22"/>
      <c r="B303" s="7"/>
      <c r="C303" s="4"/>
      <c r="D303" s="4"/>
      <c r="E303" s="29"/>
      <c r="F303" s="4"/>
      <c r="G303" s="4"/>
      <c r="H303" s="4"/>
      <c r="I303" s="29"/>
      <c r="J303" s="29"/>
      <c r="K303" s="531"/>
      <c r="L303" s="29"/>
      <c r="M303" s="29"/>
      <c r="N303" s="531"/>
      <c r="O303" s="28"/>
      <c r="P303" s="28"/>
      <c r="Q303" s="41"/>
      <c r="R303" s="28"/>
      <c r="S303" s="28"/>
      <c r="T303" s="41"/>
      <c r="U303" s="28"/>
      <c r="V303" s="28"/>
      <c r="W303" s="41"/>
    </row>
    <row r="304" spans="1:23">
      <c r="A304" s="22"/>
      <c r="B304" s="7"/>
      <c r="C304" s="4"/>
      <c r="D304" s="4"/>
      <c r="E304" s="29"/>
      <c r="F304" s="4"/>
      <c r="G304" s="4"/>
      <c r="H304" s="4"/>
      <c r="I304" s="29"/>
      <c r="J304" s="29"/>
      <c r="K304" s="531"/>
      <c r="L304" s="29"/>
      <c r="M304" s="29"/>
      <c r="N304" s="531"/>
      <c r="O304" s="28"/>
      <c r="P304" s="28"/>
      <c r="Q304" s="41"/>
      <c r="R304" s="28"/>
      <c r="S304" s="28"/>
      <c r="T304" s="41"/>
      <c r="U304" s="28"/>
      <c r="V304" s="28"/>
      <c r="W304" s="41"/>
    </row>
    <row r="305" spans="1:23">
      <c r="A305" s="22"/>
      <c r="B305" s="7"/>
      <c r="C305" s="4"/>
      <c r="D305" s="4"/>
      <c r="E305" s="29"/>
      <c r="F305" s="4"/>
      <c r="G305" s="4"/>
      <c r="H305" s="4"/>
      <c r="I305" s="29"/>
      <c r="J305" s="29"/>
      <c r="K305" s="531"/>
      <c r="L305" s="29"/>
      <c r="M305" s="29"/>
      <c r="N305" s="531"/>
      <c r="O305" s="28"/>
      <c r="P305" s="28"/>
      <c r="Q305" s="41"/>
      <c r="R305" s="28"/>
      <c r="S305" s="28"/>
      <c r="T305" s="41"/>
      <c r="U305" s="28"/>
      <c r="V305" s="28"/>
      <c r="W305" s="41"/>
    </row>
    <row r="306" spans="1:23">
      <c r="A306" s="22"/>
      <c r="B306" s="7"/>
      <c r="C306" s="4"/>
      <c r="D306" s="4"/>
      <c r="E306" s="29"/>
      <c r="F306" s="4"/>
      <c r="G306" s="4"/>
      <c r="H306" s="4"/>
      <c r="I306" s="29"/>
      <c r="J306" s="29"/>
      <c r="K306" s="531"/>
      <c r="L306" s="29"/>
      <c r="M306" s="29"/>
      <c r="N306" s="531"/>
      <c r="O306" s="28"/>
      <c r="P306" s="28"/>
      <c r="Q306" s="41"/>
      <c r="R306" s="28"/>
      <c r="S306" s="28"/>
      <c r="T306" s="41"/>
      <c r="U306" s="28"/>
      <c r="V306" s="28"/>
      <c r="W306" s="41"/>
    </row>
    <row r="307" spans="1:23">
      <c r="A307" s="22"/>
      <c r="B307" s="7"/>
      <c r="C307" s="4"/>
      <c r="D307" s="4"/>
      <c r="E307" s="29"/>
      <c r="F307" s="4"/>
      <c r="G307" s="4"/>
      <c r="H307" s="4"/>
      <c r="I307" s="29"/>
      <c r="J307" s="29"/>
      <c r="K307" s="531"/>
      <c r="L307" s="29"/>
      <c r="M307" s="29"/>
      <c r="N307" s="531"/>
      <c r="O307" s="28"/>
      <c r="P307" s="28"/>
      <c r="Q307" s="41"/>
      <c r="R307" s="28"/>
      <c r="S307" s="28"/>
      <c r="T307" s="41"/>
      <c r="U307" s="28"/>
      <c r="V307" s="28"/>
      <c r="W307" s="41"/>
    </row>
    <row r="308" spans="1:23">
      <c r="A308" s="22"/>
      <c r="B308" s="7"/>
      <c r="C308" s="4"/>
      <c r="D308" s="4"/>
      <c r="E308" s="29"/>
      <c r="F308" s="4"/>
      <c r="G308" s="4"/>
      <c r="H308" s="4"/>
      <c r="I308" s="29"/>
      <c r="J308" s="29"/>
      <c r="K308" s="531"/>
      <c r="L308" s="29"/>
      <c r="M308" s="29"/>
      <c r="N308" s="531"/>
      <c r="O308" s="28"/>
      <c r="P308" s="28"/>
      <c r="Q308" s="41"/>
      <c r="R308" s="28"/>
      <c r="S308" s="28"/>
      <c r="T308" s="41"/>
      <c r="U308" s="28"/>
      <c r="V308" s="28"/>
      <c r="W308" s="41"/>
    </row>
    <row r="309" spans="1:23">
      <c r="A309" s="22"/>
      <c r="B309" s="7"/>
      <c r="C309" s="4"/>
      <c r="D309" s="4"/>
      <c r="E309" s="29"/>
      <c r="F309" s="4"/>
      <c r="G309" s="4"/>
      <c r="H309" s="4"/>
      <c r="I309" s="29"/>
      <c r="J309" s="29"/>
      <c r="K309" s="531"/>
      <c r="L309" s="29"/>
      <c r="M309" s="29"/>
      <c r="N309" s="531"/>
      <c r="O309" s="28"/>
      <c r="P309" s="28"/>
      <c r="Q309" s="41"/>
      <c r="R309" s="28"/>
      <c r="S309" s="28"/>
      <c r="T309" s="41"/>
      <c r="U309" s="28"/>
      <c r="V309" s="28"/>
      <c r="W309" s="41"/>
    </row>
    <row r="310" spans="1:23">
      <c r="A310" s="22"/>
      <c r="B310" s="7"/>
      <c r="C310" s="4"/>
      <c r="D310" s="4"/>
      <c r="E310" s="29"/>
      <c r="F310" s="4"/>
      <c r="G310" s="4"/>
      <c r="H310" s="4"/>
      <c r="I310" s="29"/>
      <c r="J310" s="29"/>
      <c r="K310" s="531"/>
      <c r="L310" s="29"/>
      <c r="M310" s="29"/>
      <c r="N310" s="531"/>
      <c r="O310" s="28"/>
      <c r="P310" s="28"/>
      <c r="Q310" s="41"/>
      <c r="R310" s="28"/>
      <c r="S310" s="28"/>
      <c r="T310" s="41"/>
      <c r="U310" s="28"/>
      <c r="V310" s="28"/>
      <c r="W310" s="41"/>
    </row>
    <row r="311" spans="1:23">
      <c r="A311" s="22"/>
      <c r="B311" s="7"/>
      <c r="C311" s="4"/>
      <c r="D311" s="4"/>
      <c r="E311" s="29"/>
      <c r="F311" s="4"/>
      <c r="G311" s="4"/>
      <c r="H311" s="4"/>
      <c r="I311" s="29"/>
      <c r="J311" s="29"/>
      <c r="K311" s="531"/>
      <c r="L311" s="29"/>
      <c r="M311" s="29"/>
      <c r="N311" s="531"/>
      <c r="O311" s="28"/>
      <c r="P311" s="28"/>
      <c r="Q311" s="41"/>
      <c r="R311" s="28"/>
      <c r="S311" s="28"/>
      <c r="T311" s="41"/>
      <c r="U311" s="28"/>
      <c r="V311" s="28"/>
      <c r="W311" s="41"/>
    </row>
    <row r="312" spans="1:23">
      <c r="A312" s="22"/>
      <c r="B312" s="7"/>
      <c r="C312" s="4"/>
      <c r="D312" s="4"/>
      <c r="E312" s="29"/>
      <c r="F312" s="4"/>
      <c r="G312" s="4"/>
      <c r="H312" s="4"/>
      <c r="I312" s="29"/>
      <c r="J312" s="29"/>
      <c r="K312" s="531"/>
      <c r="L312" s="29"/>
      <c r="M312" s="29"/>
      <c r="N312" s="531"/>
      <c r="O312" s="28"/>
      <c r="P312" s="28"/>
      <c r="Q312" s="41"/>
      <c r="R312" s="28"/>
      <c r="S312" s="28"/>
      <c r="T312" s="41"/>
      <c r="U312" s="28"/>
      <c r="V312" s="28"/>
      <c r="W312" s="41"/>
    </row>
    <row r="313" spans="1:23">
      <c r="A313" s="22"/>
      <c r="B313" s="7"/>
      <c r="C313" s="4"/>
      <c r="D313" s="4"/>
      <c r="E313" s="29"/>
      <c r="F313" s="4"/>
      <c r="G313" s="4"/>
      <c r="H313" s="4"/>
      <c r="I313" s="29"/>
      <c r="J313" s="29"/>
      <c r="K313" s="531"/>
      <c r="L313" s="29"/>
      <c r="M313" s="29"/>
      <c r="N313" s="531"/>
      <c r="O313" s="28"/>
      <c r="P313" s="28"/>
      <c r="Q313" s="41"/>
      <c r="R313" s="28"/>
      <c r="S313" s="28"/>
      <c r="T313" s="41"/>
      <c r="U313" s="28"/>
      <c r="V313" s="28"/>
      <c r="W313" s="41"/>
    </row>
    <row r="314" spans="1:23">
      <c r="A314" s="22"/>
      <c r="B314" s="7"/>
      <c r="C314" s="4"/>
      <c r="D314" s="4"/>
      <c r="E314" s="29"/>
      <c r="F314" s="4"/>
      <c r="G314" s="4"/>
      <c r="H314" s="4"/>
      <c r="I314" s="29"/>
      <c r="J314" s="29"/>
      <c r="K314" s="531"/>
      <c r="L314" s="29"/>
      <c r="M314" s="29"/>
      <c r="N314" s="531"/>
      <c r="O314" s="28"/>
      <c r="P314" s="28"/>
      <c r="Q314" s="41"/>
      <c r="R314" s="28"/>
      <c r="S314" s="28"/>
      <c r="T314" s="41"/>
      <c r="U314" s="28"/>
      <c r="V314" s="28"/>
      <c r="W314" s="41"/>
    </row>
    <row r="315" spans="1:23">
      <c r="A315" s="22"/>
      <c r="B315" s="7"/>
      <c r="C315" s="4"/>
      <c r="D315" s="4"/>
      <c r="E315" s="29"/>
      <c r="F315" s="4"/>
      <c r="G315" s="4"/>
      <c r="H315" s="4"/>
      <c r="I315" s="29"/>
      <c r="J315" s="29"/>
      <c r="K315" s="531"/>
      <c r="L315" s="29"/>
      <c r="M315" s="29"/>
      <c r="N315" s="531"/>
      <c r="O315" s="28"/>
      <c r="P315" s="28"/>
      <c r="Q315" s="41"/>
      <c r="R315" s="28"/>
      <c r="S315" s="28"/>
      <c r="T315" s="41"/>
      <c r="U315" s="28"/>
      <c r="V315" s="28"/>
      <c r="W315" s="41"/>
    </row>
    <row r="316" spans="1:23">
      <c r="A316" s="22"/>
      <c r="B316" s="7"/>
      <c r="C316" s="4"/>
      <c r="D316" s="4"/>
      <c r="E316" s="29"/>
      <c r="F316" s="4"/>
      <c r="G316" s="4"/>
      <c r="H316" s="4"/>
      <c r="I316" s="29"/>
      <c r="J316" s="29"/>
      <c r="K316" s="531"/>
      <c r="L316" s="29"/>
      <c r="M316" s="29"/>
      <c r="N316" s="531"/>
      <c r="O316" s="28"/>
      <c r="P316" s="28"/>
      <c r="Q316" s="41"/>
      <c r="R316" s="28"/>
      <c r="S316" s="28"/>
      <c r="T316" s="41"/>
      <c r="U316" s="28"/>
      <c r="V316" s="28"/>
      <c r="W316" s="41"/>
    </row>
    <row r="317" spans="1:23">
      <c r="A317" s="22"/>
      <c r="B317" s="7"/>
      <c r="C317" s="4"/>
      <c r="D317" s="4"/>
      <c r="E317" s="29"/>
      <c r="F317" s="4"/>
      <c r="G317" s="4"/>
      <c r="H317" s="4"/>
      <c r="I317" s="29"/>
      <c r="J317" s="29"/>
      <c r="K317" s="531"/>
      <c r="L317" s="29"/>
      <c r="M317" s="29"/>
      <c r="N317" s="531"/>
      <c r="O317" s="28"/>
      <c r="P317" s="28"/>
      <c r="Q317" s="41"/>
      <c r="R317" s="28"/>
      <c r="S317" s="28"/>
      <c r="T317" s="41"/>
      <c r="U317" s="28"/>
      <c r="V317" s="28"/>
      <c r="W317" s="41"/>
    </row>
    <row r="318" spans="1:23">
      <c r="A318" s="22"/>
      <c r="B318" s="7"/>
      <c r="C318" s="4"/>
      <c r="D318" s="4"/>
      <c r="E318" s="29"/>
      <c r="F318" s="4"/>
      <c r="G318" s="4"/>
      <c r="H318" s="4"/>
      <c r="I318" s="29"/>
      <c r="J318" s="29"/>
      <c r="K318" s="531"/>
      <c r="L318" s="29"/>
      <c r="M318" s="29"/>
      <c r="N318" s="531"/>
      <c r="O318" s="28"/>
      <c r="P318" s="28"/>
      <c r="Q318" s="41"/>
      <c r="R318" s="28"/>
      <c r="S318" s="28"/>
      <c r="T318" s="41"/>
      <c r="U318" s="28"/>
      <c r="V318" s="28"/>
      <c r="W318" s="41"/>
    </row>
    <row r="319" spans="1:23">
      <c r="A319" s="22"/>
      <c r="B319" s="7"/>
      <c r="C319" s="4"/>
      <c r="D319" s="4"/>
      <c r="E319" s="29"/>
      <c r="F319" s="4"/>
      <c r="G319" s="4"/>
      <c r="H319" s="4"/>
      <c r="I319" s="29"/>
      <c r="J319" s="29"/>
      <c r="K319" s="531"/>
      <c r="L319" s="29"/>
      <c r="M319" s="29"/>
      <c r="N319" s="531"/>
      <c r="O319" s="28"/>
      <c r="P319" s="28"/>
      <c r="Q319" s="41"/>
      <c r="R319" s="28"/>
      <c r="S319" s="28"/>
      <c r="T319" s="41"/>
      <c r="U319" s="28"/>
      <c r="V319" s="28"/>
      <c r="W319" s="41"/>
    </row>
    <row r="320" spans="1:23">
      <c r="A320" s="22"/>
      <c r="B320" s="7"/>
      <c r="C320" s="4"/>
      <c r="D320" s="4"/>
      <c r="E320" s="29"/>
      <c r="F320" s="4"/>
      <c r="G320" s="4"/>
      <c r="H320" s="4"/>
      <c r="I320" s="29"/>
      <c r="J320" s="29"/>
      <c r="K320" s="531"/>
      <c r="L320" s="29"/>
      <c r="M320" s="29"/>
      <c r="N320" s="531"/>
      <c r="O320" s="28"/>
      <c r="P320" s="28"/>
      <c r="Q320" s="41"/>
      <c r="R320" s="28"/>
      <c r="S320" s="28"/>
      <c r="T320" s="41"/>
      <c r="U320" s="28"/>
      <c r="V320" s="28"/>
      <c r="W320" s="41"/>
    </row>
    <row r="321" spans="1:23">
      <c r="A321" s="22"/>
      <c r="B321" s="7"/>
      <c r="C321" s="4"/>
      <c r="D321" s="4"/>
      <c r="E321" s="29"/>
      <c r="F321" s="4"/>
      <c r="G321" s="4"/>
      <c r="H321" s="4"/>
      <c r="I321" s="29"/>
      <c r="J321" s="29"/>
      <c r="K321" s="531"/>
      <c r="L321" s="29"/>
      <c r="M321" s="29"/>
      <c r="N321" s="531"/>
      <c r="O321" s="28"/>
      <c r="P321" s="28"/>
      <c r="Q321" s="41"/>
      <c r="R321" s="28"/>
      <c r="S321" s="28"/>
      <c r="T321" s="41"/>
      <c r="U321" s="28"/>
      <c r="V321" s="28"/>
      <c r="W321" s="41"/>
    </row>
    <row r="322" spans="1:23">
      <c r="A322" s="22"/>
      <c r="B322" s="7"/>
      <c r="C322" s="4"/>
      <c r="D322" s="4"/>
      <c r="E322" s="29"/>
      <c r="F322" s="4"/>
      <c r="G322" s="4"/>
      <c r="H322" s="4"/>
      <c r="I322" s="29"/>
      <c r="J322" s="29"/>
      <c r="K322" s="531"/>
      <c r="L322" s="29"/>
      <c r="M322" s="29"/>
      <c r="N322" s="531"/>
      <c r="O322" s="28"/>
      <c r="P322" s="28"/>
      <c r="Q322" s="41"/>
      <c r="R322" s="28"/>
      <c r="S322" s="28"/>
      <c r="T322" s="41"/>
      <c r="U322" s="28"/>
      <c r="V322" s="28"/>
      <c r="W322" s="41"/>
    </row>
    <row r="323" spans="1:23">
      <c r="A323" s="22"/>
      <c r="B323" s="7"/>
      <c r="C323" s="4"/>
      <c r="D323" s="4"/>
      <c r="E323" s="29"/>
      <c r="F323" s="4"/>
      <c r="G323" s="4"/>
      <c r="H323" s="4"/>
      <c r="I323" s="29"/>
      <c r="J323" s="29"/>
      <c r="K323" s="531"/>
      <c r="L323" s="29"/>
      <c r="M323" s="29"/>
      <c r="N323" s="531"/>
      <c r="O323" s="28"/>
      <c r="P323" s="28"/>
      <c r="Q323" s="41"/>
      <c r="R323" s="28"/>
      <c r="S323" s="28"/>
      <c r="T323" s="41"/>
      <c r="U323" s="28"/>
      <c r="V323" s="28"/>
      <c r="W323" s="41"/>
    </row>
    <row r="324" spans="1:23">
      <c r="A324" s="22"/>
      <c r="B324" s="7"/>
      <c r="C324" s="4"/>
      <c r="D324" s="4"/>
      <c r="E324" s="29"/>
      <c r="F324" s="4"/>
      <c r="G324" s="4"/>
      <c r="H324" s="4"/>
      <c r="I324" s="29"/>
      <c r="J324" s="29"/>
      <c r="K324" s="531"/>
      <c r="L324" s="29"/>
      <c r="M324" s="29"/>
      <c r="N324" s="531"/>
      <c r="O324" s="28"/>
      <c r="P324" s="28"/>
      <c r="Q324" s="41"/>
      <c r="R324" s="28"/>
      <c r="S324" s="28"/>
      <c r="T324" s="41"/>
      <c r="U324" s="28"/>
      <c r="V324" s="28"/>
      <c r="W324" s="41"/>
    </row>
    <row r="325" spans="1:23">
      <c r="A325" s="22"/>
      <c r="B325" s="7"/>
      <c r="C325" s="4"/>
      <c r="D325" s="4"/>
      <c r="E325" s="29"/>
      <c r="F325" s="4"/>
      <c r="G325" s="4"/>
      <c r="H325" s="4"/>
      <c r="I325" s="29"/>
      <c r="J325" s="29"/>
      <c r="K325" s="531"/>
      <c r="L325" s="29"/>
      <c r="M325" s="29"/>
      <c r="N325" s="531"/>
      <c r="O325" s="28"/>
      <c r="P325" s="28"/>
      <c r="Q325" s="41"/>
      <c r="R325" s="28"/>
      <c r="S325" s="28"/>
      <c r="T325" s="41"/>
      <c r="U325" s="28"/>
      <c r="V325" s="28"/>
      <c r="W325" s="41"/>
    </row>
    <row r="326" spans="1:23">
      <c r="A326" s="22"/>
      <c r="B326" s="7"/>
      <c r="C326" s="4"/>
      <c r="D326" s="4"/>
      <c r="E326" s="29"/>
      <c r="F326" s="4"/>
      <c r="G326" s="4"/>
      <c r="H326" s="4"/>
      <c r="I326" s="29"/>
      <c r="J326" s="29"/>
      <c r="K326" s="531"/>
      <c r="L326" s="29"/>
      <c r="M326" s="29"/>
      <c r="N326" s="531"/>
      <c r="O326" s="28"/>
      <c r="P326" s="28"/>
      <c r="Q326" s="41"/>
      <c r="R326" s="28"/>
      <c r="S326" s="28"/>
      <c r="T326" s="41"/>
      <c r="U326" s="28"/>
      <c r="V326" s="28"/>
      <c r="W326" s="41"/>
    </row>
    <row r="327" spans="1:23">
      <c r="A327" s="22"/>
      <c r="B327" s="7"/>
      <c r="C327" s="4"/>
      <c r="D327" s="4"/>
      <c r="E327" s="29"/>
      <c r="F327" s="4"/>
      <c r="G327" s="4"/>
      <c r="H327" s="4"/>
      <c r="I327" s="29"/>
      <c r="J327" s="29"/>
      <c r="K327" s="531"/>
      <c r="L327" s="29"/>
      <c r="M327" s="29"/>
      <c r="N327" s="531"/>
      <c r="O327" s="28"/>
      <c r="P327" s="28"/>
      <c r="Q327" s="41"/>
      <c r="R327" s="28"/>
      <c r="S327" s="28"/>
      <c r="T327" s="41"/>
      <c r="U327" s="28"/>
      <c r="V327" s="28"/>
      <c r="W327" s="41"/>
    </row>
    <row r="328" spans="1:23">
      <c r="A328" s="22"/>
      <c r="B328" s="7"/>
      <c r="C328" s="4"/>
      <c r="D328" s="4"/>
      <c r="E328" s="29"/>
      <c r="F328" s="4"/>
      <c r="G328" s="4"/>
      <c r="H328" s="4"/>
      <c r="I328" s="29"/>
      <c r="J328" s="29"/>
      <c r="K328" s="531"/>
      <c r="L328" s="29"/>
      <c r="M328" s="29"/>
      <c r="N328" s="531"/>
      <c r="O328" s="28"/>
      <c r="P328" s="28"/>
      <c r="Q328" s="41"/>
      <c r="R328" s="28"/>
      <c r="S328" s="28"/>
      <c r="T328" s="41"/>
      <c r="U328" s="28"/>
      <c r="V328" s="28"/>
      <c r="W328" s="41"/>
    </row>
    <row r="329" spans="1:23">
      <c r="A329" s="22"/>
      <c r="B329" s="7"/>
      <c r="C329" s="4"/>
      <c r="D329" s="4"/>
      <c r="E329" s="29"/>
      <c r="F329" s="4"/>
      <c r="G329" s="4"/>
      <c r="H329" s="4"/>
      <c r="I329" s="29"/>
      <c r="J329" s="29"/>
      <c r="K329" s="531"/>
      <c r="L329" s="29"/>
      <c r="M329" s="29"/>
      <c r="N329" s="531"/>
      <c r="O329" s="28"/>
      <c r="P329" s="28"/>
      <c r="Q329" s="41"/>
      <c r="R329" s="28"/>
      <c r="S329" s="28"/>
      <c r="T329" s="41"/>
      <c r="U329" s="28"/>
      <c r="V329" s="28"/>
      <c r="W329" s="41"/>
    </row>
    <row r="330" spans="1:23">
      <c r="A330" s="22"/>
      <c r="B330" s="7"/>
      <c r="C330" s="4"/>
      <c r="D330" s="4"/>
      <c r="E330" s="29"/>
      <c r="F330" s="4"/>
      <c r="G330" s="4"/>
      <c r="H330" s="4"/>
      <c r="I330" s="29"/>
      <c r="J330" s="29"/>
      <c r="K330" s="531"/>
      <c r="L330" s="29"/>
      <c r="M330" s="29"/>
      <c r="N330" s="531"/>
      <c r="O330" s="28"/>
      <c r="P330" s="28"/>
      <c r="Q330" s="41"/>
      <c r="R330" s="28"/>
      <c r="S330" s="28"/>
      <c r="T330" s="41"/>
      <c r="U330" s="28"/>
      <c r="V330" s="28"/>
      <c r="W330" s="41"/>
    </row>
    <row r="331" spans="1:23">
      <c r="A331" s="22"/>
      <c r="B331" s="7"/>
      <c r="C331" s="4"/>
      <c r="D331" s="4"/>
      <c r="E331" s="29"/>
      <c r="F331" s="4"/>
      <c r="G331" s="4"/>
      <c r="H331" s="4"/>
      <c r="I331" s="29"/>
      <c r="J331" s="29"/>
      <c r="K331" s="531"/>
      <c r="L331" s="29"/>
      <c r="M331" s="29"/>
      <c r="N331" s="531"/>
      <c r="O331" s="28"/>
      <c r="P331" s="28"/>
      <c r="Q331" s="41"/>
      <c r="R331" s="28"/>
      <c r="S331" s="28"/>
      <c r="T331" s="41"/>
      <c r="U331" s="28"/>
      <c r="V331" s="28"/>
      <c r="W331" s="41"/>
    </row>
    <row r="332" spans="1:23">
      <c r="A332" s="22"/>
      <c r="B332" s="7"/>
      <c r="C332" s="4"/>
      <c r="D332" s="4"/>
      <c r="E332" s="29"/>
      <c r="F332" s="4"/>
      <c r="G332" s="4"/>
      <c r="H332" s="4"/>
      <c r="I332" s="29"/>
      <c r="J332" s="29"/>
      <c r="K332" s="531"/>
      <c r="L332" s="29"/>
      <c r="M332" s="29"/>
      <c r="N332" s="531"/>
      <c r="O332" s="28"/>
      <c r="P332" s="28"/>
      <c r="Q332" s="41"/>
      <c r="R332" s="28"/>
      <c r="S332" s="28"/>
      <c r="T332" s="41"/>
      <c r="U332" s="28"/>
      <c r="V332" s="28"/>
      <c r="W332" s="41"/>
    </row>
    <row r="333" spans="1:23">
      <c r="A333" s="22"/>
      <c r="B333" s="7"/>
      <c r="C333" s="4"/>
      <c r="D333" s="4"/>
      <c r="E333" s="29"/>
      <c r="F333" s="4"/>
      <c r="G333" s="4"/>
      <c r="H333" s="4"/>
      <c r="I333" s="29"/>
      <c r="J333" s="29"/>
      <c r="K333" s="531"/>
      <c r="L333" s="29"/>
      <c r="M333" s="29"/>
      <c r="N333" s="531"/>
      <c r="O333" s="28"/>
      <c r="P333" s="28"/>
      <c r="Q333" s="41"/>
      <c r="R333" s="28"/>
      <c r="S333" s="28"/>
      <c r="T333" s="41"/>
      <c r="U333" s="28"/>
      <c r="V333" s="28"/>
      <c r="W333" s="41"/>
    </row>
    <row r="334" spans="1:23">
      <c r="A334" s="22"/>
      <c r="B334" s="7"/>
      <c r="C334" s="4"/>
      <c r="D334" s="4"/>
      <c r="E334" s="29"/>
      <c r="F334" s="4"/>
      <c r="G334" s="4"/>
      <c r="H334" s="4"/>
      <c r="I334" s="29"/>
      <c r="J334" s="29"/>
      <c r="K334" s="531"/>
      <c r="L334" s="29"/>
      <c r="M334" s="29"/>
      <c r="N334" s="531"/>
      <c r="O334" s="28"/>
      <c r="P334" s="28"/>
      <c r="Q334" s="41"/>
      <c r="R334" s="28"/>
      <c r="S334" s="28"/>
      <c r="T334" s="41"/>
      <c r="U334" s="28"/>
      <c r="V334" s="28"/>
      <c r="W334" s="41"/>
    </row>
    <row r="335" spans="1:23">
      <c r="A335" s="22"/>
      <c r="B335" s="7"/>
      <c r="C335" s="4"/>
      <c r="D335" s="4"/>
      <c r="E335" s="29"/>
      <c r="F335" s="4"/>
      <c r="G335" s="4"/>
      <c r="H335" s="4"/>
      <c r="I335" s="29"/>
      <c r="J335" s="29"/>
      <c r="K335" s="531"/>
      <c r="L335" s="29"/>
      <c r="M335" s="29"/>
      <c r="N335" s="531"/>
      <c r="O335" s="28"/>
      <c r="P335" s="28"/>
      <c r="Q335" s="41"/>
      <c r="R335" s="28"/>
      <c r="S335" s="28"/>
      <c r="T335" s="41"/>
      <c r="U335" s="28"/>
      <c r="V335" s="28"/>
      <c r="W335" s="41"/>
    </row>
    <row r="336" spans="1:23">
      <c r="A336" s="22"/>
      <c r="B336" s="7"/>
      <c r="C336" s="4"/>
      <c r="D336" s="4"/>
      <c r="E336" s="29"/>
      <c r="F336" s="4"/>
      <c r="G336" s="4"/>
      <c r="H336" s="4"/>
      <c r="I336" s="29"/>
      <c r="J336" s="29"/>
      <c r="K336" s="531"/>
      <c r="L336" s="29"/>
      <c r="M336" s="29"/>
      <c r="N336" s="531"/>
      <c r="O336" s="28"/>
      <c r="P336" s="28"/>
      <c r="Q336" s="41"/>
      <c r="R336" s="28"/>
      <c r="S336" s="28"/>
      <c r="T336" s="41"/>
      <c r="U336" s="28"/>
      <c r="V336" s="28"/>
      <c r="W336" s="41"/>
    </row>
    <row r="337" spans="1:23">
      <c r="A337" s="22"/>
      <c r="B337" s="7"/>
      <c r="C337" s="4"/>
      <c r="D337" s="4"/>
      <c r="E337" s="29"/>
      <c r="F337" s="4"/>
      <c r="G337" s="4"/>
      <c r="H337" s="4"/>
      <c r="I337" s="29"/>
      <c r="J337" s="29"/>
      <c r="K337" s="531"/>
      <c r="L337" s="29"/>
      <c r="M337" s="29"/>
      <c r="N337" s="531"/>
      <c r="O337" s="28"/>
      <c r="P337" s="28"/>
      <c r="Q337" s="41"/>
      <c r="R337" s="28"/>
      <c r="S337" s="28"/>
      <c r="T337" s="41"/>
      <c r="U337" s="28"/>
      <c r="V337" s="28"/>
      <c r="W337" s="41"/>
    </row>
    <row r="338" spans="1:23">
      <c r="A338" s="22"/>
      <c r="B338" s="7"/>
      <c r="C338" s="4"/>
      <c r="D338" s="4"/>
      <c r="E338" s="29"/>
      <c r="F338" s="4"/>
      <c r="G338" s="4"/>
      <c r="H338" s="4"/>
      <c r="I338" s="29"/>
      <c r="J338" s="29"/>
      <c r="K338" s="531"/>
      <c r="L338" s="29"/>
      <c r="M338" s="29"/>
      <c r="N338" s="531"/>
      <c r="O338" s="28"/>
      <c r="P338" s="28"/>
      <c r="Q338" s="41"/>
      <c r="R338" s="28"/>
      <c r="S338" s="28"/>
      <c r="T338" s="41"/>
      <c r="U338" s="28"/>
      <c r="V338" s="28"/>
      <c r="W338" s="41"/>
    </row>
    <row r="339" spans="1:23">
      <c r="A339" s="22"/>
      <c r="B339" s="7"/>
      <c r="C339" s="4"/>
      <c r="D339" s="4"/>
      <c r="E339" s="29"/>
      <c r="F339" s="4"/>
      <c r="G339" s="4"/>
      <c r="H339" s="4"/>
      <c r="I339" s="29"/>
      <c r="J339" s="29"/>
      <c r="K339" s="531"/>
      <c r="L339" s="29"/>
      <c r="M339" s="29"/>
      <c r="N339" s="531"/>
      <c r="O339" s="28"/>
      <c r="P339" s="28"/>
      <c r="Q339" s="41"/>
      <c r="R339" s="28"/>
      <c r="S339" s="28"/>
      <c r="T339" s="41"/>
      <c r="U339" s="28"/>
      <c r="V339" s="28"/>
      <c r="W339" s="41"/>
    </row>
    <row r="340" spans="1:23">
      <c r="A340" s="22"/>
      <c r="B340" s="7"/>
      <c r="C340" s="4"/>
      <c r="D340" s="4"/>
      <c r="E340" s="29"/>
      <c r="F340" s="4"/>
      <c r="G340" s="4"/>
      <c r="H340" s="4"/>
      <c r="I340" s="29"/>
      <c r="J340" s="29"/>
      <c r="K340" s="531"/>
      <c r="L340" s="29"/>
      <c r="M340" s="29"/>
      <c r="N340" s="531"/>
      <c r="O340" s="28"/>
      <c r="P340" s="28"/>
      <c r="Q340" s="41"/>
      <c r="R340" s="28"/>
      <c r="S340" s="28"/>
      <c r="T340" s="41"/>
      <c r="U340" s="28"/>
      <c r="V340" s="28"/>
      <c r="W340" s="41"/>
    </row>
    <row r="341" spans="1:23">
      <c r="A341" s="22"/>
      <c r="B341" s="7"/>
      <c r="C341" s="4"/>
      <c r="D341" s="4"/>
      <c r="E341" s="29"/>
      <c r="F341" s="4"/>
      <c r="G341" s="4"/>
      <c r="H341" s="4"/>
      <c r="I341" s="29"/>
      <c r="J341" s="29"/>
      <c r="K341" s="531"/>
      <c r="L341" s="29"/>
      <c r="M341" s="29"/>
      <c r="N341" s="531"/>
      <c r="O341" s="28"/>
      <c r="P341" s="28"/>
      <c r="Q341" s="41"/>
      <c r="R341" s="28"/>
      <c r="S341" s="28"/>
      <c r="T341" s="41"/>
      <c r="U341" s="28"/>
      <c r="V341" s="28"/>
      <c r="W341" s="41"/>
    </row>
    <row r="342" spans="1:23">
      <c r="A342" s="22"/>
      <c r="B342" s="7"/>
      <c r="C342" s="4"/>
      <c r="D342" s="4"/>
      <c r="E342" s="29"/>
      <c r="F342" s="4"/>
      <c r="G342" s="4"/>
      <c r="H342" s="4"/>
      <c r="I342" s="29"/>
      <c r="J342" s="29"/>
      <c r="K342" s="531"/>
      <c r="L342" s="29"/>
      <c r="M342" s="29"/>
      <c r="N342" s="531"/>
      <c r="O342" s="28"/>
      <c r="P342" s="28"/>
      <c r="Q342" s="41"/>
      <c r="R342" s="28"/>
      <c r="S342" s="28"/>
      <c r="T342" s="41"/>
      <c r="U342" s="28"/>
      <c r="V342" s="28"/>
      <c r="W342" s="41"/>
    </row>
    <row r="343" spans="1:23">
      <c r="A343" s="22"/>
      <c r="B343" s="7"/>
      <c r="C343" s="4"/>
      <c r="D343" s="4"/>
      <c r="E343" s="29"/>
      <c r="F343" s="4"/>
      <c r="G343" s="4"/>
      <c r="H343" s="4"/>
      <c r="I343" s="29"/>
      <c r="J343" s="29"/>
      <c r="K343" s="531"/>
      <c r="L343" s="29"/>
      <c r="M343" s="29"/>
      <c r="N343" s="531"/>
      <c r="O343" s="28"/>
      <c r="P343" s="28"/>
      <c r="Q343" s="41"/>
      <c r="R343" s="28"/>
      <c r="S343" s="28"/>
      <c r="T343" s="41"/>
      <c r="U343" s="28"/>
      <c r="V343" s="28"/>
      <c r="W343" s="41"/>
    </row>
    <row r="344" spans="1:23">
      <c r="A344" s="22"/>
      <c r="B344" s="7"/>
      <c r="C344" s="4"/>
      <c r="D344" s="4"/>
      <c r="E344" s="29"/>
      <c r="F344" s="4"/>
      <c r="G344" s="4"/>
      <c r="H344" s="4"/>
      <c r="I344" s="29"/>
      <c r="J344" s="29"/>
      <c r="K344" s="531"/>
      <c r="L344" s="29"/>
      <c r="M344" s="29"/>
      <c r="N344" s="531"/>
      <c r="O344" s="28"/>
      <c r="P344" s="28"/>
      <c r="Q344" s="41"/>
      <c r="R344" s="28"/>
      <c r="S344" s="28"/>
      <c r="T344" s="41"/>
      <c r="U344" s="28"/>
      <c r="V344" s="28"/>
      <c r="W344" s="41"/>
    </row>
    <row r="345" spans="1:23">
      <c r="A345" s="22"/>
      <c r="B345" s="7"/>
      <c r="C345" s="4"/>
      <c r="D345" s="4"/>
      <c r="E345" s="29"/>
      <c r="F345" s="4"/>
      <c r="G345" s="4"/>
      <c r="H345" s="4"/>
      <c r="I345" s="29"/>
      <c r="J345" s="29"/>
      <c r="K345" s="531"/>
      <c r="L345" s="29"/>
      <c r="M345" s="29"/>
      <c r="N345" s="531"/>
      <c r="O345" s="28"/>
      <c r="P345" s="28"/>
      <c r="Q345" s="41"/>
      <c r="R345" s="28"/>
      <c r="S345" s="28"/>
      <c r="T345" s="41"/>
      <c r="U345" s="28"/>
      <c r="V345" s="28"/>
      <c r="W345" s="41"/>
    </row>
    <row r="346" spans="1:23">
      <c r="A346" s="22"/>
      <c r="B346" s="7"/>
      <c r="C346" s="4"/>
      <c r="D346" s="4"/>
      <c r="E346" s="29"/>
      <c r="F346" s="4"/>
      <c r="G346" s="4"/>
      <c r="H346" s="4"/>
      <c r="I346" s="29"/>
      <c r="J346" s="29"/>
      <c r="K346" s="531"/>
      <c r="L346" s="29"/>
      <c r="M346" s="29"/>
      <c r="N346" s="531"/>
      <c r="O346" s="28"/>
      <c r="P346" s="28"/>
      <c r="Q346" s="41"/>
      <c r="R346" s="28"/>
      <c r="S346" s="28"/>
      <c r="T346" s="41"/>
      <c r="U346" s="28"/>
      <c r="V346" s="28"/>
      <c r="W346" s="41"/>
    </row>
    <row r="347" spans="1:23">
      <c r="A347" s="22"/>
      <c r="B347" s="7"/>
      <c r="C347" s="4"/>
      <c r="D347" s="4"/>
      <c r="E347" s="29"/>
      <c r="F347" s="4"/>
      <c r="G347" s="4"/>
      <c r="H347" s="4"/>
      <c r="I347" s="29"/>
      <c r="J347" s="29"/>
      <c r="K347" s="531"/>
      <c r="L347" s="29"/>
      <c r="M347" s="29"/>
      <c r="N347" s="531"/>
      <c r="O347" s="28"/>
      <c r="P347" s="28"/>
      <c r="Q347" s="41"/>
      <c r="R347" s="28"/>
      <c r="S347" s="28"/>
      <c r="T347" s="41"/>
      <c r="U347" s="28"/>
      <c r="V347" s="28"/>
      <c r="W347" s="41"/>
    </row>
    <row r="348" spans="1:23">
      <c r="A348" s="22"/>
      <c r="B348" s="7"/>
      <c r="C348" s="4"/>
      <c r="D348" s="4"/>
      <c r="E348" s="29"/>
      <c r="F348" s="4"/>
      <c r="G348" s="4"/>
      <c r="H348" s="4"/>
      <c r="I348" s="29"/>
      <c r="J348" s="29"/>
      <c r="K348" s="531"/>
      <c r="L348" s="29"/>
      <c r="M348" s="29"/>
      <c r="N348" s="531"/>
      <c r="O348" s="28"/>
      <c r="P348" s="28"/>
      <c r="Q348" s="41"/>
      <c r="R348" s="28"/>
      <c r="S348" s="28"/>
      <c r="T348" s="41"/>
      <c r="U348" s="28"/>
      <c r="V348" s="28"/>
      <c r="W348" s="41"/>
    </row>
    <row r="349" spans="1:23">
      <c r="A349" s="22"/>
      <c r="B349" s="7"/>
      <c r="C349" s="4"/>
      <c r="D349" s="4"/>
      <c r="E349" s="29"/>
      <c r="F349" s="4"/>
      <c r="G349" s="4"/>
      <c r="H349" s="4"/>
      <c r="I349" s="29"/>
      <c r="J349" s="29"/>
      <c r="K349" s="531"/>
      <c r="L349" s="29"/>
      <c r="M349" s="29"/>
      <c r="N349" s="531"/>
      <c r="O349" s="28"/>
      <c r="P349" s="28"/>
      <c r="Q349" s="41"/>
      <c r="R349" s="28"/>
      <c r="S349" s="28"/>
      <c r="T349" s="41"/>
      <c r="U349" s="28"/>
      <c r="V349" s="28"/>
      <c r="W349" s="41"/>
    </row>
    <row r="350" spans="1:23">
      <c r="A350" s="22"/>
      <c r="B350" s="7"/>
      <c r="C350" s="4"/>
      <c r="D350" s="4"/>
      <c r="E350" s="29"/>
      <c r="F350" s="4"/>
      <c r="G350" s="4"/>
      <c r="H350" s="4"/>
      <c r="I350" s="29"/>
      <c r="J350" s="29"/>
      <c r="K350" s="531"/>
      <c r="L350" s="29"/>
      <c r="M350" s="29"/>
      <c r="N350" s="531"/>
      <c r="O350" s="28"/>
      <c r="P350" s="28"/>
      <c r="Q350" s="41"/>
      <c r="R350" s="28"/>
      <c r="S350" s="28"/>
      <c r="T350" s="41"/>
      <c r="U350" s="28"/>
      <c r="V350" s="28"/>
      <c r="W350" s="41"/>
    </row>
    <row r="351" spans="1:23">
      <c r="A351" s="22"/>
      <c r="B351" s="7"/>
      <c r="C351" s="4"/>
      <c r="D351" s="4"/>
      <c r="E351" s="29"/>
      <c r="F351" s="4"/>
      <c r="G351" s="4"/>
      <c r="H351" s="4"/>
      <c r="I351" s="29"/>
      <c r="J351" s="29"/>
      <c r="K351" s="531"/>
      <c r="L351" s="29"/>
      <c r="M351" s="29"/>
      <c r="N351" s="531"/>
      <c r="O351" s="28"/>
      <c r="P351" s="28"/>
      <c r="Q351" s="41"/>
      <c r="R351" s="28"/>
      <c r="S351" s="28"/>
      <c r="T351" s="41"/>
      <c r="U351" s="28"/>
      <c r="V351" s="28"/>
      <c r="W351" s="41"/>
    </row>
    <row r="352" spans="1:23">
      <c r="A352" s="22"/>
      <c r="B352" s="7"/>
      <c r="C352" s="4"/>
      <c r="D352" s="4"/>
      <c r="E352" s="29"/>
      <c r="F352" s="4"/>
      <c r="G352" s="4"/>
      <c r="H352" s="4"/>
      <c r="I352" s="29"/>
      <c r="J352" s="29"/>
      <c r="K352" s="531"/>
      <c r="L352" s="29"/>
      <c r="M352" s="29"/>
      <c r="N352" s="531"/>
      <c r="O352" s="28"/>
      <c r="P352" s="28"/>
      <c r="Q352" s="41"/>
      <c r="R352" s="28"/>
      <c r="S352" s="28"/>
      <c r="T352" s="41"/>
      <c r="U352" s="28"/>
      <c r="V352" s="28"/>
      <c r="W352" s="41"/>
    </row>
    <row r="353" spans="1:23">
      <c r="A353" s="22"/>
      <c r="B353" s="7"/>
      <c r="C353" s="4"/>
      <c r="D353" s="4"/>
      <c r="E353" s="29"/>
      <c r="F353" s="4"/>
      <c r="G353" s="4"/>
      <c r="H353" s="4"/>
      <c r="I353" s="29"/>
      <c r="J353" s="29"/>
      <c r="K353" s="531"/>
      <c r="L353" s="29"/>
      <c r="M353" s="29"/>
      <c r="N353" s="531"/>
      <c r="O353" s="28"/>
      <c r="P353" s="28"/>
      <c r="Q353" s="41"/>
      <c r="R353" s="28"/>
      <c r="S353" s="28"/>
      <c r="T353" s="41"/>
      <c r="U353" s="28"/>
      <c r="V353" s="28"/>
      <c r="W353" s="41"/>
    </row>
    <row r="354" spans="1:23">
      <c r="A354" s="22"/>
      <c r="B354" s="7"/>
      <c r="C354" s="4"/>
      <c r="D354" s="4"/>
      <c r="E354" s="29"/>
      <c r="F354" s="4"/>
      <c r="G354" s="4"/>
      <c r="H354" s="4"/>
      <c r="I354" s="29"/>
      <c r="J354" s="29"/>
      <c r="K354" s="531"/>
      <c r="L354" s="29"/>
      <c r="M354" s="29"/>
      <c r="N354" s="531"/>
      <c r="O354" s="28"/>
      <c r="P354" s="28"/>
      <c r="Q354" s="41"/>
      <c r="R354" s="28"/>
      <c r="S354" s="28"/>
      <c r="T354" s="41"/>
      <c r="U354" s="28"/>
      <c r="V354" s="28"/>
      <c r="W354" s="41"/>
    </row>
    <row r="355" spans="1:23">
      <c r="A355" s="22"/>
      <c r="B355" s="7"/>
      <c r="C355" s="4"/>
      <c r="D355" s="4"/>
      <c r="E355" s="29"/>
      <c r="F355" s="4"/>
      <c r="G355" s="4"/>
      <c r="H355" s="4"/>
      <c r="I355" s="29"/>
      <c r="J355" s="29"/>
      <c r="K355" s="531"/>
      <c r="L355" s="29"/>
      <c r="M355" s="29"/>
      <c r="N355" s="531"/>
      <c r="O355" s="28"/>
      <c r="P355" s="28"/>
      <c r="Q355" s="41"/>
      <c r="R355" s="28"/>
      <c r="S355" s="28"/>
      <c r="T355" s="41"/>
      <c r="U355" s="28"/>
      <c r="V355" s="28"/>
      <c r="W355" s="41"/>
    </row>
    <row r="356" spans="1:23">
      <c r="A356" s="22"/>
      <c r="B356" s="7"/>
      <c r="C356" s="4"/>
      <c r="D356" s="4"/>
      <c r="E356" s="29"/>
      <c r="F356" s="4"/>
      <c r="G356" s="4"/>
      <c r="H356" s="4"/>
      <c r="I356" s="29"/>
      <c r="J356" s="29"/>
      <c r="K356" s="531"/>
      <c r="L356" s="29"/>
      <c r="M356" s="29"/>
      <c r="N356" s="531"/>
      <c r="O356" s="28"/>
      <c r="P356" s="28"/>
      <c r="Q356" s="41"/>
      <c r="R356" s="28"/>
      <c r="S356" s="28"/>
      <c r="T356" s="41"/>
      <c r="U356" s="28"/>
      <c r="V356" s="28"/>
      <c r="W356" s="41"/>
    </row>
    <row r="357" spans="1:23">
      <c r="A357" s="22"/>
      <c r="B357" s="7"/>
      <c r="C357" s="4"/>
      <c r="D357" s="4"/>
      <c r="E357" s="29"/>
      <c r="F357" s="4"/>
      <c r="G357" s="4"/>
      <c r="H357" s="4"/>
      <c r="I357" s="29"/>
      <c r="J357" s="29"/>
      <c r="K357" s="531"/>
      <c r="L357" s="29"/>
      <c r="M357" s="29"/>
      <c r="N357" s="531"/>
      <c r="O357" s="28"/>
      <c r="P357" s="28"/>
      <c r="Q357" s="41"/>
      <c r="R357" s="28"/>
      <c r="S357" s="28"/>
      <c r="T357" s="41"/>
      <c r="U357" s="28"/>
      <c r="V357" s="28"/>
      <c r="W357" s="41"/>
    </row>
    <row r="358" spans="1:23">
      <c r="A358" s="22"/>
      <c r="B358" s="7"/>
      <c r="C358" s="4"/>
      <c r="D358" s="4"/>
      <c r="E358" s="29"/>
      <c r="F358" s="4"/>
      <c r="G358" s="4"/>
      <c r="H358" s="4"/>
      <c r="I358" s="29"/>
      <c r="J358" s="29"/>
      <c r="K358" s="531"/>
      <c r="L358" s="29"/>
      <c r="M358" s="29"/>
      <c r="N358" s="531"/>
      <c r="O358" s="28"/>
      <c r="P358" s="28"/>
      <c r="Q358" s="41"/>
      <c r="R358" s="28"/>
      <c r="S358" s="28"/>
      <c r="T358" s="41"/>
      <c r="U358" s="28"/>
      <c r="V358" s="28"/>
      <c r="W358" s="41"/>
    </row>
    <row r="359" spans="1:23">
      <c r="A359" s="22"/>
      <c r="B359" s="7"/>
      <c r="C359" s="4"/>
      <c r="D359" s="4"/>
      <c r="E359" s="29"/>
      <c r="F359" s="4"/>
      <c r="G359" s="4"/>
      <c r="H359" s="4"/>
      <c r="I359" s="29"/>
      <c r="J359" s="29"/>
      <c r="K359" s="531"/>
      <c r="L359" s="29"/>
      <c r="M359" s="29"/>
      <c r="N359" s="531"/>
      <c r="O359" s="28"/>
      <c r="P359" s="28"/>
      <c r="Q359" s="41"/>
      <c r="R359" s="28"/>
      <c r="S359" s="28"/>
      <c r="T359" s="41"/>
      <c r="U359" s="28"/>
      <c r="V359" s="28"/>
      <c r="W359" s="41"/>
    </row>
    <row r="360" spans="1:23">
      <c r="A360" s="22"/>
      <c r="B360" s="7"/>
      <c r="C360" s="4"/>
      <c r="D360" s="4"/>
      <c r="E360" s="29"/>
      <c r="F360" s="4"/>
      <c r="G360" s="4"/>
      <c r="H360" s="4"/>
      <c r="I360" s="29"/>
      <c r="J360" s="29"/>
      <c r="K360" s="531"/>
      <c r="L360" s="29"/>
      <c r="M360" s="29"/>
      <c r="N360" s="531"/>
      <c r="O360" s="28"/>
      <c r="P360" s="28"/>
      <c r="Q360" s="41"/>
      <c r="R360" s="28"/>
      <c r="S360" s="28"/>
      <c r="T360" s="41"/>
      <c r="U360" s="28"/>
      <c r="V360" s="28"/>
      <c r="W360" s="41"/>
    </row>
    <row r="361" spans="1:23">
      <c r="A361" s="22"/>
      <c r="B361" s="7"/>
      <c r="C361" s="4"/>
      <c r="D361" s="4"/>
      <c r="E361" s="29"/>
      <c r="F361" s="4"/>
      <c r="G361" s="4"/>
      <c r="H361" s="4"/>
      <c r="I361" s="29"/>
      <c r="J361" s="29"/>
      <c r="K361" s="531"/>
      <c r="L361" s="29"/>
      <c r="M361" s="29"/>
      <c r="N361" s="531"/>
      <c r="O361" s="28"/>
      <c r="P361" s="28"/>
      <c r="Q361" s="41"/>
      <c r="R361" s="28"/>
      <c r="S361" s="28"/>
      <c r="T361" s="41"/>
      <c r="U361" s="28"/>
      <c r="V361" s="28"/>
      <c r="W361" s="41"/>
    </row>
    <row r="362" spans="1:23">
      <c r="A362" s="22"/>
      <c r="B362" s="7"/>
      <c r="C362" s="4"/>
      <c r="D362" s="4"/>
      <c r="E362" s="29"/>
      <c r="F362" s="4"/>
      <c r="G362" s="4"/>
      <c r="H362" s="4"/>
      <c r="I362" s="29"/>
      <c r="J362" s="29"/>
      <c r="K362" s="531"/>
      <c r="L362" s="29"/>
      <c r="M362" s="29"/>
      <c r="N362" s="531"/>
      <c r="O362" s="28"/>
      <c r="P362" s="28"/>
      <c r="Q362" s="41"/>
      <c r="R362" s="28"/>
      <c r="S362" s="28"/>
      <c r="T362" s="41"/>
      <c r="U362" s="28"/>
      <c r="V362" s="28"/>
      <c r="W362" s="41"/>
    </row>
    <row r="363" spans="1:23">
      <c r="A363" s="22"/>
      <c r="B363" s="7"/>
      <c r="C363" s="4"/>
      <c r="D363" s="4"/>
      <c r="E363" s="29"/>
      <c r="F363" s="4"/>
      <c r="G363" s="4"/>
      <c r="H363" s="4"/>
      <c r="I363" s="29"/>
      <c r="J363" s="29"/>
      <c r="K363" s="531"/>
      <c r="L363" s="29"/>
      <c r="M363" s="29"/>
      <c r="N363" s="531"/>
      <c r="O363" s="28"/>
      <c r="P363" s="28"/>
      <c r="Q363" s="41"/>
      <c r="R363" s="28"/>
      <c r="S363" s="28"/>
      <c r="T363" s="41"/>
      <c r="U363" s="28"/>
      <c r="V363" s="28"/>
      <c r="W363" s="41"/>
    </row>
    <row r="364" spans="1:23">
      <c r="A364" s="22"/>
      <c r="B364" s="7"/>
      <c r="C364" s="4"/>
      <c r="D364" s="4"/>
      <c r="E364" s="29"/>
      <c r="F364" s="4"/>
      <c r="G364" s="4"/>
      <c r="H364" s="4"/>
      <c r="I364" s="29"/>
      <c r="J364" s="29"/>
      <c r="K364" s="531"/>
      <c r="L364" s="29"/>
      <c r="M364" s="29"/>
      <c r="N364" s="531"/>
      <c r="O364" s="28"/>
      <c r="P364" s="28"/>
      <c r="Q364" s="41"/>
      <c r="R364" s="28"/>
      <c r="S364" s="28"/>
      <c r="T364" s="41"/>
      <c r="U364" s="28"/>
      <c r="V364" s="28"/>
      <c r="W364" s="41"/>
    </row>
    <row r="365" spans="1:23">
      <c r="A365" s="22"/>
      <c r="B365" s="7"/>
      <c r="C365" s="4"/>
      <c r="D365" s="4"/>
      <c r="E365" s="29"/>
      <c r="F365" s="4"/>
      <c r="G365" s="4"/>
      <c r="H365" s="4"/>
      <c r="I365" s="29"/>
      <c r="J365" s="29"/>
      <c r="K365" s="531"/>
      <c r="L365" s="29"/>
      <c r="M365" s="29"/>
      <c r="N365" s="531"/>
      <c r="O365" s="28"/>
      <c r="P365" s="28"/>
      <c r="Q365" s="41"/>
      <c r="R365" s="28"/>
      <c r="S365" s="28"/>
      <c r="T365" s="41"/>
      <c r="U365" s="28"/>
      <c r="V365" s="28"/>
      <c r="W365" s="41"/>
    </row>
    <row r="366" spans="1:23">
      <c r="A366" s="22"/>
      <c r="B366" s="7"/>
      <c r="C366" s="4"/>
      <c r="D366" s="4"/>
      <c r="E366" s="29"/>
      <c r="F366" s="4"/>
      <c r="G366" s="4"/>
      <c r="H366" s="4"/>
      <c r="I366" s="29"/>
      <c r="J366" s="29"/>
      <c r="K366" s="531"/>
      <c r="L366" s="29"/>
      <c r="M366" s="29"/>
      <c r="N366" s="531"/>
      <c r="O366" s="28"/>
      <c r="P366" s="28"/>
      <c r="Q366" s="41"/>
      <c r="R366" s="28"/>
      <c r="S366" s="28"/>
      <c r="T366" s="41"/>
      <c r="U366" s="28"/>
      <c r="V366" s="28"/>
      <c r="W366" s="41"/>
    </row>
    <row r="367" spans="1:23">
      <c r="A367" s="22"/>
      <c r="B367" s="7"/>
      <c r="C367" s="4"/>
      <c r="D367" s="4"/>
      <c r="E367" s="29"/>
      <c r="F367" s="4"/>
      <c r="G367" s="4"/>
      <c r="H367" s="4"/>
      <c r="I367" s="29"/>
      <c r="J367" s="29"/>
      <c r="K367" s="531"/>
      <c r="L367" s="29"/>
      <c r="M367" s="29"/>
      <c r="N367" s="531"/>
      <c r="O367" s="28"/>
      <c r="P367" s="28"/>
      <c r="Q367" s="41"/>
      <c r="R367" s="28"/>
      <c r="S367" s="28"/>
      <c r="T367" s="41"/>
      <c r="U367" s="28"/>
      <c r="V367" s="28"/>
      <c r="W367" s="41"/>
    </row>
    <row r="368" spans="1:23">
      <c r="A368" s="22"/>
      <c r="B368" s="7"/>
      <c r="C368" s="4"/>
      <c r="D368" s="4"/>
      <c r="E368" s="29"/>
      <c r="F368" s="4"/>
      <c r="G368" s="4"/>
      <c r="H368" s="4"/>
      <c r="I368" s="29"/>
      <c r="J368" s="29"/>
      <c r="K368" s="531"/>
      <c r="L368" s="29"/>
      <c r="M368" s="29"/>
      <c r="N368" s="531"/>
      <c r="O368" s="28"/>
      <c r="P368" s="28"/>
      <c r="Q368" s="41"/>
      <c r="R368" s="28"/>
      <c r="S368" s="28"/>
      <c r="T368" s="41"/>
      <c r="U368" s="28"/>
      <c r="V368" s="28"/>
      <c r="W368" s="41"/>
    </row>
    <row r="369" spans="1:23">
      <c r="A369" s="22"/>
      <c r="B369" s="7"/>
      <c r="C369" s="4"/>
      <c r="D369" s="4"/>
      <c r="E369" s="29"/>
      <c r="F369" s="4"/>
      <c r="G369" s="4"/>
      <c r="H369" s="4"/>
      <c r="I369" s="29"/>
      <c r="J369" s="29"/>
      <c r="K369" s="531"/>
      <c r="L369" s="29"/>
      <c r="M369" s="29"/>
      <c r="N369" s="531"/>
      <c r="O369" s="28"/>
      <c r="P369" s="28"/>
      <c r="Q369" s="41"/>
      <c r="R369" s="28"/>
      <c r="S369" s="28"/>
      <c r="T369" s="41"/>
      <c r="U369" s="28"/>
      <c r="V369" s="28"/>
      <c r="W369" s="41"/>
    </row>
    <row r="370" spans="1:23">
      <c r="A370" s="22"/>
      <c r="B370" s="7"/>
      <c r="C370" s="4"/>
      <c r="D370" s="4"/>
      <c r="E370" s="29"/>
      <c r="F370" s="4"/>
      <c r="G370" s="4"/>
      <c r="H370" s="4"/>
      <c r="I370" s="29"/>
      <c r="J370" s="29"/>
      <c r="K370" s="531"/>
      <c r="L370" s="29"/>
      <c r="M370" s="29"/>
      <c r="N370" s="531"/>
      <c r="O370" s="28"/>
      <c r="P370" s="28"/>
      <c r="Q370" s="41"/>
      <c r="R370" s="28"/>
      <c r="S370" s="28"/>
      <c r="T370" s="41"/>
      <c r="U370" s="28"/>
      <c r="V370" s="28"/>
      <c r="W370" s="41"/>
    </row>
    <row r="371" spans="1:23">
      <c r="A371" s="22"/>
      <c r="B371" s="7"/>
      <c r="C371" s="4"/>
      <c r="D371" s="4"/>
      <c r="E371" s="29"/>
      <c r="F371" s="4"/>
      <c r="G371" s="4"/>
      <c r="H371" s="4"/>
      <c r="I371" s="29"/>
      <c r="J371" s="29"/>
      <c r="K371" s="531"/>
      <c r="L371" s="29"/>
      <c r="M371" s="29"/>
      <c r="N371" s="531"/>
      <c r="O371" s="28"/>
      <c r="P371" s="28"/>
      <c r="Q371" s="41"/>
      <c r="R371" s="28"/>
      <c r="S371" s="28"/>
      <c r="T371" s="41"/>
      <c r="U371" s="28"/>
      <c r="V371" s="28"/>
      <c r="W371" s="41"/>
    </row>
    <row r="372" spans="1:23">
      <c r="A372" s="22"/>
      <c r="B372" s="7"/>
      <c r="C372" s="4"/>
      <c r="D372" s="4"/>
      <c r="E372" s="29"/>
      <c r="F372" s="4"/>
      <c r="G372" s="4"/>
      <c r="H372" s="4"/>
      <c r="I372" s="29"/>
      <c r="J372" s="29"/>
      <c r="K372" s="531"/>
      <c r="L372" s="29"/>
      <c r="M372" s="29"/>
      <c r="N372" s="531"/>
      <c r="O372" s="28"/>
      <c r="P372" s="28"/>
      <c r="Q372" s="41"/>
      <c r="R372" s="28"/>
      <c r="S372" s="28"/>
      <c r="T372" s="41"/>
      <c r="U372" s="28"/>
      <c r="V372" s="28"/>
      <c r="W372" s="41"/>
    </row>
    <row r="373" spans="1:23">
      <c r="A373" s="22"/>
      <c r="B373" s="7"/>
      <c r="C373" s="4"/>
      <c r="D373" s="4"/>
      <c r="E373" s="29"/>
      <c r="F373" s="4"/>
      <c r="G373" s="4"/>
      <c r="H373" s="4"/>
      <c r="I373" s="29"/>
      <c r="J373" s="29"/>
      <c r="K373" s="531"/>
      <c r="L373" s="29"/>
      <c r="M373" s="29"/>
      <c r="N373" s="531"/>
      <c r="O373" s="28"/>
      <c r="P373" s="28"/>
      <c r="Q373" s="41"/>
      <c r="R373" s="28"/>
      <c r="S373" s="28"/>
      <c r="T373" s="41"/>
      <c r="U373" s="28"/>
      <c r="V373" s="28"/>
      <c r="W373" s="41"/>
    </row>
    <row r="374" spans="1:23">
      <c r="A374" s="22"/>
      <c r="B374" s="7"/>
      <c r="C374" s="4"/>
      <c r="D374" s="4"/>
      <c r="E374" s="29"/>
      <c r="F374" s="4"/>
      <c r="G374" s="4"/>
      <c r="H374" s="4"/>
      <c r="I374" s="29"/>
      <c r="J374" s="29"/>
      <c r="K374" s="531"/>
      <c r="L374" s="29"/>
      <c r="M374" s="29"/>
      <c r="N374" s="531"/>
      <c r="O374" s="28"/>
      <c r="P374" s="28"/>
      <c r="Q374" s="41"/>
      <c r="R374" s="28"/>
      <c r="S374" s="28"/>
      <c r="T374" s="41"/>
      <c r="U374" s="28"/>
      <c r="V374" s="28"/>
      <c r="W374" s="41"/>
    </row>
    <row r="375" spans="1:23">
      <c r="A375" s="22"/>
      <c r="B375" s="7"/>
      <c r="C375" s="4"/>
      <c r="D375" s="4"/>
      <c r="E375" s="29"/>
      <c r="F375" s="4"/>
      <c r="G375" s="4"/>
      <c r="H375" s="4"/>
      <c r="I375" s="29"/>
      <c r="J375" s="29"/>
      <c r="K375" s="531"/>
      <c r="L375" s="29"/>
      <c r="M375" s="29"/>
      <c r="N375" s="531"/>
      <c r="O375" s="28"/>
      <c r="P375" s="28"/>
      <c r="Q375" s="41"/>
      <c r="R375" s="28"/>
      <c r="S375" s="28"/>
      <c r="T375" s="41"/>
      <c r="U375" s="28"/>
      <c r="V375" s="28"/>
      <c r="W375" s="41"/>
    </row>
    <row r="376" spans="1:23">
      <c r="A376" s="22"/>
      <c r="B376" s="7"/>
      <c r="C376" s="4"/>
      <c r="D376" s="4"/>
      <c r="E376" s="29"/>
      <c r="F376" s="4"/>
      <c r="G376" s="4"/>
      <c r="H376" s="4"/>
      <c r="I376" s="29"/>
      <c r="J376" s="29"/>
      <c r="K376" s="531"/>
      <c r="L376" s="29"/>
      <c r="M376" s="29"/>
      <c r="N376" s="531"/>
      <c r="O376" s="28"/>
      <c r="P376" s="28"/>
      <c r="Q376" s="41"/>
      <c r="R376" s="28"/>
      <c r="S376" s="28"/>
      <c r="T376" s="41"/>
      <c r="U376" s="28"/>
      <c r="V376" s="28"/>
      <c r="W376" s="41"/>
    </row>
    <row r="377" spans="1:23">
      <c r="A377" s="22"/>
      <c r="B377" s="7"/>
      <c r="C377" s="4"/>
      <c r="D377" s="4"/>
      <c r="E377" s="29"/>
      <c r="F377" s="4"/>
      <c r="G377" s="4"/>
      <c r="H377" s="4"/>
      <c r="I377" s="29"/>
      <c r="J377" s="29"/>
      <c r="K377" s="531"/>
      <c r="L377" s="29"/>
      <c r="M377" s="29"/>
      <c r="N377" s="531"/>
      <c r="O377" s="28"/>
      <c r="P377" s="28"/>
      <c r="Q377" s="41"/>
      <c r="R377" s="28"/>
      <c r="S377" s="28"/>
      <c r="T377" s="41"/>
      <c r="U377" s="28"/>
      <c r="V377" s="28"/>
      <c r="W377" s="41"/>
    </row>
    <row r="378" spans="1:23">
      <c r="A378" s="22"/>
      <c r="B378" s="7"/>
      <c r="C378" s="4"/>
      <c r="D378" s="4"/>
      <c r="E378" s="29"/>
      <c r="F378" s="4"/>
      <c r="G378" s="4"/>
      <c r="H378" s="4"/>
      <c r="I378" s="29"/>
      <c r="J378" s="29"/>
      <c r="K378" s="531"/>
      <c r="L378" s="29"/>
      <c r="M378" s="29"/>
      <c r="N378" s="531"/>
      <c r="O378" s="28"/>
      <c r="P378" s="28"/>
      <c r="Q378" s="41"/>
      <c r="R378" s="28"/>
      <c r="S378" s="28"/>
      <c r="T378" s="41"/>
      <c r="U378" s="28"/>
      <c r="V378" s="28"/>
      <c r="W378" s="41"/>
    </row>
    <row r="379" spans="1:23">
      <c r="A379" s="22"/>
      <c r="B379" s="7"/>
      <c r="C379" s="4"/>
      <c r="D379" s="4"/>
      <c r="E379" s="29"/>
      <c r="F379" s="4"/>
      <c r="G379" s="4"/>
      <c r="H379" s="4"/>
      <c r="I379" s="29"/>
      <c r="J379" s="29"/>
      <c r="K379" s="531"/>
      <c r="L379" s="29"/>
      <c r="M379" s="29"/>
      <c r="N379" s="531"/>
      <c r="O379" s="28"/>
      <c r="P379" s="28"/>
      <c r="Q379" s="41"/>
      <c r="R379" s="28"/>
      <c r="S379" s="28"/>
      <c r="T379" s="41"/>
      <c r="U379" s="28"/>
      <c r="V379" s="28"/>
      <c r="W379" s="41"/>
    </row>
    <row r="380" spans="1:23">
      <c r="A380" s="22"/>
      <c r="B380" s="7"/>
      <c r="C380" s="4"/>
      <c r="D380" s="4"/>
      <c r="E380" s="29"/>
      <c r="F380" s="4"/>
      <c r="G380" s="4"/>
      <c r="H380" s="4"/>
      <c r="I380" s="29"/>
      <c r="J380" s="29"/>
      <c r="K380" s="531"/>
      <c r="L380" s="29"/>
      <c r="M380" s="29"/>
      <c r="N380" s="531"/>
      <c r="O380" s="28"/>
      <c r="P380" s="28"/>
      <c r="Q380" s="41"/>
      <c r="R380" s="28"/>
      <c r="S380" s="28"/>
      <c r="T380" s="41"/>
      <c r="U380" s="28"/>
      <c r="V380" s="28"/>
      <c r="W380" s="41"/>
    </row>
    <row r="381" spans="1:23">
      <c r="A381" s="22"/>
      <c r="B381" s="7"/>
      <c r="C381" s="4"/>
      <c r="D381" s="4"/>
      <c r="E381" s="29"/>
      <c r="F381" s="4"/>
      <c r="G381" s="4"/>
      <c r="H381" s="4"/>
      <c r="I381" s="29"/>
      <c r="J381" s="29"/>
      <c r="K381" s="531"/>
      <c r="L381" s="29"/>
      <c r="M381" s="29"/>
      <c r="N381" s="531"/>
      <c r="O381" s="28"/>
      <c r="P381" s="28"/>
      <c r="Q381" s="41"/>
      <c r="R381" s="28"/>
      <c r="S381" s="28"/>
      <c r="T381" s="41"/>
      <c r="U381" s="28"/>
      <c r="V381" s="28"/>
      <c r="W381" s="41"/>
    </row>
    <row r="382" spans="1:23">
      <c r="A382" s="22"/>
      <c r="B382" s="7"/>
      <c r="C382" s="4"/>
      <c r="D382" s="4"/>
      <c r="E382" s="29"/>
      <c r="F382" s="4"/>
      <c r="G382" s="4"/>
      <c r="H382" s="4"/>
      <c r="I382" s="29"/>
      <c r="J382" s="29"/>
      <c r="K382" s="531"/>
      <c r="L382" s="29"/>
      <c r="M382" s="29"/>
      <c r="N382" s="531"/>
      <c r="O382" s="28"/>
      <c r="P382" s="28"/>
      <c r="Q382" s="41"/>
      <c r="R382" s="28"/>
      <c r="S382" s="28"/>
      <c r="T382" s="41"/>
      <c r="U382" s="28"/>
      <c r="V382" s="28"/>
      <c r="W382" s="41"/>
    </row>
    <row r="383" spans="1:23">
      <c r="A383" s="22"/>
      <c r="B383" s="7"/>
      <c r="C383" s="4"/>
      <c r="D383" s="4"/>
      <c r="E383" s="29"/>
      <c r="F383" s="4"/>
      <c r="G383" s="4"/>
      <c r="H383" s="4"/>
      <c r="I383" s="29"/>
      <c r="J383" s="29"/>
      <c r="K383" s="531"/>
      <c r="L383" s="29"/>
      <c r="M383" s="29"/>
      <c r="N383" s="531"/>
      <c r="O383" s="28"/>
      <c r="P383" s="28"/>
      <c r="Q383" s="41"/>
      <c r="R383" s="28"/>
      <c r="S383" s="28"/>
      <c r="T383" s="41"/>
      <c r="U383" s="28"/>
      <c r="V383" s="28"/>
      <c r="W383" s="41"/>
    </row>
    <row r="384" spans="1:23">
      <c r="A384" s="22"/>
      <c r="B384" s="7"/>
      <c r="C384" s="4"/>
      <c r="D384" s="4"/>
      <c r="E384" s="29"/>
      <c r="F384" s="4"/>
      <c r="G384" s="4"/>
      <c r="H384" s="4"/>
      <c r="I384" s="29"/>
      <c r="J384" s="29"/>
      <c r="K384" s="531"/>
      <c r="L384" s="29"/>
      <c r="M384" s="29"/>
      <c r="N384" s="531"/>
      <c r="O384" s="28"/>
      <c r="P384" s="28"/>
      <c r="Q384" s="41"/>
      <c r="R384" s="28"/>
      <c r="S384" s="28"/>
      <c r="T384" s="41"/>
      <c r="U384" s="28"/>
      <c r="V384" s="28"/>
      <c r="W384" s="41"/>
    </row>
    <row r="385" spans="1:23">
      <c r="A385" s="22"/>
      <c r="B385" s="7"/>
      <c r="C385" s="4"/>
      <c r="D385" s="4"/>
      <c r="E385" s="29"/>
      <c r="F385" s="4"/>
      <c r="G385" s="4"/>
      <c r="H385" s="4"/>
      <c r="I385" s="29"/>
      <c r="J385" s="29"/>
      <c r="K385" s="531"/>
      <c r="L385" s="29"/>
      <c r="M385" s="29"/>
      <c r="N385" s="531"/>
      <c r="O385" s="28"/>
      <c r="P385" s="28"/>
      <c r="Q385" s="41"/>
      <c r="R385" s="28"/>
      <c r="S385" s="28"/>
      <c r="T385" s="41"/>
      <c r="U385" s="28"/>
      <c r="V385" s="28"/>
      <c r="W385" s="41"/>
    </row>
    <row r="386" spans="1:23">
      <c r="A386" s="22"/>
      <c r="B386" s="7"/>
      <c r="C386" s="4"/>
      <c r="D386" s="4"/>
      <c r="E386" s="29"/>
      <c r="F386" s="4"/>
      <c r="G386" s="4"/>
      <c r="H386" s="4"/>
      <c r="I386" s="29"/>
      <c r="J386" s="29"/>
      <c r="K386" s="531"/>
      <c r="L386" s="29"/>
      <c r="M386" s="29"/>
      <c r="N386" s="531"/>
      <c r="O386" s="28"/>
      <c r="P386" s="28"/>
      <c r="Q386" s="41"/>
      <c r="R386" s="28"/>
      <c r="S386" s="28"/>
      <c r="T386" s="41"/>
      <c r="U386" s="28"/>
      <c r="V386" s="28"/>
      <c r="W386" s="41"/>
    </row>
    <row r="387" spans="1:23">
      <c r="A387" s="22"/>
      <c r="B387" s="7"/>
      <c r="C387" s="4"/>
      <c r="D387" s="4"/>
      <c r="E387" s="29"/>
      <c r="F387" s="4"/>
      <c r="G387" s="4"/>
      <c r="H387" s="4"/>
      <c r="I387" s="29"/>
      <c r="J387" s="29"/>
      <c r="K387" s="531"/>
      <c r="L387" s="29"/>
      <c r="M387" s="29"/>
      <c r="N387" s="531"/>
      <c r="O387" s="28"/>
      <c r="P387" s="28"/>
      <c r="Q387" s="41"/>
      <c r="R387" s="28"/>
      <c r="S387" s="28"/>
      <c r="T387" s="41"/>
      <c r="U387" s="28"/>
      <c r="V387" s="28"/>
      <c r="W387" s="41"/>
    </row>
    <row r="388" spans="1:23">
      <c r="A388" s="22"/>
      <c r="B388" s="7"/>
      <c r="C388" s="4"/>
      <c r="D388" s="4"/>
      <c r="E388" s="29"/>
      <c r="F388" s="4"/>
      <c r="G388" s="4"/>
      <c r="H388" s="4"/>
      <c r="I388" s="29"/>
      <c r="J388" s="29"/>
      <c r="K388" s="531"/>
      <c r="L388" s="29"/>
      <c r="M388" s="29"/>
      <c r="N388" s="531"/>
      <c r="O388" s="28"/>
      <c r="P388" s="28"/>
      <c r="Q388" s="41"/>
      <c r="R388" s="28"/>
      <c r="S388" s="28"/>
      <c r="T388" s="41"/>
      <c r="U388" s="28"/>
      <c r="V388" s="28"/>
      <c r="W388" s="41"/>
    </row>
    <row r="389" spans="1:23">
      <c r="A389" s="22"/>
      <c r="B389" s="7"/>
      <c r="C389" s="4"/>
      <c r="D389" s="4"/>
      <c r="E389" s="29"/>
      <c r="F389" s="4"/>
      <c r="G389" s="4"/>
      <c r="H389" s="4"/>
      <c r="I389" s="29"/>
      <c r="J389" s="29"/>
      <c r="K389" s="531"/>
      <c r="L389" s="29"/>
      <c r="M389" s="29"/>
      <c r="N389" s="531"/>
      <c r="O389" s="28"/>
      <c r="P389" s="28"/>
      <c r="Q389" s="41"/>
      <c r="R389" s="28"/>
      <c r="S389" s="28"/>
      <c r="T389" s="41"/>
      <c r="U389" s="28"/>
      <c r="V389" s="28"/>
      <c r="W389" s="41"/>
    </row>
    <row r="390" spans="1:23">
      <c r="A390" s="22"/>
      <c r="B390" s="7"/>
      <c r="C390" s="4"/>
      <c r="D390" s="4"/>
      <c r="E390" s="29"/>
      <c r="F390" s="4"/>
      <c r="G390" s="4"/>
      <c r="H390" s="4"/>
      <c r="I390" s="29"/>
      <c r="J390" s="29"/>
      <c r="K390" s="531"/>
      <c r="L390" s="29"/>
      <c r="M390" s="29"/>
      <c r="N390" s="531"/>
      <c r="O390" s="28"/>
      <c r="P390" s="28"/>
      <c r="Q390" s="41"/>
      <c r="R390" s="28"/>
      <c r="S390" s="28"/>
      <c r="T390" s="41"/>
      <c r="U390" s="28"/>
      <c r="V390" s="28"/>
      <c r="W390" s="41"/>
    </row>
    <row r="391" spans="1:23">
      <c r="A391" s="22"/>
      <c r="B391" s="7"/>
      <c r="C391" s="4"/>
      <c r="D391" s="4"/>
      <c r="E391" s="29"/>
      <c r="F391" s="4"/>
      <c r="G391" s="4"/>
      <c r="H391" s="4"/>
      <c r="I391" s="29"/>
      <c r="J391" s="29"/>
      <c r="K391" s="531"/>
      <c r="L391" s="29"/>
      <c r="M391" s="29"/>
      <c r="N391" s="531"/>
      <c r="O391" s="28"/>
      <c r="P391" s="28"/>
      <c r="Q391" s="41"/>
      <c r="R391" s="28"/>
      <c r="S391" s="28"/>
      <c r="T391" s="41"/>
      <c r="U391" s="28"/>
      <c r="V391" s="28"/>
      <c r="W391" s="41"/>
    </row>
    <row r="392" spans="1:23">
      <c r="A392" s="22"/>
      <c r="B392" s="7"/>
      <c r="C392" s="4"/>
      <c r="D392" s="4"/>
      <c r="E392" s="29"/>
      <c r="F392" s="4"/>
      <c r="G392" s="4"/>
      <c r="H392" s="4"/>
      <c r="I392" s="29"/>
      <c r="J392" s="29"/>
      <c r="K392" s="531"/>
      <c r="L392" s="29"/>
      <c r="M392" s="29"/>
      <c r="N392" s="531"/>
      <c r="O392" s="28"/>
      <c r="P392" s="28"/>
      <c r="Q392" s="41"/>
      <c r="R392" s="28"/>
      <c r="S392" s="28"/>
      <c r="T392" s="41"/>
      <c r="U392" s="28"/>
      <c r="V392" s="28"/>
      <c r="W392" s="41"/>
    </row>
    <row r="393" spans="1:23">
      <c r="A393" s="22"/>
      <c r="B393" s="7"/>
      <c r="C393" s="4"/>
      <c r="D393" s="4"/>
      <c r="E393" s="29"/>
      <c r="F393" s="4"/>
      <c r="G393" s="4"/>
      <c r="H393" s="4"/>
      <c r="I393" s="29"/>
      <c r="J393" s="29"/>
      <c r="K393" s="531"/>
      <c r="L393" s="29"/>
      <c r="M393" s="29"/>
      <c r="N393" s="531"/>
      <c r="O393" s="28"/>
      <c r="P393" s="28"/>
      <c r="Q393" s="41"/>
      <c r="R393" s="28"/>
      <c r="S393" s="28"/>
      <c r="T393" s="41"/>
      <c r="U393" s="28"/>
      <c r="V393" s="28"/>
      <c r="W393" s="41"/>
    </row>
    <row r="394" spans="1:23">
      <c r="A394" s="22"/>
      <c r="B394" s="7"/>
      <c r="C394" s="4"/>
      <c r="D394" s="4"/>
      <c r="E394" s="29"/>
      <c r="F394" s="4"/>
      <c r="G394" s="4"/>
      <c r="H394" s="4"/>
      <c r="I394" s="29"/>
      <c r="J394" s="29"/>
      <c r="K394" s="531"/>
      <c r="L394" s="29"/>
      <c r="M394" s="29"/>
      <c r="N394" s="531"/>
      <c r="O394" s="28"/>
      <c r="P394" s="28"/>
      <c r="Q394" s="41"/>
      <c r="R394" s="28"/>
      <c r="S394" s="28"/>
      <c r="T394" s="41"/>
      <c r="U394" s="28"/>
      <c r="V394" s="28"/>
      <c r="W394" s="41"/>
    </row>
    <row r="395" spans="1:23">
      <c r="A395" s="22"/>
      <c r="B395" s="7"/>
      <c r="C395" s="4"/>
      <c r="D395" s="4"/>
      <c r="E395" s="29"/>
      <c r="F395" s="4"/>
      <c r="G395" s="4"/>
      <c r="H395" s="4"/>
      <c r="I395" s="29"/>
      <c r="J395" s="29"/>
      <c r="K395" s="531"/>
      <c r="L395" s="29"/>
      <c r="M395" s="29"/>
      <c r="N395" s="531"/>
      <c r="O395" s="28"/>
      <c r="P395" s="28"/>
      <c r="Q395" s="41"/>
      <c r="R395" s="28"/>
      <c r="S395" s="28"/>
      <c r="T395" s="41"/>
      <c r="U395" s="28"/>
      <c r="V395" s="28"/>
      <c r="W395" s="41"/>
    </row>
    <row r="396" spans="1:23">
      <c r="A396" s="22"/>
      <c r="B396" s="7"/>
      <c r="C396" s="4"/>
      <c r="D396" s="4"/>
      <c r="E396" s="29"/>
      <c r="F396" s="4"/>
      <c r="G396" s="4"/>
      <c r="H396" s="4"/>
      <c r="I396" s="29"/>
      <c r="J396" s="29"/>
      <c r="K396" s="531"/>
      <c r="L396" s="29"/>
      <c r="M396" s="29"/>
      <c r="N396" s="531"/>
      <c r="O396" s="28"/>
      <c r="P396" s="28"/>
      <c r="Q396" s="41"/>
      <c r="R396" s="28"/>
      <c r="S396" s="28"/>
      <c r="T396" s="41"/>
      <c r="U396" s="28"/>
      <c r="V396" s="28"/>
      <c r="W396" s="41"/>
    </row>
    <row r="397" spans="1:23">
      <c r="A397" s="22"/>
      <c r="B397" s="7"/>
      <c r="C397" s="4"/>
      <c r="D397" s="4"/>
      <c r="E397" s="29"/>
      <c r="F397" s="4"/>
      <c r="G397" s="4"/>
      <c r="H397" s="4"/>
      <c r="I397" s="29"/>
      <c r="J397" s="29"/>
      <c r="K397" s="531"/>
      <c r="L397" s="29"/>
      <c r="M397" s="29"/>
      <c r="N397" s="531"/>
      <c r="O397" s="28"/>
      <c r="P397" s="28"/>
      <c r="Q397" s="41"/>
      <c r="R397" s="28"/>
      <c r="S397" s="28"/>
      <c r="T397" s="41"/>
      <c r="U397" s="28"/>
      <c r="V397" s="28"/>
      <c r="W397" s="41"/>
    </row>
    <row r="398" spans="1:23">
      <c r="A398" s="22"/>
      <c r="B398" s="7"/>
      <c r="C398" s="4"/>
      <c r="D398" s="4"/>
      <c r="E398" s="29"/>
      <c r="F398" s="4"/>
      <c r="G398" s="4"/>
      <c r="H398" s="4"/>
      <c r="I398" s="29"/>
      <c r="J398" s="29"/>
      <c r="K398" s="531"/>
      <c r="L398" s="29"/>
      <c r="M398" s="29"/>
      <c r="N398" s="531"/>
      <c r="O398" s="28"/>
      <c r="P398" s="28"/>
      <c r="Q398" s="41"/>
      <c r="R398" s="28"/>
      <c r="S398" s="28"/>
      <c r="T398" s="41"/>
      <c r="U398" s="28"/>
      <c r="V398" s="28"/>
      <c r="W398" s="41"/>
    </row>
    <row r="399" spans="1:23">
      <c r="A399" s="22"/>
      <c r="B399" s="7"/>
      <c r="C399" s="4"/>
      <c r="D399" s="4"/>
      <c r="E399" s="29"/>
      <c r="F399" s="4"/>
      <c r="G399" s="4"/>
      <c r="H399" s="4"/>
      <c r="I399" s="29"/>
      <c r="J399" s="29"/>
      <c r="K399" s="531"/>
      <c r="L399" s="29"/>
      <c r="M399" s="29"/>
      <c r="N399" s="531"/>
      <c r="O399" s="28"/>
      <c r="P399" s="28"/>
      <c r="Q399" s="41"/>
      <c r="R399" s="28"/>
      <c r="S399" s="28"/>
      <c r="T399" s="41"/>
      <c r="U399" s="28"/>
      <c r="V399" s="28"/>
      <c r="W399" s="41"/>
    </row>
    <row r="400" spans="1:23">
      <c r="A400" s="22"/>
      <c r="B400" s="7"/>
      <c r="C400" s="4"/>
      <c r="D400" s="4"/>
      <c r="E400" s="29"/>
      <c r="F400" s="4"/>
      <c r="G400" s="4"/>
      <c r="H400" s="4"/>
      <c r="I400" s="29"/>
      <c r="J400" s="29"/>
      <c r="K400" s="531"/>
      <c r="L400" s="29"/>
      <c r="M400" s="29"/>
      <c r="N400" s="531"/>
      <c r="O400" s="28"/>
      <c r="P400" s="28"/>
      <c r="Q400" s="41"/>
      <c r="R400" s="28"/>
      <c r="S400" s="28"/>
      <c r="T400" s="41"/>
      <c r="U400" s="28"/>
      <c r="V400" s="28"/>
      <c r="W400" s="41"/>
    </row>
    <row r="401" spans="1:23">
      <c r="A401" s="22"/>
      <c r="B401" s="7"/>
      <c r="C401" s="4"/>
      <c r="D401" s="4"/>
      <c r="E401" s="29"/>
      <c r="F401" s="4"/>
      <c r="G401" s="4"/>
      <c r="H401" s="4"/>
      <c r="I401" s="29"/>
      <c r="J401" s="29"/>
      <c r="K401" s="531"/>
      <c r="L401" s="29"/>
      <c r="M401" s="29"/>
      <c r="N401" s="531"/>
      <c r="O401" s="28"/>
      <c r="P401" s="28"/>
      <c r="Q401" s="41"/>
      <c r="R401" s="28"/>
      <c r="S401" s="28"/>
      <c r="T401" s="41"/>
      <c r="U401" s="28"/>
      <c r="V401" s="28"/>
      <c r="W401" s="41"/>
    </row>
    <row r="402" spans="1:23">
      <c r="A402" s="22"/>
      <c r="B402" s="7"/>
      <c r="C402" s="4"/>
      <c r="D402" s="4"/>
      <c r="E402" s="29"/>
      <c r="F402" s="4"/>
      <c r="G402" s="4"/>
      <c r="H402" s="4"/>
      <c r="I402" s="29"/>
      <c r="J402" s="29"/>
      <c r="K402" s="531"/>
      <c r="L402" s="29"/>
      <c r="M402" s="29"/>
      <c r="N402" s="531"/>
      <c r="O402" s="28"/>
      <c r="P402" s="28"/>
      <c r="Q402" s="41"/>
      <c r="R402" s="28"/>
      <c r="S402" s="28"/>
      <c r="T402" s="41"/>
      <c r="U402" s="28"/>
      <c r="V402" s="28"/>
      <c r="W402" s="41"/>
    </row>
    <row r="403" spans="1:23">
      <c r="A403" s="22"/>
      <c r="B403" s="7"/>
      <c r="C403" s="4"/>
      <c r="D403" s="4"/>
      <c r="E403" s="29"/>
      <c r="F403" s="4"/>
      <c r="G403" s="4"/>
      <c r="H403" s="4"/>
      <c r="I403" s="29"/>
      <c r="J403" s="29"/>
      <c r="K403" s="531"/>
      <c r="L403" s="29"/>
      <c r="M403" s="29"/>
      <c r="N403" s="531"/>
      <c r="O403" s="28"/>
      <c r="P403" s="28"/>
      <c r="Q403" s="41"/>
      <c r="R403" s="28"/>
      <c r="S403" s="28"/>
      <c r="T403" s="41"/>
      <c r="U403" s="28"/>
      <c r="V403" s="28"/>
      <c r="W403" s="41"/>
    </row>
    <row r="404" spans="1:23">
      <c r="A404" s="22"/>
      <c r="B404" s="7"/>
      <c r="C404" s="4"/>
      <c r="D404" s="4"/>
      <c r="E404" s="29"/>
      <c r="F404" s="4"/>
      <c r="G404" s="4"/>
      <c r="H404" s="4"/>
      <c r="I404" s="29"/>
      <c r="J404" s="29"/>
      <c r="K404" s="531"/>
      <c r="L404" s="29"/>
      <c r="M404" s="29"/>
      <c r="N404" s="531"/>
      <c r="O404" s="28"/>
      <c r="P404" s="28"/>
      <c r="Q404" s="41"/>
      <c r="R404" s="28"/>
      <c r="S404" s="28"/>
      <c r="T404" s="41"/>
      <c r="U404" s="28"/>
      <c r="V404" s="28"/>
      <c r="W404" s="41"/>
    </row>
    <row r="405" spans="1:23">
      <c r="A405" s="22"/>
      <c r="B405" s="7"/>
      <c r="C405" s="4"/>
      <c r="D405" s="4"/>
      <c r="E405" s="29"/>
      <c r="F405" s="4"/>
      <c r="G405" s="4"/>
      <c r="H405" s="4"/>
      <c r="I405" s="29"/>
      <c r="J405" s="29"/>
      <c r="K405" s="531"/>
      <c r="L405" s="29"/>
      <c r="M405" s="29"/>
      <c r="N405" s="531"/>
      <c r="O405" s="28"/>
      <c r="P405" s="28"/>
      <c r="Q405" s="41"/>
      <c r="R405" s="28"/>
      <c r="S405" s="28"/>
      <c r="T405" s="41"/>
      <c r="U405" s="28"/>
      <c r="V405" s="28"/>
      <c r="W405" s="41"/>
    </row>
    <row r="406" spans="1:23">
      <c r="A406" s="22"/>
      <c r="B406" s="7"/>
      <c r="C406" s="4"/>
      <c r="D406" s="4"/>
      <c r="E406" s="29"/>
      <c r="F406" s="4"/>
      <c r="G406" s="4"/>
      <c r="H406" s="4"/>
      <c r="I406" s="29"/>
      <c r="J406" s="29"/>
      <c r="K406" s="531"/>
      <c r="L406" s="29"/>
      <c r="M406" s="29"/>
      <c r="N406" s="531"/>
      <c r="O406" s="28"/>
      <c r="P406" s="28"/>
      <c r="Q406" s="41"/>
      <c r="R406" s="28"/>
      <c r="S406" s="28"/>
      <c r="T406" s="41"/>
      <c r="U406" s="28"/>
      <c r="V406" s="28"/>
      <c r="W406" s="41"/>
    </row>
    <row r="407" spans="1:23">
      <c r="A407" s="22"/>
      <c r="B407" s="7"/>
      <c r="C407" s="4"/>
      <c r="D407" s="4"/>
      <c r="E407" s="29"/>
      <c r="F407" s="4"/>
      <c r="G407" s="4"/>
      <c r="H407" s="4"/>
      <c r="I407" s="29"/>
      <c r="J407" s="29"/>
      <c r="K407" s="531"/>
      <c r="L407" s="29"/>
      <c r="M407" s="29"/>
      <c r="N407" s="531"/>
      <c r="O407" s="28"/>
      <c r="P407" s="28"/>
      <c r="Q407" s="41"/>
      <c r="R407" s="28"/>
      <c r="S407" s="28"/>
      <c r="T407" s="41"/>
      <c r="U407" s="28"/>
      <c r="V407" s="28"/>
      <c r="W407" s="41"/>
    </row>
    <row r="408" spans="1:23">
      <c r="A408" s="22"/>
      <c r="B408" s="7"/>
      <c r="C408" s="4"/>
      <c r="D408" s="4"/>
      <c r="E408" s="29"/>
      <c r="F408" s="4"/>
      <c r="G408" s="4"/>
      <c r="H408" s="4"/>
      <c r="I408" s="29"/>
      <c r="J408" s="29"/>
      <c r="K408" s="531"/>
      <c r="L408" s="29"/>
      <c r="M408" s="29"/>
      <c r="N408" s="531"/>
      <c r="O408" s="28"/>
      <c r="P408" s="28"/>
      <c r="Q408" s="41"/>
      <c r="R408" s="28"/>
      <c r="S408" s="28"/>
      <c r="T408" s="41"/>
      <c r="U408" s="28"/>
      <c r="V408" s="28"/>
      <c r="W408" s="41"/>
    </row>
    <row r="409" spans="1:23">
      <c r="A409" s="22"/>
      <c r="B409" s="7"/>
      <c r="C409" s="4"/>
      <c r="D409" s="4"/>
      <c r="E409" s="29"/>
      <c r="F409" s="4"/>
      <c r="G409" s="4"/>
      <c r="H409" s="4"/>
      <c r="I409" s="29"/>
      <c r="J409" s="29"/>
      <c r="K409" s="531"/>
      <c r="L409" s="29"/>
      <c r="M409" s="29"/>
      <c r="N409" s="531"/>
      <c r="O409" s="28"/>
      <c r="P409" s="28"/>
      <c r="Q409" s="41"/>
      <c r="R409" s="28"/>
      <c r="S409" s="28"/>
      <c r="T409" s="41"/>
      <c r="U409" s="28"/>
      <c r="V409" s="28"/>
      <c r="W409" s="41"/>
    </row>
    <row r="410" spans="1:23">
      <c r="A410" s="22"/>
      <c r="B410" s="7"/>
      <c r="C410" s="4"/>
      <c r="D410" s="4"/>
      <c r="E410" s="29"/>
      <c r="F410" s="4"/>
      <c r="G410" s="4"/>
      <c r="H410" s="4"/>
      <c r="I410" s="29"/>
      <c r="J410" s="29"/>
      <c r="K410" s="531"/>
      <c r="L410" s="29"/>
      <c r="M410" s="29"/>
      <c r="N410" s="531"/>
      <c r="O410" s="28"/>
      <c r="P410" s="28"/>
      <c r="Q410" s="41"/>
      <c r="R410" s="28"/>
      <c r="S410" s="28"/>
      <c r="T410" s="41"/>
      <c r="U410" s="28"/>
      <c r="V410" s="28"/>
      <c r="W410" s="41"/>
    </row>
    <row r="411" spans="1:23">
      <c r="A411" s="22"/>
      <c r="B411" s="7"/>
      <c r="C411" s="4"/>
      <c r="D411" s="4"/>
      <c r="E411" s="29"/>
      <c r="F411" s="4"/>
      <c r="G411" s="4"/>
      <c r="H411" s="4"/>
      <c r="I411" s="29"/>
      <c r="J411" s="29"/>
      <c r="K411" s="531"/>
      <c r="L411" s="29"/>
      <c r="M411" s="29"/>
      <c r="N411" s="531"/>
      <c r="O411" s="28"/>
      <c r="P411" s="28"/>
      <c r="Q411" s="41"/>
      <c r="R411" s="28"/>
      <c r="S411" s="28"/>
      <c r="T411" s="41"/>
      <c r="U411" s="28"/>
      <c r="V411" s="28"/>
      <c r="W411" s="41"/>
    </row>
    <row r="412" spans="1:23">
      <c r="A412" s="22"/>
      <c r="B412" s="7"/>
      <c r="C412" s="4"/>
      <c r="D412" s="4"/>
      <c r="E412" s="29"/>
      <c r="F412" s="4"/>
      <c r="G412" s="4"/>
      <c r="H412" s="4"/>
      <c r="I412" s="29"/>
      <c r="J412" s="29"/>
      <c r="K412" s="531"/>
      <c r="L412" s="29"/>
      <c r="M412" s="29"/>
      <c r="N412" s="531"/>
      <c r="O412" s="28"/>
      <c r="P412" s="28"/>
      <c r="Q412" s="41"/>
      <c r="R412" s="28"/>
      <c r="S412" s="28"/>
      <c r="T412" s="41"/>
      <c r="U412" s="28"/>
      <c r="V412" s="28"/>
      <c r="W412" s="41"/>
    </row>
    <row r="413" spans="1:23">
      <c r="A413" s="22"/>
      <c r="B413" s="7"/>
      <c r="C413" s="4"/>
      <c r="D413" s="4"/>
      <c r="E413" s="29"/>
      <c r="F413" s="4"/>
      <c r="G413" s="4"/>
      <c r="H413" s="4"/>
      <c r="I413" s="29"/>
      <c r="J413" s="29"/>
      <c r="K413" s="531"/>
      <c r="L413" s="29"/>
      <c r="M413" s="29"/>
      <c r="N413" s="531"/>
      <c r="O413" s="28"/>
      <c r="P413" s="28"/>
      <c r="Q413" s="41"/>
      <c r="R413" s="28"/>
      <c r="S413" s="28"/>
      <c r="T413" s="41"/>
      <c r="U413" s="28"/>
      <c r="V413" s="28"/>
      <c r="W413" s="41"/>
    </row>
    <row r="414" spans="1:23">
      <c r="A414" s="22"/>
      <c r="B414" s="7"/>
      <c r="C414" s="4"/>
      <c r="D414" s="4"/>
      <c r="E414" s="29"/>
      <c r="F414" s="4"/>
      <c r="G414" s="4"/>
      <c r="H414" s="4"/>
      <c r="I414" s="29"/>
      <c r="J414" s="29"/>
      <c r="K414" s="531"/>
      <c r="L414" s="29"/>
      <c r="M414" s="29"/>
      <c r="N414" s="531"/>
      <c r="O414" s="28"/>
      <c r="P414" s="28"/>
      <c r="Q414" s="41"/>
      <c r="R414" s="28"/>
      <c r="S414" s="28"/>
      <c r="T414" s="41"/>
      <c r="U414" s="28"/>
      <c r="V414" s="28"/>
      <c r="W414" s="41"/>
    </row>
    <row r="415" spans="1:23">
      <c r="A415" s="22"/>
      <c r="B415" s="7"/>
      <c r="C415" s="4"/>
      <c r="D415" s="4"/>
      <c r="E415" s="29"/>
      <c r="F415" s="4"/>
      <c r="G415" s="4"/>
      <c r="H415" s="4"/>
      <c r="I415" s="29"/>
      <c r="J415" s="29"/>
      <c r="K415" s="531"/>
      <c r="L415" s="29"/>
      <c r="M415" s="29"/>
      <c r="N415" s="531"/>
      <c r="O415" s="28"/>
      <c r="P415" s="28"/>
      <c r="Q415" s="41"/>
      <c r="R415" s="28"/>
      <c r="S415" s="28"/>
      <c r="T415" s="41"/>
      <c r="U415" s="28"/>
      <c r="V415" s="28"/>
      <c r="W415" s="41"/>
    </row>
    <row r="416" spans="1:23">
      <c r="A416" s="22"/>
      <c r="B416" s="7"/>
      <c r="C416" s="4"/>
      <c r="D416" s="4"/>
      <c r="E416" s="29"/>
      <c r="F416" s="4"/>
      <c r="G416" s="4"/>
      <c r="H416" s="4"/>
      <c r="I416" s="29"/>
      <c r="J416" s="29"/>
      <c r="K416" s="531"/>
      <c r="L416" s="29"/>
      <c r="M416" s="29"/>
      <c r="N416" s="531"/>
      <c r="O416" s="28"/>
      <c r="P416" s="28"/>
      <c r="Q416" s="41"/>
      <c r="R416" s="28"/>
      <c r="S416" s="28"/>
      <c r="T416" s="41"/>
      <c r="U416" s="28"/>
      <c r="V416" s="28"/>
      <c r="W416" s="41"/>
    </row>
    <row r="417" spans="1:23">
      <c r="A417" s="22"/>
      <c r="B417" s="7"/>
      <c r="C417" s="4"/>
      <c r="D417" s="4"/>
      <c r="E417" s="29"/>
      <c r="F417" s="4"/>
      <c r="G417" s="4"/>
      <c r="H417" s="4"/>
      <c r="I417" s="29"/>
      <c r="J417" s="29"/>
      <c r="K417" s="531"/>
      <c r="L417" s="29"/>
      <c r="M417" s="29"/>
      <c r="N417" s="531"/>
      <c r="O417" s="28"/>
      <c r="P417" s="28"/>
      <c r="Q417" s="41"/>
      <c r="R417" s="28"/>
      <c r="S417" s="28"/>
      <c r="T417" s="41"/>
      <c r="U417" s="28"/>
      <c r="V417" s="28"/>
      <c r="W417" s="41"/>
    </row>
    <row r="418" spans="1:23">
      <c r="A418" s="22"/>
      <c r="B418" s="7"/>
      <c r="C418" s="4"/>
      <c r="D418" s="4"/>
      <c r="E418" s="29"/>
      <c r="F418" s="4"/>
      <c r="G418" s="4"/>
      <c r="H418" s="4"/>
      <c r="I418" s="29"/>
      <c r="J418" s="29"/>
      <c r="K418" s="531"/>
      <c r="L418" s="29"/>
      <c r="M418" s="29"/>
      <c r="N418" s="531"/>
      <c r="O418" s="28"/>
      <c r="P418" s="28"/>
      <c r="Q418" s="41"/>
      <c r="R418" s="28"/>
      <c r="S418" s="28"/>
      <c r="T418" s="41"/>
      <c r="U418" s="28"/>
      <c r="V418" s="28"/>
      <c r="W418" s="41"/>
    </row>
    <row r="419" spans="1:23">
      <c r="A419" s="22"/>
      <c r="B419" s="7"/>
      <c r="C419" s="4"/>
      <c r="D419" s="4"/>
      <c r="E419" s="29"/>
      <c r="F419" s="4"/>
      <c r="G419" s="4"/>
      <c r="H419" s="4"/>
      <c r="I419" s="29"/>
      <c r="J419" s="29"/>
      <c r="K419" s="531"/>
      <c r="L419" s="29"/>
      <c r="M419" s="29"/>
      <c r="N419" s="531"/>
      <c r="O419" s="28"/>
      <c r="P419" s="28"/>
      <c r="Q419" s="41"/>
      <c r="R419" s="28"/>
      <c r="S419" s="28"/>
      <c r="T419" s="41"/>
      <c r="U419" s="28"/>
      <c r="V419" s="28"/>
      <c r="W419" s="41"/>
    </row>
    <row r="420" spans="1:23">
      <c r="A420" s="22"/>
      <c r="B420" s="7"/>
      <c r="C420" s="4"/>
      <c r="D420" s="4"/>
      <c r="E420" s="29"/>
      <c r="F420" s="4"/>
      <c r="G420" s="4"/>
      <c r="H420" s="4"/>
      <c r="I420" s="29"/>
      <c r="J420" s="29"/>
      <c r="K420" s="531"/>
      <c r="L420" s="29"/>
      <c r="M420" s="29"/>
      <c r="N420" s="531"/>
      <c r="O420" s="28"/>
      <c r="P420" s="28"/>
      <c r="Q420" s="41"/>
      <c r="R420" s="28"/>
      <c r="S420" s="28"/>
      <c r="T420" s="41"/>
      <c r="U420" s="28"/>
      <c r="V420" s="28"/>
      <c r="W420" s="41"/>
    </row>
    <row r="421" spans="1:23">
      <c r="A421" s="22"/>
      <c r="B421" s="7"/>
      <c r="C421" s="4"/>
      <c r="D421" s="4"/>
      <c r="E421" s="29"/>
      <c r="F421" s="4"/>
      <c r="G421" s="4"/>
      <c r="H421" s="4"/>
      <c r="I421" s="29"/>
      <c r="J421" s="29"/>
      <c r="K421" s="531"/>
      <c r="L421" s="29"/>
      <c r="M421" s="29"/>
      <c r="N421" s="531"/>
      <c r="O421" s="28"/>
      <c r="P421" s="28"/>
      <c r="Q421" s="41"/>
      <c r="R421" s="28"/>
      <c r="S421" s="28"/>
      <c r="T421" s="41"/>
      <c r="U421" s="28"/>
      <c r="V421" s="28"/>
      <c r="W421" s="41"/>
    </row>
    <row r="422" spans="1:23">
      <c r="A422" s="22"/>
      <c r="B422" s="7"/>
      <c r="C422" s="4"/>
      <c r="D422" s="4"/>
      <c r="E422" s="29"/>
      <c r="F422" s="4"/>
      <c r="G422" s="4"/>
      <c r="H422" s="4"/>
      <c r="I422" s="29"/>
      <c r="J422" s="29"/>
      <c r="K422" s="531"/>
      <c r="L422" s="29"/>
      <c r="M422" s="29"/>
      <c r="N422" s="531"/>
      <c r="O422" s="28"/>
      <c r="P422" s="28"/>
      <c r="Q422" s="41"/>
      <c r="R422" s="28"/>
      <c r="S422" s="28"/>
      <c r="T422" s="41"/>
      <c r="U422" s="28"/>
      <c r="V422" s="28"/>
      <c r="W422" s="41"/>
    </row>
    <row r="423" spans="1:23">
      <c r="A423" s="22"/>
      <c r="B423" s="7"/>
      <c r="C423" s="4"/>
      <c r="D423" s="4"/>
      <c r="E423" s="29"/>
      <c r="F423" s="4"/>
      <c r="G423" s="4"/>
      <c r="H423" s="4"/>
      <c r="I423" s="29"/>
      <c r="J423" s="29"/>
      <c r="K423" s="531"/>
      <c r="L423" s="29"/>
      <c r="M423" s="29"/>
      <c r="N423" s="531"/>
      <c r="O423" s="28"/>
      <c r="P423" s="28"/>
      <c r="Q423" s="41"/>
      <c r="R423" s="28"/>
      <c r="S423" s="28"/>
      <c r="T423" s="41"/>
      <c r="U423" s="28"/>
      <c r="V423" s="28"/>
      <c r="W423" s="41"/>
    </row>
    <row r="424" spans="1:23">
      <c r="A424" s="22"/>
      <c r="B424" s="7"/>
      <c r="C424" s="4"/>
      <c r="D424" s="4"/>
      <c r="E424" s="29"/>
      <c r="F424" s="4"/>
      <c r="G424" s="4"/>
      <c r="H424" s="4"/>
      <c r="I424" s="29"/>
      <c r="J424" s="29"/>
      <c r="K424" s="531"/>
      <c r="L424" s="29"/>
      <c r="M424" s="29"/>
      <c r="N424" s="531"/>
      <c r="O424" s="28"/>
      <c r="P424" s="28"/>
      <c r="Q424" s="41"/>
      <c r="R424" s="28"/>
      <c r="S424" s="28"/>
      <c r="T424" s="41"/>
      <c r="U424" s="28"/>
      <c r="V424" s="28"/>
      <c r="W424" s="41"/>
    </row>
    <row r="425" spans="1:23">
      <c r="A425" s="22"/>
      <c r="B425" s="7"/>
      <c r="C425" s="4"/>
      <c r="D425" s="4"/>
      <c r="E425" s="29"/>
      <c r="F425" s="4"/>
      <c r="G425" s="4"/>
      <c r="H425" s="4"/>
      <c r="I425" s="29"/>
      <c r="J425" s="29"/>
      <c r="K425" s="531"/>
      <c r="L425" s="29"/>
      <c r="M425" s="29"/>
      <c r="N425" s="531"/>
      <c r="O425" s="28"/>
      <c r="P425" s="28"/>
      <c r="Q425" s="41"/>
      <c r="R425" s="28"/>
      <c r="S425" s="28"/>
      <c r="T425" s="41"/>
      <c r="U425" s="28"/>
      <c r="V425" s="28"/>
      <c r="W425" s="41"/>
    </row>
    <row r="426" spans="1:23">
      <c r="A426" s="22"/>
      <c r="B426" s="7"/>
      <c r="C426" s="4"/>
      <c r="D426" s="4"/>
      <c r="E426" s="29"/>
      <c r="F426" s="4"/>
      <c r="G426" s="4"/>
      <c r="H426" s="4"/>
      <c r="I426" s="29"/>
      <c r="J426" s="29"/>
      <c r="K426" s="531"/>
      <c r="L426" s="29"/>
      <c r="M426" s="29"/>
      <c r="N426" s="531"/>
      <c r="O426" s="28"/>
      <c r="P426" s="28"/>
      <c r="Q426" s="41"/>
      <c r="R426" s="28"/>
      <c r="S426" s="28"/>
      <c r="T426" s="41"/>
      <c r="U426" s="28"/>
      <c r="V426" s="28"/>
      <c r="W426" s="41"/>
    </row>
    <row r="427" spans="1:23">
      <c r="A427" s="22"/>
      <c r="B427" s="7"/>
      <c r="C427" s="4"/>
      <c r="D427" s="4"/>
      <c r="E427" s="29"/>
      <c r="F427" s="4"/>
      <c r="G427" s="4"/>
      <c r="H427" s="4"/>
      <c r="I427" s="29"/>
      <c r="J427" s="29"/>
      <c r="K427" s="531"/>
      <c r="L427" s="29"/>
      <c r="M427" s="29"/>
      <c r="N427" s="531"/>
      <c r="O427" s="28"/>
      <c r="P427" s="28"/>
      <c r="Q427" s="41"/>
      <c r="R427" s="28"/>
      <c r="S427" s="28"/>
      <c r="T427" s="41"/>
      <c r="U427" s="28"/>
      <c r="V427" s="28"/>
      <c r="W427" s="41"/>
    </row>
    <row r="428" spans="1:23">
      <c r="A428" s="22"/>
      <c r="B428" s="7"/>
      <c r="C428" s="4"/>
      <c r="D428" s="4"/>
      <c r="E428" s="29"/>
      <c r="F428" s="4"/>
      <c r="G428" s="4"/>
      <c r="H428" s="4"/>
      <c r="I428" s="29"/>
      <c r="J428" s="29"/>
      <c r="K428" s="531"/>
      <c r="L428" s="29"/>
      <c r="M428" s="29"/>
      <c r="N428" s="531"/>
      <c r="O428" s="28"/>
      <c r="P428" s="28"/>
      <c r="Q428" s="41"/>
      <c r="R428" s="28"/>
      <c r="S428" s="28"/>
      <c r="T428" s="41"/>
      <c r="U428" s="28"/>
      <c r="V428" s="28"/>
      <c r="W428" s="41"/>
    </row>
    <row r="429" spans="1:23">
      <c r="A429" s="22"/>
      <c r="B429" s="7"/>
      <c r="C429" s="4"/>
      <c r="D429" s="4"/>
      <c r="E429" s="29"/>
      <c r="F429" s="4"/>
      <c r="G429" s="4"/>
      <c r="H429" s="4"/>
      <c r="I429" s="29"/>
      <c r="J429" s="29"/>
      <c r="K429" s="531"/>
      <c r="L429" s="29"/>
      <c r="M429" s="29"/>
      <c r="N429" s="531"/>
      <c r="O429" s="28"/>
      <c r="P429" s="28"/>
      <c r="Q429" s="41"/>
      <c r="R429" s="28"/>
      <c r="S429" s="28"/>
      <c r="T429" s="41"/>
      <c r="U429" s="28"/>
      <c r="V429" s="28"/>
      <c r="W429" s="41"/>
    </row>
    <row r="430" spans="1:23">
      <c r="A430" s="22"/>
      <c r="B430" s="7"/>
      <c r="C430" s="4"/>
      <c r="D430" s="4"/>
      <c r="E430" s="29"/>
      <c r="F430" s="4"/>
      <c r="G430" s="4"/>
      <c r="H430" s="4"/>
      <c r="I430" s="29"/>
      <c r="J430" s="29"/>
      <c r="K430" s="531"/>
      <c r="L430" s="29"/>
      <c r="M430" s="29"/>
      <c r="N430" s="531"/>
      <c r="O430" s="28"/>
      <c r="P430" s="28"/>
      <c r="Q430" s="41"/>
      <c r="R430" s="28"/>
      <c r="S430" s="28"/>
      <c r="T430" s="41"/>
      <c r="U430" s="28"/>
      <c r="V430" s="28"/>
      <c r="W430" s="41"/>
    </row>
    <row r="431" spans="1:23">
      <c r="A431" s="22"/>
      <c r="B431" s="7"/>
      <c r="C431" s="4"/>
      <c r="D431" s="4"/>
      <c r="E431" s="29"/>
      <c r="F431" s="4"/>
      <c r="G431" s="4"/>
      <c r="H431" s="4"/>
      <c r="I431" s="29"/>
      <c r="J431" s="29"/>
      <c r="K431" s="531"/>
      <c r="L431" s="29"/>
      <c r="M431" s="29"/>
      <c r="N431" s="531"/>
      <c r="O431" s="28"/>
      <c r="P431" s="28"/>
      <c r="Q431" s="41"/>
      <c r="R431" s="28"/>
      <c r="S431" s="28"/>
      <c r="T431" s="41"/>
      <c r="U431" s="28"/>
      <c r="V431" s="28"/>
      <c r="W431" s="41"/>
    </row>
    <row r="432" spans="1:23">
      <c r="A432" s="22"/>
      <c r="B432" s="7"/>
      <c r="C432" s="4"/>
      <c r="D432" s="4"/>
      <c r="E432" s="29"/>
      <c r="F432" s="4"/>
      <c r="G432" s="4"/>
      <c r="H432" s="4"/>
      <c r="I432" s="29"/>
      <c r="J432" s="29"/>
      <c r="K432" s="531"/>
      <c r="L432" s="29"/>
      <c r="M432" s="29"/>
      <c r="N432" s="531"/>
      <c r="O432" s="28"/>
      <c r="P432" s="28"/>
      <c r="Q432" s="41"/>
      <c r="R432" s="28"/>
      <c r="S432" s="28"/>
      <c r="T432" s="41"/>
      <c r="U432" s="28"/>
      <c r="V432" s="28"/>
      <c r="W432" s="41"/>
    </row>
    <row r="433" spans="1:23">
      <c r="A433" s="22"/>
      <c r="B433" s="7"/>
      <c r="C433" s="4"/>
      <c r="D433" s="4"/>
      <c r="E433" s="29"/>
      <c r="F433" s="4"/>
      <c r="G433" s="4"/>
      <c r="H433" s="4"/>
      <c r="I433" s="29"/>
      <c r="J433" s="29"/>
      <c r="K433" s="531"/>
      <c r="L433" s="29"/>
      <c r="M433" s="29"/>
      <c r="N433" s="531"/>
      <c r="O433" s="28"/>
      <c r="P433" s="28"/>
      <c r="Q433" s="41"/>
      <c r="R433" s="28"/>
      <c r="S433" s="28"/>
      <c r="T433" s="41"/>
      <c r="U433" s="28"/>
      <c r="V433" s="28"/>
      <c r="W433" s="41"/>
    </row>
    <row r="434" spans="1:23">
      <c r="A434" s="22"/>
      <c r="B434" s="7"/>
      <c r="C434" s="4"/>
      <c r="D434" s="4"/>
      <c r="E434" s="29"/>
      <c r="F434" s="4"/>
      <c r="G434" s="4"/>
      <c r="H434" s="4"/>
      <c r="I434" s="29"/>
      <c r="J434" s="29"/>
      <c r="K434" s="531"/>
      <c r="L434" s="29"/>
      <c r="M434" s="29"/>
      <c r="N434" s="531"/>
      <c r="O434" s="28"/>
      <c r="P434" s="28"/>
      <c r="Q434" s="41"/>
      <c r="R434" s="28"/>
      <c r="S434" s="28"/>
      <c r="T434" s="41"/>
      <c r="U434" s="28"/>
      <c r="V434" s="28"/>
      <c r="W434" s="41"/>
    </row>
    <row r="435" spans="1:23">
      <c r="A435" s="22"/>
      <c r="B435" s="7"/>
      <c r="C435" s="4"/>
      <c r="D435" s="4"/>
      <c r="E435" s="29"/>
      <c r="F435" s="4"/>
      <c r="G435" s="4"/>
      <c r="H435" s="4"/>
      <c r="I435" s="29"/>
      <c r="J435" s="29"/>
      <c r="K435" s="531"/>
      <c r="L435" s="29"/>
      <c r="M435" s="29"/>
      <c r="N435" s="531"/>
      <c r="O435" s="28"/>
      <c r="P435" s="28"/>
      <c r="Q435" s="41"/>
      <c r="R435" s="28"/>
      <c r="S435" s="28"/>
      <c r="T435" s="41"/>
      <c r="U435" s="28"/>
      <c r="V435" s="28"/>
      <c r="W435" s="41"/>
    </row>
    <row r="436" spans="1:23">
      <c r="A436" s="22"/>
      <c r="B436" s="7"/>
      <c r="C436" s="4"/>
      <c r="D436" s="4"/>
      <c r="E436" s="29"/>
      <c r="F436" s="4"/>
      <c r="G436" s="4"/>
      <c r="H436" s="4"/>
      <c r="I436" s="29"/>
      <c r="J436" s="29"/>
      <c r="K436" s="531"/>
      <c r="L436" s="29"/>
      <c r="M436" s="29"/>
      <c r="N436" s="531"/>
      <c r="O436" s="28"/>
      <c r="P436" s="28"/>
      <c r="Q436" s="41"/>
      <c r="R436" s="28"/>
      <c r="S436" s="28"/>
      <c r="T436" s="41"/>
      <c r="U436" s="28"/>
      <c r="V436" s="28"/>
      <c r="W436" s="41"/>
    </row>
    <row r="437" spans="1:23">
      <c r="A437" s="22"/>
      <c r="B437" s="7"/>
      <c r="C437" s="4"/>
      <c r="D437" s="4"/>
      <c r="E437" s="29"/>
      <c r="F437" s="4"/>
      <c r="G437" s="4"/>
      <c r="H437" s="4"/>
      <c r="I437" s="29"/>
      <c r="J437" s="29"/>
      <c r="K437" s="531"/>
      <c r="L437" s="29"/>
      <c r="M437" s="29"/>
      <c r="N437" s="531"/>
      <c r="O437" s="28"/>
      <c r="P437" s="28"/>
      <c r="Q437" s="41"/>
      <c r="R437" s="28"/>
      <c r="S437" s="28"/>
      <c r="T437" s="41"/>
      <c r="U437" s="28"/>
      <c r="V437" s="28"/>
      <c r="W437" s="41"/>
    </row>
    <row r="438" spans="1:23">
      <c r="A438" s="22"/>
      <c r="B438" s="7"/>
      <c r="C438" s="4"/>
      <c r="D438" s="4"/>
      <c r="E438" s="29"/>
      <c r="F438" s="4"/>
      <c r="G438" s="4"/>
      <c r="H438" s="4"/>
      <c r="I438" s="29"/>
      <c r="J438" s="29"/>
      <c r="K438" s="531"/>
      <c r="L438" s="29"/>
      <c r="M438" s="29"/>
      <c r="N438" s="531"/>
      <c r="O438" s="28"/>
      <c r="P438" s="28"/>
      <c r="Q438" s="41"/>
      <c r="R438" s="28"/>
      <c r="S438" s="28"/>
      <c r="T438" s="41"/>
      <c r="U438" s="28"/>
      <c r="V438" s="28"/>
      <c r="W438" s="41"/>
    </row>
    <row r="439" spans="1:23">
      <c r="A439" s="22"/>
      <c r="B439" s="7"/>
      <c r="C439" s="4"/>
      <c r="D439" s="4"/>
      <c r="E439" s="29"/>
      <c r="F439" s="4"/>
      <c r="G439" s="4"/>
      <c r="H439" s="4"/>
      <c r="I439" s="29"/>
      <c r="J439" s="29"/>
      <c r="K439" s="531"/>
      <c r="L439" s="29"/>
      <c r="M439" s="29"/>
      <c r="N439" s="531"/>
      <c r="O439" s="28"/>
      <c r="P439" s="28"/>
      <c r="Q439" s="41"/>
      <c r="R439" s="28"/>
      <c r="S439" s="28"/>
      <c r="T439" s="41"/>
      <c r="U439" s="28"/>
      <c r="V439" s="28"/>
      <c r="W439" s="41"/>
    </row>
    <row r="440" spans="1:23">
      <c r="A440" s="22"/>
      <c r="B440" s="7"/>
      <c r="C440" s="4"/>
      <c r="D440" s="4"/>
      <c r="E440" s="29"/>
      <c r="F440" s="4"/>
      <c r="G440" s="4"/>
      <c r="H440" s="4"/>
      <c r="I440" s="29"/>
      <c r="J440" s="29"/>
      <c r="K440" s="531"/>
      <c r="L440" s="29"/>
      <c r="M440" s="29"/>
      <c r="N440" s="531"/>
      <c r="O440" s="28"/>
      <c r="P440" s="28"/>
      <c r="Q440" s="41"/>
      <c r="R440" s="28"/>
      <c r="S440" s="28"/>
      <c r="T440" s="41"/>
      <c r="U440" s="28"/>
      <c r="V440" s="28"/>
      <c r="W440" s="41"/>
    </row>
    <row r="441" spans="1:23">
      <c r="A441" s="22"/>
      <c r="B441" s="7"/>
      <c r="C441" s="4"/>
      <c r="D441" s="4"/>
      <c r="E441" s="29"/>
      <c r="F441" s="4"/>
      <c r="G441" s="4"/>
      <c r="H441" s="4"/>
      <c r="I441" s="29"/>
      <c r="J441" s="29"/>
      <c r="K441" s="531"/>
      <c r="L441" s="29"/>
      <c r="M441" s="29"/>
      <c r="N441" s="531"/>
      <c r="O441" s="28"/>
      <c r="P441" s="28"/>
      <c r="Q441" s="41"/>
      <c r="R441" s="28"/>
      <c r="S441" s="28"/>
      <c r="T441" s="41"/>
      <c r="U441" s="28"/>
      <c r="V441" s="28"/>
      <c r="W441" s="41"/>
    </row>
    <row r="442" spans="1:23">
      <c r="A442" s="22"/>
      <c r="B442" s="7"/>
      <c r="C442" s="4"/>
      <c r="D442" s="4"/>
      <c r="E442" s="29"/>
      <c r="F442" s="4"/>
      <c r="G442" s="4"/>
      <c r="H442" s="4"/>
      <c r="I442" s="29"/>
      <c r="J442" s="29"/>
      <c r="K442" s="531"/>
      <c r="L442" s="29"/>
      <c r="M442" s="29"/>
      <c r="N442" s="531"/>
      <c r="O442" s="28"/>
      <c r="P442" s="28"/>
      <c r="Q442" s="41"/>
      <c r="R442" s="28"/>
      <c r="S442" s="28"/>
      <c r="T442" s="41"/>
      <c r="U442" s="28"/>
      <c r="V442" s="28"/>
      <c r="W442" s="41"/>
    </row>
    <row r="443" spans="1:23">
      <c r="A443" s="22"/>
      <c r="B443" s="7"/>
      <c r="C443" s="4"/>
      <c r="D443" s="4"/>
      <c r="E443" s="29"/>
      <c r="F443" s="4"/>
      <c r="G443" s="4"/>
      <c r="H443" s="4"/>
      <c r="I443" s="29"/>
      <c r="J443" s="29"/>
      <c r="K443" s="531"/>
      <c r="L443" s="29"/>
      <c r="M443" s="29"/>
      <c r="N443" s="531"/>
      <c r="O443" s="28"/>
      <c r="P443" s="28"/>
      <c r="Q443" s="41"/>
      <c r="R443" s="28"/>
      <c r="S443" s="28"/>
      <c r="T443" s="41"/>
      <c r="U443" s="28"/>
      <c r="V443" s="28"/>
      <c r="W443" s="41"/>
    </row>
    <row r="444" spans="1:23">
      <c r="A444" s="22"/>
      <c r="B444" s="7"/>
      <c r="C444" s="4"/>
      <c r="D444" s="4"/>
      <c r="E444" s="29"/>
      <c r="F444" s="4"/>
      <c r="G444" s="4"/>
      <c r="H444" s="4"/>
      <c r="I444" s="29"/>
      <c r="J444" s="29"/>
      <c r="K444" s="531"/>
      <c r="L444" s="29"/>
      <c r="M444" s="29"/>
      <c r="N444" s="531"/>
      <c r="O444" s="28"/>
      <c r="P444" s="28"/>
      <c r="Q444" s="41"/>
      <c r="R444" s="28"/>
      <c r="S444" s="28"/>
      <c r="T444" s="41"/>
      <c r="U444" s="28"/>
      <c r="V444" s="28"/>
      <c r="W444" s="41"/>
    </row>
    <row r="445" spans="1:23">
      <c r="A445" s="22"/>
      <c r="B445" s="7"/>
      <c r="C445" s="4"/>
      <c r="D445" s="4"/>
      <c r="E445" s="29"/>
      <c r="F445" s="4"/>
      <c r="G445" s="4"/>
      <c r="H445" s="4"/>
      <c r="I445" s="29"/>
      <c r="J445" s="29"/>
      <c r="K445" s="531"/>
      <c r="L445" s="29"/>
      <c r="M445" s="29"/>
      <c r="N445" s="531"/>
      <c r="O445" s="28"/>
      <c r="P445" s="28"/>
      <c r="Q445" s="41"/>
      <c r="R445" s="28"/>
      <c r="S445" s="28"/>
      <c r="T445" s="41"/>
      <c r="U445" s="28"/>
      <c r="V445" s="28"/>
      <c r="W445" s="41"/>
    </row>
    <row r="446" spans="1:23">
      <c r="A446" s="22"/>
      <c r="B446" s="7"/>
      <c r="C446" s="4"/>
      <c r="D446" s="4"/>
      <c r="E446" s="29"/>
      <c r="F446" s="4"/>
      <c r="G446" s="4"/>
      <c r="H446" s="4"/>
      <c r="I446" s="29"/>
      <c r="J446" s="29"/>
      <c r="K446" s="531"/>
      <c r="L446" s="29"/>
      <c r="M446" s="29"/>
      <c r="N446" s="531"/>
      <c r="O446" s="28"/>
      <c r="P446" s="28"/>
      <c r="Q446" s="41"/>
      <c r="R446" s="28"/>
      <c r="S446" s="28"/>
      <c r="T446" s="41"/>
      <c r="U446" s="28"/>
      <c r="V446" s="28"/>
      <c r="W446" s="41"/>
    </row>
    <row r="447" spans="1:23">
      <c r="A447" s="22"/>
      <c r="B447" s="7"/>
      <c r="C447" s="4"/>
      <c r="D447" s="4"/>
      <c r="E447" s="29"/>
      <c r="F447" s="4"/>
      <c r="G447" s="4"/>
      <c r="H447" s="4"/>
      <c r="I447" s="29"/>
      <c r="J447" s="29"/>
      <c r="K447" s="531"/>
      <c r="L447" s="29"/>
      <c r="M447" s="29"/>
      <c r="N447" s="531"/>
      <c r="O447" s="28"/>
      <c r="P447" s="28"/>
      <c r="Q447" s="41"/>
      <c r="R447" s="28"/>
      <c r="S447" s="28"/>
      <c r="T447" s="41"/>
      <c r="U447" s="28"/>
      <c r="V447" s="28"/>
      <c r="W447" s="41"/>
    </row>
    <row r="448" spans="1:23">
      <c r="A448" s="22"/>
      <c r="B448" s="7"/>
      <c r="C448" s="4"/>
      <c r="D448" s="4"/>
      <c r="E448" s="29"/>
      <c r="F448" s="4"/>
      <c r="G448" s="4"/>
      <c r="H448" s="4"/>
      <c r="I448" s="29"/>
      <c r="J448" s="29"/>
      <c r="K448" s="531"/>
      <c r="L448" s="29"/>
      <c r="M448" s="29"/>
      <c r="N448" s="531"/>
      <c r="O448" s="28"/>
      <c r="P448" s="28"/>
      <c r="Q448" s="41"/>
      <c r="R448" s="28"/>
      <c r="S448" s="28"/>
      <c r="T448" s="41"/>
      <c r="U448" s="28"/>
      <c r="V448" s="28"/>
      <c r="W448" s="41"/>
    </row>
    <row r="449" spans="1:23">
      <c r="A449" s="22"/>
      <c r="B449" s="7"/>
      <c r="C449" s="4"/>
      <c r="D449" s="4"/>
      <c r="E449" s="29"/>
      <c r="F449" s="4"/>
      <c r="G449" s="4"/>
      <c r="H449" s="4"/>
      <c r="I449" s="29"/>
      <c r="J449" s="29"/>
      <c r="K449" s="531"/>
      <c r="L449" s="29"/>
      <c r="M449" s="29"/>
      <c r="N449" s="531"/>
      <c r="O449" s="28"/>
      <c r="P449" s="28"/>
      <c r="Q449" s="41"/>
      <c r="R449" s="28"/>
      <c r="S449" s="28"/>
      <c r="T449" s="41"/>
      <c r="U449" s="28"/>
      <c r="V449" s="28"/>
      <c r="W449" s="41"/>
    </row>
    <row r="450" spans="1:23">
      <c r="A450" s="22"/>
      <c r="B450" s="7"/>
      <c r="C450" s="4"/>
      <c r="D450" s="4"/>
      <c r="E450" s="29"/>
      <c r="F450" s="4"/>
      <c r="G450" s="4"/>
      <c r="H450" s="4"/>
      <c r="I450" s="29"/>
      <c r="J450" s="29"/>
      <c r="K450" s="531"/>
      <c r="L450" s="29"/>
      <c r="M450" s="29"/>
      <c r="N450" s="531"/>
      <c r="O450" s="28"/>
      <c r="P450" s="28"/>
      <c r="Q450" s="41"/>
      <c r="R450" s="28"/>
      <c r="S450" s="28"/>
      <c r="T450" s="41"/>
      <c r="U450" s="28"/>
      <c r="V450" s="28"/>
      <c r="W450" s="41"/>
    </row>
    <row r="451" spans="1:23">
      <c r="A451" s="22"/>
      <c r="B451" s="7"/>
      <c r="C451" s="4"/>
      <c r="D451" s="4"/>
      <c r="E451" s="29"/>
      <c r="F451" s="4"/>
      <c r="G451" s="4"/>
      <c r="H451" s="4"/>
      <c r="I451" s="29"/>
      <c r="J451" s="29"/>
      <c r="K451" s="531"/>
      <c r="L451" s="29"/>
      <c r="M451" s="29"/>
      <c r="N451" s="531"/>
      <c r="O451" s="28"/>
      <c r="P451" s="28"/>
      <c r="Q451" s="41"/>
      <c r="R451" s="28"/>
      <c r="S451" s="28"/>
      <c r="T451" s="41"/>
      <c r="U451" s="28"/>
      <c r="V451" s="28"/>
      <c r="W451" s="41"/>
    </row>
    <row r="452" spans="1:23">
      <c r="A452" s="22"/>
      <c r="B452" s="7"/>
      <c r="C452" s="4"/>
      <c r="D452" s="4"/>
      <c r="E452" s="29"/>
      <c r="F452" s="4"/>
      <c r="G452" s="4"/>
      <c r="H452" s="4"/>
      <c r="I452" s="29"/>
      <c r="J452" s="29"/>
      <c r="K452" s="531"/>
      <c r="L452" s="29"/>
      <c r="M452" s="29"/>
      <c r="N452" s="531"/>
      <c r="O452" s="28"/>
      <c r="P452" s="28"/>
      <c r="Q452" s="41"/>
      <c r="R452" s="28"/>
      <c r="S452" s="28"/>
      <c r="T452" s="41"/>
      <c r="U452" s="28"/>
      <c r="V452" s="28"/>
      <c r="W452" s="41"/>
    </row>
    <row r="453" spans="1:23">
      <c r="A453" s="22"/>
      <c r="B453" s="7"/>
      <c r="C453" s="4"/>
      <c r="D453" s="4"/>
      <c r="E453" s="29"/>
      <c r="F453" s="4"/>
      <c r="G453" s="4"/>
      <c r="H453" s="4"/>
      <c r="I453" s="29"/>
      <c r="J453" s="29"/>
      <c r="K453" s="531"/>
      <c r="L453" s="29"/>
      <c r="M453" s="29"/>
      <c r="N453" s="531"/>
      <c r="O453" s="28"/>
      <c r="P453" s="28"/>
      <c r="Q453" s="41"/>
      <c r="R453" s="28"/>
      <c r="S453" s="28"/>
      <c r="T453" s="41"/>
      <c r="U453" s="28"/>
      <c r="V453" s="28"/>
      <c r="W453" s="41"/>
    </row>
    <row r="454" spans="1:23">
      <c r="A454" s="22"/>
      <c r="B454" s="7"/>
      <c r="C454" s="4"/>
      <c r="D454" s="4"/>
      <c r="E454" s="29"/>
      <c r="F454" s="4"/>
      <c r="G454" s="4"/>
      <c r="H454" s="4"/>
      <c r="I454" s="29"/>
      <c r="J454" s="29"/>
      <c r="K454" s="531"/>
      <c r="L454" s="29"/>
      <c r="M454" s="29"/>
      <c r="N454" s="531"/>
      <c r="O454" s="28"/>
      <c r="P454" s="28"/>
      <c r="Q454" s="41"/>
      <c r="R454" s="28"/>
      <c r="S454" s="28"/>
      <c r="T454" s="41"/>
      <c r="U454" s="28"/>
      <c r="V454" s="28"/>
      <c r="W454" s="41"/>
    </row>
    <row r="455" spans="1:23">
      <c r="A455" s="22"/>
      <c r="B455" s="7"/>
      <c r="C455" s="4"/>
      <c r="D455" s="4"/>
      <c r="E455" s="29"/>
      <c r="F455" s="4"/>
      <c r="G455" s="4"/>
      <c r="H455" s="4"/>
      <c r="I455" s="29"/>
      <c r="J455" s="29"/>
      <c r="K455" s="531"/>
      <c r="L455" s="29"/>
      <c r="M455" s="29"/>
      <c r="N455" s="531"/>
      <c r="O455" s="28"/>
      <c r="P455" s="28"/>
      <c r="Q455" s="41"/>
      <c r="R455" s="28"/>
      <c r="S455" s="28"/>
      <c r="T455" s="41"/>
      <c r="U455" s="28"/>
      <c r="V455" s="28"/>
      <c r="W455" s="41"/>
    </row>
    <row r="456" spans="1:23">
      <c r="A456" s="22"/>
      <c r="B456" s="7"/>
      <c r="C456" s="4"/>
      <c r="D456" s="4"/>
      <c r="E456" s="29"/>
      <c r="F456" s="4"/>
      <c r="G456" s="4"/>
      <c r="H456" s="4"/>
      <c r="I456" s="29"/>
      <c r="J456" s="29"/>
      <c r="K456" s="531"/>
      <c r="L456" s="29"/>
      <c r="M456" s="29"/>
      <c r="N456" s="531"/>
      <c r="O456" s="28"/>
      <c r="P456" s="28"/>
      <c r="Q456" s="41"/>
      <c r="R456" s="28"/>
      <c r="S456" s="28"/>
      <c r="T456" s="41"/>
      <c r="U456" s="28"/>
      <c r="V456" s="28"/>
      <c r="W456" s="41"/>
    </row>
    <row r="457" spans="1:23">
      <c r="A457" s="22"/>
      <c r="B457" s="7"/>
      <c r="C457" s="4"/>
      <c r="D457" s="4"/>
      <c r="E457" s="29"/>
      <c r="F457" s="4"/>
      <c r="G457" s="4"/>
      <c r="H457" s="4"/>
      <c r="I457" s="29"/>
      <c r="J457" s="29"/>
      <c r="K457" s="531"/>
      <c r="L457" s="29"/>
      <c r="M457" s="29"/>
      <c r="N457" s="531"/>
      <c r="O457" s="28"/>
      <c r="P457" s="28"/>
      <c r="Q457" s="41"/>
      <c r="R457" s="28"/>
      <c r="S457" s="28"/>
      <c r="T457" s="41"/>
      <c r="U457" s="28"/>
      <c r="V457" s="28"/>
      <c r="W457" s="41"/>
    </row>
    <row r="458" spans="1:23">
      <c r="A458" s="22"/>
      <c r="B458" s="7"/>
      <c r="C458" s="4"/>
      <c r="D458" s="4"/>
      <c r="E458" s="29"/>
      <c r="F458" s="4"/>
      <c r="G458" s="4"/>
      <c r="H458" s="4"/>
      <c r="I458" s="29"/>
      <c r="J458" s="29"/>
      <c r="K458" s="531"/>
      <c r="L458" s="29"/>
      <c r="M458" s="29"/>
      <c r="N458" s="531"/>
      <c r="O458" s="28"/>
      <c r="P458" s="28"/>
      <c r="Q458" s="41"/>
      <c r="R458" s="28"/>
      <c r="S458" s="28"/>
      <c r="T458" s="41"/>
      <c r="U458" s="28"/>
      <c r="V458" s="28"/>
      <c r="W458" s="41"/>
    </row>
    <row r="459" spans="1:23">
      <c r="A459" s="22"/>
      <c r="B459" s="7"/>
      <c r="C459" s="4"/>
      <c r="D459" s="4"/>
      <c r="E459" s="29"/>
      <c r="F459" s="4"/>
      <c r="G459" s="4"/>
      <c r="H459" s="4"/>
      <c r="I459" s="29"/>
      <c r="J459" s="29"/>
      <c r="K459" s="531"/>
      <c r="L459" s="29"/>
      <c r="M459" s="29"/>
      <c r="N459" s="531"/>
      <c r="O459" s="28"/>
      <c r="P459" s="28"/>
      <c r="Q459" s="41"/>
      <c r="R459" s="28"/>
      <c r="S459" s="28"/>
      <c r="T459" s="41"/>
      <c r="U459" s="28"/>
      <c r="V459" s="28"/>
      <c r="W459" s="41"/>
    </row>
    <row r="460" spans="1:23">
      <c r="A460" s="22"/>
      <c r="B460" s="7"/>
      <c r="C460" s="4"/>
      <c r="D460" s="4"/>
      <c r="E460" s="29"/>
      <c r="F460" s="4"/>
      <c r="G460" s="4"/>
      <c r="H460" s="4"/>
      <c r="I460" s="29"/>
      <c r="J460" s="29"/>
      <c r="K460" s="531"/>
      <c r="L460" s="29"/>
      <c r="M460" s="29"/>
      <c r="N460" s="531"/>
      <c r="O460" s="28"/>
      <c r="P460" s="28"/>
      <c r="Q460" s="41"/>
      <c r="R460" s="28"/>
      <c r="S460" s="28"/>
      <c r="T460" s="41"/>
      <c r="U460" s="28"/>
      <c r="V460" s="28"/>
      <c r="W460" s="41"/>
    </row>
    <row r="461" spans="1:23">
      <c r="A461" s="22"/>
      <c r="B461" s="7"/>
      <c r="C461" s="4"/>
      <c r="D461" s="4"/>
      <c r="E461" s="29"/>
      <c r="F461" s="4"/>
      <c r="G461" s="4"/>
      <c r="H461" s="4"/>
      <c r="I461" s="29"/>
      <c r="J461" s="29"/>
      <c r="K461" s="531"/>
      <c r="L461" s="29"/>
      <c r="M461" s="29"/>
      <c r="N461" s="531"/>
      <c r="O461" s="28"/>
      <c r="P461" s="28"/>
      <c r="Q461" s="41"/>
      <c r="R461" s="28"/>
      <c r="S461" s="28"/>
      <c r="T461" s="41"/>
      <c r="U461" s="28"/>
      <c r="V461" s="28"/>
      <c r="W461" s="41"/>
    </row>
    <row r="462" spans="1:23">
      <c r="A462" s="22"/>
      <c r="B462" s="7"/>
      <c r="C462" s="4"/>
      <c r="D462" s="4"/>
      <c r="E462" s="29"/>
      <c r="F462" s="4"/>
      <c r="G462" s="4"/>
      <c r="H462" s="4"/>
      <c r="I462" s="29"/>
      <c r="J462" s="29"/>
      <c r="K462" s="531"/>
      <c r="L462" s="29"/>
      <c r="M462" s="29"/>
      <c r="N462" s="531"/>
      <c r="O462" s="28"/>
      <c r="P462" s="28"/>
      <c r="Q462" s="41"/>
      <c r="R462" s="28"/>
      <c r="S462" s="28"/>
      <c r="T462" s="41"/>
      <c r="U462" s="28"/>
      <c r="V462" s="28"/>
      <c r="W462" s="41"/>
    </row>
    <row r="463" spans="1:23">
      <c r="A463" s="22"/>
      <c r="B463" s="7"/>
      <c r="C463" s="4"/>
      <c r="D463" s="4"/>
      <c r="E463" s="29"/>
      <c r="F463" s="4"/>
      <c r="G463" s="4"/>
      <c r="H463" s="4"/>
      <c r="I463" s="29"/>
      <c r="J463" s="29"/>
      <c r="K463" s="531"/>
      <c r="L463" s="29"/>
      <c r="M463" s="29"/>
      <c r="N463" s="531"/>
      <c r="O463" s="28"/>
      <c r="P463" s="28"/>
      <c r="Q463" s="41"/>
      <c r="R463" s="28"/>
      <c r="S463" s="28"/>
      <c r="T463" s="41"/>
      <c r="U463" s="28"/>
      <c r="V463" s="28"/>
      <c r="W463" s="41"/>
    </row>
    <row r="464" spans="1:23">
      <c r="A464" s="22"/>
      <c r="B464" s="7"/>
      <c r="C464" s="4"/>
      <c r="D464" s="4"/>
      <c r="E464" s="29"/>
      <c r="F464" s="4"/>
      <c r="G464" s="4"/>
      <c r="H464" s="4"/>
      <c r="I464" s="29"/>
      <c r="J464" s="29"/>
      <c r="K464" s="531"/>
      <c r="L464" s="29"/>
      <c r="M464" s="29"/>
      <c r="N464" s="531"/>
      <c r="O464" s="28"/>
      <c r="P464" s="28"/>
      <c r="Q464" s="41"/>
      <c r="R464" s="28"/>
      <c r="S464" s="28"/>
      <c r="T464" s="41"/>
      <c r="U464" s="28"/>
      <c r="V464" s="28"/>
      <c r="W464" s="41"/>
    </row>
    <row r="465" spans="1:23">
      <c r="A465" s="22"/>
      <c r="B465" s="7"/>
      <c r="C465" s="4"/>
      <c r="D465" s="4"/>
      <c r="E465" s="29"/>
      <c r="F465" s="4"/>
      <c r="G465" s="4"/>
      <c r="H465" s="4"/>
      <c r="I465" s="29"/>
      <c r="J465" s="29"/>
      <c r="K465" s="531"/>
      <c r="L465" s="29"/>
      <c r="M465" s="29"/>
      <c r="N465" s="531"/>
      <c r="O465" s="28"/>
      <c r="P465" s="28"/>
      <c r="Q465" s="41"/>
      <c r="R465" s="28"/>
      <c r="S465" s="28"/>
      <c r="T465" s="41"/>
      <c r="U465" s="28"/>
      <c r="V465" s="28"/>
      <c r="W465" s="41"/>
    </row>
    <row r="466" spans="1:23">
      <c r="A466" s="22"/>
      <c r="B466" s="7"/>
      <c r="C466" s="4"/>
      <c r="D466" s="4"/>
      <c r="E466" s="29"/>
      <c r="F466" s="4"/>
      <c r="G466" s="4"/>
      <c r="H466" s="4"/>
      <c r="I466" s="29"/>
      <c r="J466" s="29"/>
      <c r="K466" s="531"/>
      <c r="L466" s="29"/>
      <c r="M466" s="29"/>
      <c r="N466" s="531"/>
      <c r="O466" s="28"/>
      <c r="P466" s="28"/>
      <c r="Q466" s="41"/>
      <c r="R466" s="28"/>
      <c r="S466" s="28"/>
      <c r="T466" s="41"/>
      <c r="U466" s="28"/>
      <c r="V466" s="28"/>
      <c r="W466" s="41"/>
    </row>
    <row r="467" spans="1:23">
      <c r="A467" s="22"/>
      <c r="B467" s="7"/>
      <c r="C467" s="4"/>
      <c r="D467" s="4"/>
      <c r="E467" s="29"/>
      <c r="F467" s="4"/>
      <c r="G467" s="4"/>
      <c r="H467" s="4"/>
      <c r="I467" s="29"/>
      <c r="J467" s="29"/>
      <c r="K467" s="531"/>
      <c r="L467" s="29"/>
      <c r="M467" s="29"/>
      <c r="N467" s="531"/>
      <c r="O467" s="28"/>
      <c r="P467" s="28"/>
      <c r="Q467" s="41"/>
      <c r="R467" s="28"/>
      <c r="S467" s="28"/>
      <c r="T467" s="41"/>
      <c r="U467" s="28"/>
      <c r="V467" s="28"/>
      <c r="W467" s="41"/>
    </row>
    <row r="468" spans="1:23">
      <c r="A468" s="22"/>
      <c r="B468" s="7"/>
      <c r="C468" s="4"/>
      <c r="D468" s="4"/>
      <c r="E468" s="29"/>
      <c r="F468" s="4"/>
      <c r="G468" s="4"/>
      <c r="H468" s="4"/>
      <c r="I468" s="29"/>
      <c r="J468" s="29"/>
      <c r="K468" s="531"/>
      <c r="L468" s="29"/>
      <c r="M468" s="29"/>
      <c r="N468" s="531"/>
      <c r="O468" s="28"/>
      <c r="P468" s="28"/>
      <c r="Q468" s="41"/>
      <c r="R468" s="28"/>
      <c r="S468" s="28"/>
      <c r="T468" s="41"/>
      <c r="U468" s="28"/>
      <c r="V468" s="28"/>
      <c r="W468" s="41"/>
    </row>
    <row r="469" spans="1:23">
      <c r="A469" s="22"/>
      <c r="B469" s="7"/>
      <c r="C469" s="4"/>
      <c r="D469" s="4"/>
      <c r="E469" s="29"/>
      <c r="F469" s="4"/>
      <c r="G469" s="4"/>
      <c r="H469" s="4"/>
      <c r="I469" s="29"/>
      <c r="J469" s="29"/>
      <c r="K469" s="531"/>
      <c r="L469" s="29"/>
      <c r="M469" s="29"/>
      <c r="N469" s="531"/>
      <c r="O469" s="28"/>
      <c r="P469" s="28"/>
      <c r="Q469" s="41"/>
      <c r="R469" s="28"/>
      <c r="S469" s="28"/>
      <c r="T469" s="41"/>
      <c r="U469" s="28"/>
      <c r="V469" s="28"/>
      <c r="W469" s="41"/>
    </row>
    <row r="470" spans="1:23">
      <c r="A470" s="22"/>
      <c r="B470" s="7"/>
      <c r="C470" s="4"/>
      <c r="D470" s="4"/>
      <c r="E470" s="29"/>
      <c r="F470" s="4"/>
      <c r="G470" s="4"/>
      <c r="H470" s="4"/>
      <c r="I470" s="29"/>
      <c r="J470" s="29"/>
      <c r="K470" s="531"/>
      <c r="L470" s="29"/>
      <c r="M470" s="29"/>
      <c r="N470" s="531"/>
      <c r="O470" s="28"/>
      <c r="P470" s="28"/>
      <c r="Q470" s="41"/>
      <c r="R470" s="28"/>
      <c r="S470" s="28"/>
      <c r="T470" s="41"/>
      <c r="U470" s="28"/>
      <c r="V470" s="28"/>
      <c r="W470" s="41"/>
    </row>
    <row r="471" spans="1:23">
      <c r="A471" s="22"/>
      <c r="B471" s="7"/>
      <c r="C471" s="4"/>
      <c r="D471" s="4"/>
      <c r="E471" s="29"/>
      <c r="F471" s="4"/>
      <c r="G471" s="4"/>
      <c r="H471" s="4"/>
      <c r="I471" s="29"/>
      <c r="J471" s="29"/>
      <c r="K471" s="531"/>
      <c r="L471" s="29"/>
      <c r="M471" s="29"/>
      <c r="N471" s="531"/>
      <c r="O471" s="28"/>
      <c r="P471" s="28"/>
      <c r="Q471" s="41"/>
      <c r="R471" s="28"/>
      <c r="S471" s="28"/>
      <c r="T471" s="41"/>
      <c r="U471" s="28"/>
      <c r="V471" s="28"/>
      <c r="W471" s="41"/>
    </row>
    <row r="472" spans="1:23">
      <c r="A472" s="22"/>
      <c r="B472" s="7"/>
      <c r="C472" s="4"/>
      <c r="D472" s="4"/>
      <c r="E472" s="29"/>
      <c r="F472" s="4"/>
      <c r="G472" s="4"/>
      <c r="H472" s="4"/>
      <c r="I472" s="29"/>
      <c r="J472" s="29"/>
      <c r="K472" s="531"/>
      <c r="L472" s="29"/>
      <c r="M472" s="29"/>
      <c r="N472" s="531"/>
      <c r="O472" s="28"/>
      <c r="P472" s="28"/>
      <c r="Q472" s="41"/>
      <c r="R472" s="28"/>
      <c r="S472" s="28"/>
      <c r="T472" s="41"/>
      <c r="U472" s="28"/>
      <c r="V472" s="28"/>
      <c r="W472" s="41"/>
    </row>
    <row r="473" spans="1:23">
      <c r="A473" s="22"/>
      <c r="B473" s="7"/>
      <c r="C473" s="4"/>
      <c r="D473" s="4"/>
      <c r="E473" s="29"/>
      <c r="F473" s="4"/>
      <c r="G473" s="4"/>
      <c r="H473" s="4"/>
      <c r="I473" s="29"/>
      <c r="J473" s="29"/>
      <c r="K473" s="531"/>
      <c r="L473" s="29"/>
      <c r="M473" s="29"/>
      <c r="N473" s="531"/>
      <c r="O473" s="28"/>
      <c r="P473" s="28"/>
      <c r="Q473" s="41"/>
      <c r="R473" s="28"/>
      <c r="S473" s="28"/>
      <c r="T473" s="41"/>
      <c r="U473" s="28"/>
      <c r="V473" s="28"/>
      <c r="W473" s="41"/>
    </row>
    <row r="474" spans="1:23">
      <c r="A474" s="22"/>
      <c r="B474" s="7"/>
      <c r="C474" s="4"/>
      <c r="D474" s="4"/>
      <c r="E474" s="29"/>
      <c r="F474" s="4"/>
      <c r="G474" s="4"/>
      <c r="H474" s="4"/>
      <c r="I474" s="29"/>
      <c r="J474" s="29"/>
      <c r="K474" s="531"/>
      <c r="L474" s="29"/>
      <c r="M474" s="29"/>
      <c r="N474" s="531"/>
      <c r="O474" s="28"/>
      <c r="P474" s="28"/>
      <c r="Q474" s="41"/>
      <c r="R474" s="28"/>
      <c r="S474" s="28"/>
      <c r="T474" s="41"/>
      <c r="U474" s="28"/>
      <c r="V474" s="28"/>
      <c r="W474" s="41"/>
    </row>
    <row r="475" spans="1:23">
      <c r="A475" s="22"/>
      <c r="B475" s="7"/>
      <c r="C475" s="4"/>
      <c r="D475" s="4"/>
      <c r="E475" s="29"/>
      <c r="F475" s="4"/>
      <c r="G475" s="4"/>
      <c r="H475" s="4"/>
      <c r="I475" s="29"/>
      <c r="J475" s="29"/>
      <c r="K475" s="531"/>
      <c r="L475" s="29"/>
      <c r="M475" s="29"/>
      <c r="N475" s="531"/>
      <c r="O475" s="28"/>
      <c r="P475" s="28"/>
      <c r="Q475" s="41"/>
      <c r="R475" s="28"/>
      <c r="S475" s="28"/>
      <c r="T475" s="41"/>
      <c r="U475" s="28"/>
      <c r="V475" s="28"/>
      <c r="W475" s="41"/>
    </row>
    <row r="476" spans="1:23">
      <c r="A476" s="22"/>
      <c r="B476" s="7"/>
      <c r="C476" s="4"/>
      <c r="D476" s="4"/>
      <c r="E476" s="29"/>
      <c r="F476" s="4"/>
      <c r="G476" s="4"/>
      <c r="H476" s="4"/>
      <c r="I476" s="29"/>
      <c r="J476" s="29"/>
      <c r="K476" s="531"/>
      <c r="L476" s="29"/>
      <c r="M476" s="29"/>
      <c r="N476" s="531"/>
      <c r="O476" s="28"/>
      <c r="P476" s="28"/>
      <c r="Q476" s="41"/>
      <c r="R476" s="28"/>
      <c r="S476" s="28"/>
      <c r="T476" s="41"/>
      <c r="U476" s="28"/>
      <c r="V476" s="28"/>
      <c r="W476" s="41"/>
    </row>
    <row r="477" spans="1:23">
      <c r="A477" s="22"/>
      <c r="B477" s="7"/>
      <c r="C477" s="4"/>
      <c r="D477" s="4"/>
      <c r="E477" s="29"/>
      <c r="F477" s="4"/>
      <c r="G477" s="4"/>
      <c r="H477" s="4"/>
      <c r="I477" s="29"/>
      <c r="J477" s="29"/>
      <c r="K477" s="531"/>
      <c r="L477" s="29"/>
      <c r="M477" s="29"/>
      <c r="N477" s="531"/>
      <c r="O477" s="28"/>
      <c r="P477" s="28"/>
      <c r="Q477" s="41"/>
      <c r="R477" s="28"/>
      <c r="S477" s="28"/>
      <c r="T477" s="41"/>
      <c r="U477" s="28"/>
      <c r="V477" s="28"/>
      <c r="W477" s="41"/>
    </row>
    <row r="478" spans="1:23">
      <c r="A478" s="22"/>
      <c r="B478" s="7"/>
      <c r="C478" s="4"/>
      <c r="D478" s="4"/>
      <c r="E478" s="29"/>
      <c r="F478" s="4"/>
      <c r="G478" s="4"/>
      <c r="H478" s="4"/>
      <c r="I478" s="29"/>
      <c r="J478" s="29"/>
      <c r="K478" s="531"/>
      <c r="L478" s="29"/>
      <c r="M478" s="29"/>
      <c r="N478" s="531"/>
      <c r="O478" s="28"/>
      <c r="P478" s="28"/>
      <c r="Q478" s="41"/>
      <c r="R478" s="28"/>
      <c r="S478" s="28"/>
      <c r="T478" s="41"/>
      <c r="U478" s="28"/>
      <c r="V478" s="28"/>
      <c r="W478" s="41"/>
    </row>
    <row r="479" spans="1:23">
      <c r="A479" s="22"/>
      <c r="B479" s="7"/>
      <c r="C479" s="4"/>
      <c r="D479" s="4"/>
      <c r="E479" s="29"/>
      <c r="F479" s="4"/>
      <c r="G479" s="4"/>
      <c r="H479" s="4"/>
      <c r="I479" s="29"/>
      <c r="J479" s="29"/>
      <c r="K479" s="531"/>
      <c r="L479" s="29"/>
      <c r="M479" s="29"/>
      <c r="N479" s="531"/>
      <c r="O479" s="28"/>
      <c r="P479" s="28"/>
      <c r="Q479" s="41"/>
      <c r="R479" s="28"/>
      <c r="S479" s="28"/>
      <c r="T479" s="41"/>
      <c r="U479" s="28"/>
      <c r="V479" s="28"/>
      <c r="W479" s="41"/>
    </row>
    <row r="480" spans="1:23">
      <c r="A480" s="22"/>
      <c r="B480" s="7"/>
      <c r="C480" s="4"/>
      <c r="D480" s="4"/>
      <c r="E480" s="29"/>
      <c r="F480" s="4"/>
      <c r="G480" s="4"/>
      <c r="H480" s="4"/>
      <c r="I480" s="29"/>
      <c r="J480" s="29"/>
      <c r="K480" s="531"/>
      <c r="L480" s="29"/>
      <c r="M480" s="29"/>
      <c r="N480" s="531"/>
      <c r="O480" s="28"/>
      <c r="P480" s="28"/>
      <c r="Q480" s="41"/>
      <c r="R480" s="28"/>
      <c r="S480" s="28"/>
      <c r="T480" s="41"/>
      <c r="U480" s="28"/>
      <c r="V480" s="28"/>
      <c r="W480" s="41"/>
    </row>
    <row r="481" spans="1:23">
      <c r="A481" s="22"/>
      <c r="B481" s="7"/>
      <c r="C481" s="4"/>
      <c r="D481" s="4"/>
      <c r="E481" s="29"/>
      <c r="F481" s="4"/>
      <c r="G481" s="4"/>
      <c r="H481" s="4"/>
      <c r="I481" s="29"/>
      <c r="J481" s="29"/>
      <c r="K481" s="531"/>
      <c r="L481" s="29"/>
      <c r="M481" s="29"/>
      <c r="N481" s="531"/>
      <c r="O481" s="28"/>
      <c r="P481" s="28"/>
      <c r="Q481" s="41"/>
      <c r="R481" s="28"/>
      <c r="S481" s="28"/>
      <c r="T481" s="41"/>
      <c r="U481" s="28"/>
      <c r="V481" s="28"/>
      <c r="W481" s="41"/>
    </row>
    <row r="482" spans="1:23">
      <c r="A482" s="22"/>
      <c r="B482" s="7"/>
      <c r="C482" s="4"/>
      <c r="D482" s="4"/>
      <c r="E482" s="29"/>
      <c r="F482" s="4"/>
      <c r="G482" s="4"/>
      <c r="H482" s="4"/>
      <c r="I482" s="29"/>
      <c r="J482" s="29"/>
      <c r="K482" s="531"/>
      <c r="L482" s="29"/>
      <c r="M482" s="29"/>
      <c r="N482" s="531"/>
      <c r="O482" s="28"/>
      <c r="P482" s="28"/>
      <c r="Q482" s="41"/>
      <c r="R482" s="28"/>
      <c r="S482" s="28"/>
      <c r="T482" s="41"/>
      <c r="U482" s="28"/>
      <c r="V482" s="28"/>
      <c r="W482" s="41"/>
    </row>
    <row r="483" spans="1:23">
      <c r="A483" s="22"/>
      <c r="B483" s="7"/>
      <c r="C483" s="4"/>
      <c r="D483" s="4"/>
      <c r="E483" s="29"/>
      <c r="F483" s="4"/>
      <c r="G483" s="4"/>
      <c r="H483" s="4"/>
      <c r="I483" s="29"/>
      <c r="J483" s="29"/>
      <c r="K483" s="531"/>
      <c r="L483" s="29"/>
      <c r="M483" s="29"/>
      <c r="N483" s="531"/>
      <c r="O483" s="28"/>
      <c r="P483" s="28"/>
      <c r="Q483" s="41"/>
      <c r="R483" s="28"/>
      <c r="S483" s="28"/>
      <c r="T483" s="41"/>
      <c r="U483" s="28"/>
      <c r="V483" s="28"/>
      <c r="W483" s="41"/>
    </row>
    <row r="484" spans="1:23">
      <c r="A484" s="22"/>
      <c r="B484" s="7"/>
      <c r="C484" s="4"/>
      <c r="D484" s="4"/>
      <c r="E484" s="29"/>
      <c r="F484" s="4"/>
      <c r="G484" s="4"/>
      <c r="H484" s="4"/>
      <c r="I484" s="29"/>
      <c r="J484" s="29"/>
      <c r="K484" s="531"/>
      <c r="L484" s="29"/>
      <c r="M484" s="29"/>
      <c r="N484" s="531"/>
      <c r="O484" s="28"/>
      <c r="P484" s="28"/>
      <c r="Q484" s="41"/>
      <c r="R484" s="28"/>
      <c r="S484" s="28"/>
      <c r="T484" s="41"/>
      <c r="U484" s="28"/>
      <c r="V484" s="28"/>
      <c r="W484" s="41"/>
    </row>
    <row r="485" spans="1:23">
      <c r="A485" s="22"/>
      <c r="B485" s="7"/>
      <c r="C485" s="4"/>
      <c r="D485" s="4"/>
      <c r="E485" s="29"/>
      <c r="F485" s="4"/>
      <c r="G485" s="4"/>
      <c r="H485" s="4"/>
      <c r="I485" s="29"/>
      <c r="J485" s="29"/>
      <c r="K485" s="531"/>
      <c r="L485" s="29"/>
      <c r="M485" s="29"/>
      <c r="N485" s="531"/>
      <c r="O485" s="28"/>
      <c r="P485" s="28"/>
      <c r="Q485" s="41"/>
      <c r="R485" s="28"/>
      <c r="S485" s="28"/>
      <c r="T485" s="41"/>
      <c r="U485" s="28"/>
      <c r="V485" s="28"/>
      <c r="W485" s="41"/>
    </row>
    <row r="486" spans="1:23">
      <c r="A486" s="22"/>
      <c r="B486" s="7"/>
      <c r="C486" s="4"/>
      <c r="D486" s="4"/>
      <c r="E486" s="29"/>
      <c r="F486" s="4"/>
      <c r="G486" s="4"/>
      <c r="H486" s="4"/>
      <c r="I486" s="29"/>
      <c r="J486" s="29"/>
      <c r="K486" s="531"/>
      <c r="L486" s="29"/>
      <c r="M486" s="29"/>
      <c r="N486" s="531"/>
      <c r="O486" s="28"/>
      <c r="P486" s="28"/>
      <c r="Q486" s="41"/>
      <c r="R486" s="28"/>
      <c r="S486" s="28"/>
      <c r="T486" s="41"/>
      <c r="U486" s="28"/>
      <c r="V486" s="28"/>
      <c r="W486" s="41"/>
    </row>
    <row r="487" spans="1:23">
      <c r="A487" s="22"/>
      <c r="B487" s="7"/>
      <c r="C487" s="4"/>
      <c r="D487" s="4"/>
      <c r="E487" s="29"/>
      <c r="F487" s="4"/>
      <c r="G487" s="4"/>
      <c r="H487" s="4"/>
      <c r="I487" s="29"/>
      <c r="J487" s="29"/>
      <c r="K487" s="531"/>
      <c r="L487" s="29"/>
      <c r="M487" s="29"/>
      <c r="N487" s="531"/>
      <c r="O487" s="28"/>
      <c r="P487" s="28"/>
      <c r="Q487" s="41"/>
      <c r="R487" s="28"/>
      <c r="S487" s="28"/>
      <c r="T487" s="41"/>
      <c r="U487" s="28"/>
      <c r="V487" s="28"/>
      <c r="W487" s="41"/>
    </row>
    <row r="488" spans="1:23">
      <c r="A488" s="22"/>
      <c r="B488" s="7"/>
      <c r="C488" s="4"/>
      <c r="D488" s="4"/>
      <c r="E488" s="29"/>
      <c r="F488" s="4"/>
      <c r="G488" s="4"/>
      <c r="H488" s="4"/>
      <c r="I488" s="29"/>
      <c r="J488" s="29"/>
      <c r="K488" s="531"/>
      <c r="L488" s="29"/>
      <c r="M488" s="29"/>
      <c r="N488" s="531"/>
      <c r="O488" s="28"/>
      <c r="P488" s="28"/>
      <c r="Q488" s="41"/>
      <c r="R488" s="28"/>
      <c r="S488" s="28"/>
      <c r="T488" s="41"/>
      <c r="U488" s="28"/>
      <c r="V488" s="28"/>
      <c r="W488" s="41"/>
    </row>
    <row r="489" spans="1:23">
      <c r="A489" s="22"/>
      <c r="B489" s="7"/>
      <c r="C489" s="4"/>
      <c r="D489" s="4"/>
      <c r="E489" s="29"/>
      <c r="F489" s="4"/>
      <c r="G489" s="4"/>
      <c r="H489" s="4"/>
      <c r="I489" s="29"/>
      <c r="J489" s="29"/>
      <c r="K489" s="531"/>
      <c r="L489" s="29"/>
      <c r="M489" s="29"/>
      <c r="N489" s="531"/>
      <c r="O489" s="28"/>
      <c r="P489" s="28"/>
      <c r="Q489" s="41"/>
      <c r="R489" s="28"/>
      <c r="S489" s="28"/>
      <c r="T489" s="41"/>
      <c r="U489" s="28"/>
      <c r="V489" s="28"/>
      <c r="W489" s="41"/>
    </row>
    <row r="490" spans="1:23">
      <c r="A490" s="22"/>
      <c r="B490" s="7"/>
      <c r="C490" s="4"/>
      <c r="D490" s="4"/>
      <c r="E490" s="29"/>
      <c r="F490" s="4"/>
      <c r="G490" s="4"/>
      <c r="H490" s="4"/>
      <c r="I490" s="29"/>
      <c r="J490" s="29"/>
      <c r="K490" s="531"/>
      <c r="L490" s="29"/>
      <c r="M490" s="29"/>
      <c r="N490" s="531"/>
      <c r="O490" s="28"/>
      <c r="P490" s="28"/>
      <c r="Q490" s="41"/>
      <c r="R490" s="28"/>
      <c r="S490" s="28"/>
      <c r="T490" s="41"/>
      <c r="U490" s="28"/>
      <c r="V490" s="28"/>
      <c r="W490" s="41"/>
    </row>
    <row r="491" spans="1:23">
      <c r="A491" s="22"/>
      <c r="B491" s="7"/>
      <c r="C491" s="4"/>
      <c r="D491" s="4"/>
      <c r="E491" s="29"/>
      <c r="F491" s="4"/>
      <c r="G491" s="4"/>
      <c r="H491" s="4"/>
      <c r="I491" s="29"/>
      <c r="J491" s="29"/>
      <c r="K491" s="531"/>
      <c r="L491" s="29"/>
      <c r="M491" s="29"/>
      <c r="N491" s="531"/>
      <c r="O491" s="28"/>
      <c r="P491" s="28"/>
      <c r="Q491" s="41"/>
      <c r="R491" s="28"/>
      <c r="S491" s="28"/>
      <c r="T491" s="41"/>
      <c r="U491" s="28"/>
      <c r="V491" s="28"/>
      <c r="W491" s="41"/>
    </row>
    <row r="492" spans="1:23">
      <c r="A492" s="22"/>
      <c r="B492" s="7"/>
      <c r="C492" s="4"/>
      <c r="D492" s="4"/>
      <c r="E492" s="29"/>
      <c r="F492" s="4"/>
      <c r="G492" s="4"/>
      <c r="H492" s="4"/>
      <c r="I492" s="29"/>
      <c r="J492" s="29"/>
      <c r="K492" s="531"/>
      <c r="L492" s="29"/>
      <c r="M492" s="29"/>
      <c r="N492" s="531"/>
      <c r="O492" s="28"/>
      <c r="P492" s="28"/>
      <c r="Q492" s="41"/>
      <c r="R492" s="28"/>
      <c r="S492" s="28"/>
      <c r="T492" s="41"/>
      <c r="U492" s="28"/>
      <c r="V492" s="28"/>
      <c r="W492" s="41"/>
    </row>
    <row r="493" spans="1:23">
      <c r="A493" s="22"/>
      <c r="B493" s="7"/>
      <c r="C493" s="4"/>
      <c r="D493" s="4"/>
      <c r="E493" s="29"/>
      <c r="F493" s="4"/>
      <c r="G493" s="4"/>
      <c r="H493" s="4"/>
      <c r="I493" s="29"/>
      <c r="J493" s="29"/>
      <c r="K493" s="531"/>
      <c r="L493" s="29"/>
      <c r="M493" s="29"/>
      <c r="N493" s="531"/>
      <c r="O493" s="28"/>
      <c r="P493" s="28"/>
      <c r="Q493" s="41"/>
      <c r="R493" s="28"/>
      <c r="S493" s="28"/>
      <c r="T493" s="41"/>
      <c r="U493" s="28"/>
      <c r="V493" s="28"/>
      <c r="W493" s="41"/>
    </row>
    <row r="494" spans="1:23">
      <c r="A494" s="22"/>
      <c r="B494" s="7"/>
      <c r="C494" s="4"/>
      <c r="D494" s="4"/>
      <c r="E494" s="29"/>
      <c r="F494" s="4"/>
      <c r="G494" s="4"/>
      <c r="H494" s="4"/>
      <c r="I494" s="29"/>
      <c r="J494" s="29"/>
      <c r="K494" s="531"/>
      <c r="L494" s="29"/>
      <c r="M494" s="29"/>
      <c r="N494" s="531"/>
      <c r="O494" s="28"/>
      <c r="P494" s="28"/>
      <c r="Q494" s="41"/>
      <c r="R494" s="28"/>
      <c r="S494" s="28"/>
      <c r="T494" s="41"/>
      <c r="U494" s="28"/>
      <c r="V494" s="28"/>
      <c r="W494" s="41"/>
    </row>
    <row r="495" spans="1:23">
      <c r="A495" s="22"/>
      <c r="B495" s="7"/>
      <c r="C495" s="4"/>
      <c r="D495" s="4"/>
      <c r="E495" s="29"/>
      <c r="F495" s="4"/>
      <c r="G495" s="4"/>
      <c r="H495" s="4"/>
      <c r="I495" s="29"/>
      <c r="J495" s="29"/>
      <c r="K495" s="531"/>
      <c r="L495" s="29"/>
      <c r="M495" s="29"/>
      <c r="N495" s="531"/>
      <c r="O495" s="28"/>
      <c r="P495" s="28"/>
      <c r="Q495" s="41"/>
      <c r="R495" s="28"/>
      <c r="S495" s="28"/>
      <c r="T495" s="41"/>
      <c r="U495" s="28"/>
      <c r="V495" s="28"/>
      <c r="W495" s="41"/>
    </row>
    <row r="496" spans="1:23">
      <c r="A496" s="22"/>
      <c r="B496" s="7"/>
      <c r="C496" s="4"/>
      <c r="D496" s="4"/>
      <c r="E496" s="29"/>
      <c r="F496" s="4"/>
      <c r="G496" s="4"/>
      <c r="H496" s="4"/>
      <c r="I496" s="29"/>
      <c r="J496" s="29"/>
      <c r="K496" s="531"/>
      <c r="L496" s="29"/>
      <c r="M496" s="29"/>
      <c r="N496" s="531"/>
      <c r="O496" s="28"/>
      <c r="P496" s="28"/>
      <c r="Q496" s="41"/>
      <c r="R496" s="28"/>
      <c r="S496" s="28"/>
      <c r="T496" s="41"/>
      <c r="U496" s="28"/>
      <c r="V496" s="28"/>
      <c r="W496" s="41"/>
    </row>
    <row r="497" spans="1:23">
      <c r="A497" s="22"/>
      <c r="B497" s="7"/>
      <c r="C497" s="4"/>
      <c r="D497" s="4"/>
      <c r="E497" s="29"/>
      <c r="F497" s="4"/>
      <c r="G497" s="4"/>
      <c r="H497" s="4"/>
      <c r="I497" s="29"/>
      <c r="J497" s="29"/>
      <c r="K497" s="531"/>
      <c r="L497" s="29"/>
      <c r="M497" s="29"/>
      <c r="N497" s="531"/>
      <c r="O497" s="28"/>
      <c r="P497" s="28"/>
      <c r="Q497" s="41"/>
      <c r="R497" s="28"/>
      <c r="S497" s="28"/>
      <c r="T497" s="41"/>
      <c r="U497" s="28"/>
      <c r="V497" s="28"/>
      <c r="W497" s="41"/>
    </row>
    <row r="498" spans="1:23">
      <c r="A498" s="22"/>
      <c r="B498" s="7"/>
      <c r="C498" s="4"/>
      <c r="D498" s="4"/>
      <c r="E498" s="29"/>
      <c r="F498" s="4"/>
      <c r="G498" s="4"/>
      <c r="H498" s="4"/>
      <c r="I498" s="29"/>
      <c r="J498" s="29"/>
      <c r="K498" s="531"/>
      <c r="L498" s="29"/>
      <c r="M498" s="29"/>
      <c r="N498" s="531"/>
      <c r="O498" s="28"/>
      <c r="P498" s="28"/>
      <c r="Q498" s="41"/>
      <c r="R498" s="28"/>
      <c r="S498" s="28"/>
      <c r="T498" s="41"/>
      <c r="U498" s="28"/>
      <c r="V498" s="28"/>
      <c r="W498" s="41"/>
    </row>
    <row r="499" spans="1:23">
      <c r="A499" s="22"/>
      <c r="B499" s="7"/>
      <c r="C499" s="4"/>
      <c r="D499" s="4"/>
      <c r="E499" s="29"/>
      <c r="F499" s="4"/>
      <c r="G499" s="4"/>
      <c r="H499" s="4"/>
      <c r="I499" s="29"/>
      <c r="J499" s="29"/>
      <c r="K499" s="531"/>
      <c r="L499" s="29"/>
      <c r="M499" s="29"/>
      <c r="N499" s="531"/>
      <c r="O499" s="28"/>
      <c r="P499" s="28"/>
      <c r="Q499" s="41"/>
      <c r="R499" s="28"/>
      <c r="S499" s="28"/>
      <c r="T499" s="41"/>
      <c r="U499" s="28"/>
      <c r="V499" s="28"/>
      <c r="W499" s="41"/>
    </row>
    <row r="500" spans="1:23">
      <c r="A500" s="22"/>
      <c r="B500" s="7"/>
      <c r="C500" s="4"/>
      <c r="D500" s="4"/>
      <c r="E500" s="29"/>
      <c r="F500" s="4"/>
      <c r="G500" s="4"/>
      <c r="H500" s="4"/>
      <c r="I500" s="29"/>
      <c r="J500" s="29"/>
      <c r="K500" s="531"/>
      <c r="L500" s="29"/>
      <c r="M500" s="29"/>
      <c r="N500" s="531"/>
      <c r="O500" s="28"/>
      <c r="P500" s="28"/>
      <c r="Q500" s="41"/>
      <c r="R500" s="28"/>
      <c r="S500" s="28"/>
      <c r="T500" s="41"/>
      <c r="U500" s="28"/>
      <c r="V500" s="28"/>
      <c r="W500" s="41"/>
    </row>
    <row r="501" spans="1:23">
      <c r="A501" s="22"/>
      <c r="B501" s="7"/>
      <c r="C501" s="4"/>
      <c r="D501" s="4"/>
      <c r="E501" s="29"/>
      <c r="F501" s="4"/>
      <c r="G501" s="4"/>
      <c r="H501" s="4"/>
      <c r="I501" s="29"/>
      <c r="J501" s="29"/>
      <c r="K501" s="531"/>
      <c r="L501" s="29"/>
      <c r="M501" s="29"/>
      <c r="N501" s="531"/>
      <c r="O501" s="28"/>
      <c r="P501" s="28"/>
      <c r="Q501" s="41"/>
      <c r="R501" s="28"/>
      <c r="S501" s="28"/>
      <c r="T501" s="41"/>
      <c r="U501" s="28"/>
      <c r="V501" s="28"/>
      <c r="W501" s="41"/>
    </row>
    <row r="502" spans="1:23">
      <c r="A502" s="22"/>
      <c r="B502" s="7"/>
      <c r="C502" s="4"/>
      <c r="D502" s="4"/>
      <c r="E502" s="29"/>
      <c r="F502" s="4"/>
      <c r="G502" s="4"/>
      <c r="H502" s="4"/>
      <c r="I502" s="29"/>
      <c r="J502" s="29"/>
      <c r="K502" s="531"/>
      <c r="L502" s="29"/>
      <c r="M502" s="29"/>
      <c r="N502" s="531"/>
      <c r="O502" s="28"/>
      <c r="P502" s="28"/>
      <c r="Q502" s="41"/>
      <c r="R502" s="28"/>
      <c r="S502" s="28"/>
      <c r="T502" s="41"/>
      <c r="U502" s="28"/>
      <c r="V502" s="28"/>
      <c r="W502" s="41"/>
    </row>
    <row r="503" spans="1:23">
      <c r="A503" s="22"/>
      <c r="B503" s="7"/>
      <c r="C503" s="4"/>
      <c r="D503" s="4"/>
      <c r="E503" s="29"/>
      <c r="F503" s="4"/>
      <c r="G503" s="4"/>
      <c r="H503" s="4"/>
      <c r="I503" s="29"/>
      <c r="J503" s="29"/>
      <c r="K503" s="531"/>
      <c r="L503" s="29"/>
      <c r="M503" s="29"/>
      <c r="N503" s="531"/>
      <c r="O503" s="28"/>
      <c r="P503" s="28"/>
      <c r="Q503" s="41"/>
      <c r="R503" s="28"/>
      <c r="S503" s="28"/>
      <c r="T503" s="41"/>
      <c r="U503" s="28"/>
      <c r="V503" s="28"/>
      <c r="W503" s="41"/>
    </row>
    <row r="504" spans="1:23">
      <c r="A504" s="22"/>
      <c r="B504" s="7"/>
      <c r="C504" s="4"/>
      <c r="D504" s="4"/>
      <c r="E504" s="29"/>
      <c r="F504" s="4"/>
      <c r="G504" s="4"/>
      <c r="H504" s="4"/>
      <c r="I504" s="29"/>
      <c r="J504" s="29"/>
      <c r="K504" s="531"/>
      <c r="L504" s="29"/>
      <c r="M504" s="29"/>
      <c r="N504" s="531"/>
      <c r="O504" s="28"/>
      <c r="P504" s="28"/>
      <c r="Q504" s="41"/>
      <c r="R504" s="28"/>
      <c r="S504" s="28"/>
      <c r="T504" s="41"/>
      <c r="U504" s="28"/>
      <c r="V504" s="28"/>
      <c r="W504" s="41"/>
    </row>
    <row r="505" spans="1:23">
      <c r="A505" s="22"/>
      <c r="B505" s="7"/>
      <c r="C505" s="4"/>
      <c r="D505" s="4"/>
      <c r="E505" s="29"/>
      <c r="F505" s="4"/>
      <c r="G505" s="4"/>
      <c r="H505" s="4"/>
      <c r="I505" s="29"/>
      <c r="J505" s="29"/>
      <c r="K505" s="531"/>
      <c r="L505" s="29"/>
      <c r="M505" s="29"/>
      <c r="N505" s="531"/>
      <c r="O505" s="28"/>
      <c r="P505" s="28"/>
      <c r="Q505" s="41"/>
      <c r="R505" s="28"/>
      <c r="S505" s="28"/>
      <c r="T505" s="41"/>
      <c r="U505" s="28"/>
      <c r="V505" s="28"/>
      <c r="W505" s="41"/>
    </row>
    <row r="506" spans="1:23">
      <c r="A506" s="22"/>
      <c r="B506" s="7"/>
      <c r="C506" s="4"/>
      <c r="D506" s="4"/>
      <c r="E506" s="29"/>
      <c r="F506" s="4"/>
      <c r="G506" s="4"/>
      <c r="H506" s="4"/>
      <c r="I506" s="29"/>
      <c r="J506" s="29"/>
      <c r="K506" s="531"/>
      <c r="L506" s="29"/>
      <c r="M506" s="29"/>
      <c r="N506" s="531"/>
      <c r="O506" s="28"/>
      <c r="P506" s="28"/>
      <c r="Q506" s="41"/>
      <c r="R506" s="28"/>
      <c r="S506" s="28"/>
      <c r="T506" s="41"/>
      <c r="U506" s="28"/>
      <c r="V506" s="28"/>
      <c r="W506" s="41"/>
    </row>
    <row r="507" spans="1:23">
      <c r="A507" s="22"/>
      <c r="B507" s="7"/>
      <c r="C507" s="4"/>
      <c r="D507" s="4"/>
      <c r="E507" s="29"/>
      <c r="F507" s="4"/>
      <c r="G507" s="4"/>
      <c r="H507" s="4"/>
      <c r="I507" s="29"/>
      <c r="J507" s="29"/>
      <c r="K507" s="531"/>
      <c r="L507" s="29"/>
      <c r="M507" s="29"/>
      <c r="N507" s="531"/>
      <c r="O507" s="28"/>
      <c r="P507" s="28"/>
      <c r="Q507" s="41"/>
      <c r="R507" s="28"/>
      <c r="S507" s="28"/>
      <c r="T507" s="41"/>
      <c r="U507" s="28"/>
      <c r="V507" s="28"/>
      <c r="W507" s="41"/>
    </row>
    <row r="508" spans="1:23">
      <c r="A508" s="22"/>
      <c r="B508" s="7"/>
      <c r="C508" s="4"/>
      <c r="D508" s="4"/>
      <c r="E508" s="29"/>
      <c r="F508" s="4"/>
      <c r="G508" s="4"/>
      <c r="H508" s="4"/>
      <c r="I508" s="29"/>
      <c r="J508" s="29"/>
      <c r="K508" s="531"/>
      <c r="L508" s="29"/>
      <c r="M508" s="29"/>
      <c r="N508" s="531"/>
      <c r="O508" s="28"/>
      <c r="P508" s="28"/>
      <c r="Q508" s="41"/>
      <c r="R508" s="28"/>
      <c r="S508" s="28"/>
      <c r="T508" s="41"/>
      <c r="U508" s="28"/>
      <c r="V508" s="28"/>
      <c r="W508" s="41"/>
    </row>
    <row r="509" spans="1:23">
      <c r="A509" s="22"/>
      <c r="B509" s="7"/>
      <c r="C509" s="4"/>
      <c r="D509" s="4"/>
      <c r="E509" s="29"/>
      <c r="F509" s="4"/>
      <c r="G509" s="4"/>
      <c r="H509" s="4"/>
      <c r="I509" s="29"/>
      <c r="J509" s="29"/>
      <c r="K509" s="531"/>
      <c r="L509" s="29"/>
      <c r="M509" s="29"/>
      <c r="N509" s="531"/>
      <c r="O509" s="28"/>
      <c r="P509" s="28"/>
      <c r="Q509" s="41"/>
      <c r="R509" s="28"/>
      <c r="S509" s="28"/>
      <c r="T509" s="41"/>
      <c r="U509" s="28"/>
      <c r="V509" s="28"/>
      <c r="W509" s="41"/>
    </row>
    <row r="510" spans="1:23">
      <c r="A510" s="22"/>
      <c r="B510" s="7"/>
      <c r="C510" s="4"/>
      <c r="D510" s="4"/>
      <c r="E510" s="29"/>
      <c r="F510" s="4"/>
      <c r="G510" s="4"/>
      <c r="H510" s="4"/>
      <c r="I510" s="29"/>
      <c r="J510" s="29"/>
      <c r="K510" s="531"/>
      <c r="L510" s="29"/>
      <c r="M510" s="29"/>
      <c r="N510" s="531"/>
      <c r="O510" s="28"/>
      <c r="P510" s="28"/>
      <c r="Q510" s="41"/>
      <c r="R510" s="28"/>
      <c r="S510" s="28"/>
      <c r="T510" s="41"/>
      <c r="U510" s="28"/>
      <c r="V510" s="28"/>
      <c r="W510" s="41"/>
    </row>
    <row r="511" spans="1:23">
      <c r="A511" s="22"/>
      <c r="B511" s="7"/>
      <c r="C511" s="4"/>
      <c r="D511" s="4"/>
      <c r="E511" s="29"/>
      <c r="F511" s="4"/>
      <c r="G511" s="4"/>
      <c r="H511" s="4"/>
      <c r="I511" s="29"/>
      <c r="J511" s="29"/>
      <c r="K511" s="531"/>
      <c r="L511" s="29"/>
      <c r="M511" s="29"/>
      <c r="N511" s="531"/>
      <c r="O511" s="28"/>
      <c r="P511" s="28"/>
      <c r="Q511" s="41"/>
      <c r="R511" s="28"/>
      <c r="S511" s="28"/>
      <c r="T511" s="41"/>
      <c r="U511" s="28"/>
      <c r="V511" s="28"/>
      <c r="W511" s="41"/>
    </row>
    <row r="512" spans="1:23">
      <c r="A512" s="22"/>
      <c r="B512" s="7"/>
      <c r="C512" s="4"/>
      <c r="D512" s="4"/>
      <c r="E512" s="29"/>
      <c r="F512" s="4"/>
      <c r="G512" s="4"/>
      <c r="H512" s="4"/>
      <c r="I512" s="29"/>
      <c r="J512" s="29"/>
      <c r="K512" s="531"/>
      <c r="L512" s="29"/>
      <c r="M512" s="29"/>
      <c r="N512" s="531"/>
      <c r="O512" s="28"/>
      <c r="P512" s="28"/>
      <c r="Q512" s="41"/>
      <c r="R512" s="28"/>
      <c r="S512" s="28"/>
      <c r="T512" s="41"/>
      <c r="U512" s="28"/>
      <c r="V512" s="28"/>
      <c r="W512" s="41"/>
    </row>
    <row r="513" spans="1:23">
      <c r="A513" s="22"/>
      <c r="B513" s="7"/>
      <c r="C513" s="4"/>
      <c r="D513" s="4"/>
      <c r="E513" s="29"/>
      <c r="F513" s="4"/>
      <c r="G513" s="4"/>
      <c r="H513" s="4"/>
      <c r="I513" s="29"/>
      <c r="J513" s="29"/>
      <c r="K513" s="531"/>
      <c r="L513" s="29"/>
      <c r="M513" s="29"/>
      <c r="N513" s="531"/>
      <c r="O513" s="28"/>
      <c r="P513" s="28"/>
      <c r="Q513" s="41"/>
      <c r="R513" s="28"/>
      <c r="S513" s="28"/>
      <c r="T513" s="41"/>
      <c r="U513" s="28"/>
      <c r="V513" s="28"/>
      <c r="W513" s="41"/>
    </row>
    <row r="514" spans="1:23">
      <c r="A514" s="22"/>
      <c r="B514" s="7"/>
      <c r="C514" s="4"/>
      <c r="D514" s="4"/>
      <c r="E514" s="29"/>
      <c r="F514" s="4"/>
      <c r="G514" s="4"/>
      <c r="H514" s="4"/>
      <c r="I514" s="29"/>
      <c r="J514" s="29"/>
      <c r="K514" s="531"/>
      <c r="L514" s="29"/>
      <c r="M514" s="29"/>
      <c r="N514" s="531"/>
      <c r="O514" s="28"/>
      <c r="P514" s="28"/>
      <c r="Q514" s="41"/>
      <c r="R514" s="28"/>
      <c r="S514" s="28"/>
      <c r="T514" s="41"/>
      <c r="U514" s="28"/>
      <c r="V514" s="28"/>
      <c r="W514" s="41"/>
    </row>
    <row r="515" spans="1:23">
      <c r="A515" s="22"/>
      <c r="B515" s="7"/>
      <c r="C515" s="4"/>
      <c r="D515" s="4"/>
      <c r="E515" s="29"/>
      <c r="F515" s="4"/>
      <c r="G515" s="4"/>
      <c r="H515" s="4"/>
      <c r="I515" s="29"/>
      <c r="J515" s="29"/>
      <c r="K515" s="531"/>
      <c r="L515" s="29"/>
      <c r="M515" s="29"/>
      <c r="N515" s="531"/>
      <c r="O515" s="28"/>
      <c r="P515" s="28"/>
      <c r="Q515" s="41"/>
      <c r="R515" s="28"/>
      <c r="S515" s="28"/>
      <c r="T515" s="41"/>
      <c r="U515" s="28"/>
      <c r="V515" s="28"/>
      <c r="W515" s="41"/>
    </row>
    <row r="516" spans="1:23">
      <c r="A516" s="22"/>
      <c r="B516" s="7"/>
      <c r="C516" s="4"/>
      <c r="D516" s="4"/>
      <c r="E516" s="29"/>
      <c r="F516" s="4"/>
      <c r="G516" s="4"/>
      <c r="H516" s="4"/>
      <c r="I516" s="29"/>
      <c r="J516" s="29"/>
      <c r="K516" s="531"/>
      <c r="L516" s="29"/>
      <c r="M516" s="29"/>
      <c r="N516" s="531"/>
      <c r="O516" s="28"/>
      <c r="P516" s="28"/>
      <c r="Q516" s="41"/>
      <c r="R516" s="28"/>
      <c r="S516" s="28"/>
      <c r="T516" s="41"/>
      <c r="U516" s="28"/>
      <c r="V516" s="28"/>
      <c r="W516" s="41"/>
    </row>
    <row r="517" spans="1:23">
      <c r="A517" s="22"/>
      <c r="B517" s="7"/>
      <c r="C517" s="4"/>
      <c r="D517" s="4"/>
      <c r="E517" s="29"/>
      <c r="F517" s="4"/>
      <c r="G517" s="4"/>
      <c r="H517" s="4"/>
      <c r="I517" s="29"/>
      <c r="J517" s="29"/>
      <c r="K517" s="531"/>
      <c r="L517" s="29"/>
      <c r="M517" s="29"/>
      <c r="N517" s="531"/>
      <c r="O517" s="28"/>
      <c r="P517" s="28"/>
      <c r="Q517" s="41"/>
      <c r="R517" s="28"/>
      <c r="S517" s="28"/>
      <c r="T517" s="41"/>
      <c r="U517" s="28"/>
      <c r="V517" s="28"/>
      <c r="W517" s="41"/>
    </row>
    <row r="518" spans="1:23">
      <c r="A518" s="22"/>
      <c r="B518" s="7"/>
      <c r="C518" s="4"/>
      <c r="D518" s="4"/>
      <c r="E518" s="29"/>
      <c r="F518" s="4"/>
      <c r="G518" s="4"/>
      <c r="H518" s="4"/>
      <c r="I518" s="29"/>
      <c r="J518" s="29"/>
      <c r="K518" s="531"/>
      <c r="L518" s="29"/>
      <c r="M518" s="29"/>
      <c r="N518" s="531"/>
      <c r="O518" s="28"/>
      <c r="P518" s="28"/>
      <c r="Q518" s="41"/>
      <c r="R518" s="28"/>
      <c r="S518" s="28"/>
      <c r="T518" s="41"/>
      <c r="U518" s="28"/>
      <c r="V518" s="28"/>
      <c r="W518" s="41"/>
    </row>
    <row r="519" spans="1:23">
      <c r="A519" s="22"/>
      <c r="B519" s="7"/>
      <c r="C519" s="4"/>
      <c r="D519" s="4"/>
      <c r="E519" s="29"/>
      <c r="F519" s="4"/>
      <c r="G519" s="4"/>
      <c r="H519" s="4"/>
      <c r="I519" s="29"/>
      <c r="J519" s="29"/>
      <c r="K519" s="531"/>
      <c r="L519" s="29"/>
      <c r="M519" s="29"/>
      <c r="N519" s="531"/>
      <c r="O519" s="28"/>
      <c r="P519" s="28"/>
      <c r="Q519" s="41"/>
      <c r="R519" s="28"/>
      <c r="S519" s="28"/>
      <c r="T519" s="41"/>
      <c r="U519" s="28"/>
      <c r="V519" s="28"/>
      <c r="W519" s="41"/>
    </row>
    <row r="520" spans="1:23">
      <c r="A520" s="22"/>
      <c r="B520" s="7"/>
      <c r="C520" s="4"/>
      <c r="D520" s="4"/>
      <c r="E520" s="29"/>
      <c r="F520" s="4"/>
      <c r="G520" s="4"/>
      <c r="H520" s="4"/>
      <c r="I520" s="29"/>
      <c r="J520" s="29"/>
      <c r="K520" s="531"/>
      <c r="L520" s="29"/>
      <c r="M520" s="29"/>
      <c r="N520" s="531"/>
      <c r="O520" s="28"/>
      <c r="P520" s="28"/>
      <c r="Q520" s="41"/>
      <c r="R520" s="28"/>
      <c r="S520" s="28"/>
      <c r="T520" s="41"/>
      <c r="U520" s="28"/>
      <c r="V520" s="28"/>
      <c r="W520" s="41"/>
    </row>
    <row r="521" spans="1:23">
      <c r="A521" s="22"/>
      <c r="B521" s="7"/>
      <c r="C521" s="4"/>
      <c r="D521" s="4"/>
      <c r="E521" s="29"/>
      <c r="F521" s="4"/>
      <c r="G521" s="4"/>
      <c r="H521" s="4"/>
      <c r="I521" s="29"/>
      <c r="J521" s="29"/>
      <c r="K521" s="531"/>
      <c r="L521" s="29"/>
      <c r="M521" s="29"/>
      <c r="N521" s="531"/>
      <c r="O521" s="28"/>
      <c r="P521" s="28"/>
      <c r="Q521" s="41"/>
      <c r="R521" s="28"/>
      <c r="S521" s="28"/>
      <c r="T521" s="41"/>
      <c r="U521" s="28"/>
      <c r="V521" s="28"/>
      <c r="W521" s="41"/>
    </row>
    <row r="522" spans="1:23">
      <c r="A522" s="22"/>
      <c r="B522" s="7"/>
      <c r="C522" s="4"/>
      <c r="D522" s="4"/>
      <c r="E522" s="29"/>
      <c r="F522" s="4"/>
      <c r="G522" s="4"/>
      <c r="H522" s="4"/>
      <c r="I522" s="29"/>
      <c r="J522" s="29"/>
      <c r="K522" s="531"/>
      <c r="L522" s="29"/>
      <c r="M522" s="29"/>
      <c r="N522" s="531"/>
      <c r="O522" s="28"/>
      <c r="P522" s="28"/>
      <c r="Q522" s="41"/>
      <c r="R522" s="28"/>
      <c r="S522" s="28"/>
      <c r="T522" s="41"/>
      <c r="U522" s="28"/>
      <c r="V522" s="28"/>
      <c r="W522" s="41"/>
    </row>
    <row r="523" spans="1:23">
      <c r="A523" s="22"/>
      <c r="B523" s="7"/>
      <c r="C523" s="4"/>
      <c r="D523" s="4"/>
      <c r="E523" s="29"/>
      <c r="F523" s="4"/>
      <c r="G523" s="4"/>
      <c r="H523" s="4"/>
      <c r="I523" s="29"/>
      <c r="J523" s="29"/>
      <c r="K523" s="531"/>
      <c r="L523" s="29"/>
      <c r="M523" s="29"/>
      <c r="N523" s="531"/>
      <c r="O523" s="28"/>
      <c r="P523" s="28"/>
      <c r="Q523" s="41"/>
      <c r="R523" s="28"/>
      <c r="S523" s="28"/>
      <c r="T523" s="41"/>
      <c r="U523" s="28"/>
      <c r="V523" s="28"/>
      <c r="W523" s="41"/>
    </row>
    <row r="524" spans="1:23">
      <c r="A524" s="22"/>
      <c r="B524" s="7"/>
      <c r="C524" s="4"/>
      <c r="D524" s="4"/>
      <c r="E524" s="29"/>
      <c r="F524" s="4"/>
      <c r="G524" s="4"/>
      <c r="H524" s="4"/>
      <c r="I524" s="29"/>
      <c r="J524" s="29"/>
      <c r="K524" s="531"/>
      <c r="L524" s="29"/>
      <c r="M524" s="29"/>
      <c r="N524" s="531"/>
      <c r="O524" s="28"/>
      <c r="P524" s="28"/>
      <c r="Q524" s="41"/>
      <c r="R524" s="28"/>
      <c r="S524" s="28"/>
      <c r="T524" s="41"/>
      <c r="U524" s="28"/>
      <c r="V524" s="28"/>
      <c r="W524" s="41"/>
    </row>
    <row r="525" spans="1:23">
      <c r="A525" s="22"/>
      <c r="B525" s="7"/>
      <c r="C525" s="4"/>
      <c r="D525" s="4"/>
      <c r="E525" s="29"/>
      <c r="F525" s="4"/>
      <c r="G525" s="4"/>
      <c r="H525" s="4"/>
      <c r="I525" s="29"/>
      <c r="J525" s="29"/>
      <c r="K525" s="531"/>
      <c r="L525" s="29"/>
      <c r="M525" s="29"/>
      <c r="N525" s="531"/>
      <c r="O525" s="28"/>
      <c r="P525" s="28"/>
      <c r="Q525" s="41"/>
      <c r="R525" s="28"/>
      <c r="S525" s="28"/>
      <c r="T525" s="41"/>
      <c r="U525" s="28"/>
      <c r="V525" s="28"/>
      <c r="W525" s="41"/>
    </row>
    <row r="526" spans="1:23">
      <c r="A526" s="22"/>
      <c r="B526" s="7"/>
      <c r="C526" s="4"/>
      <c r="D526" s="4"/>
      <c r="E526" s="29"/>
      <c r="F526" s="4"/>
      <c r="G526" s="4"/>
      <c r="H526" s="4"/>
      <c r="I526" s="29"/>
      <c r="J526" s="29"/>
      <c r="K526" s="531"/>
      <c r="L526" s="29"/>
      <c r="M526" s="29"/>
      <c r="N526" s="531"/>
      <c r="O526" s="28"/>
      <c r="P526" s="28"/>
      <c r="Q526" s="41"/>
      <c r="R526" s="28"/>
      <c r="S526" s="28"/>
      <c r="T526" s="41"/>
      <c r="U526" s="28"/>
      <c r="V526" s="28"/>
      <c r="W526" s="41"/>
    </row>
    <row r="527" spans="1:23">
      <c r="A527" s="22"/>
      <c r="B527" s="7"/>
      <c r="C527" s="4"/>
      <c r="D527" s="4"/>
      <c r="E527" s="29"/>
      <c r="F527" s="4"/>
      <c r="G527" s="4"/>
      <c r="H527" s="4"/>
      <c r="I527" s="29"/>
      <c r="J527" s="29"/>
      <c r="K527" s="531"/>
      <c r="L527" s="29"/>
      <c r="M527" s="29"/>
      <c r="N527" s="531"/>
      <c r="O527" s="28"/>
      <c r="P527" s="28"/>
      <c r="Q527" s="41"/>
      <c r="R527" s="28"/>
      <c r="S527" s="28"/>
      <c r="T527" s="41"/>
      <c r="U527" s="28"/>
      <c r="V527" s="28"/>
      <c r="W527" s="41"/>
    </row>
    <row r="528" spans="1:23">
      <c r="A528" s="22"/>
      <c r="B528" s="7"/>
      <c r="C528" s="4"/>
      <c r="D528" s="4"/>
      <c r="E528" s="29"/>
      <c r="F528" s="4"/>
      <c r="G528" s="4"/>
      <c r="H528" s="4"/>
      <c r="I528" s="29"/>
      <c r="J528" s="29"/>
      <c r="K528" s="531"/>
      <c r="L528" s="29"/>
      <c r="M528" s="29"/>
      <c r="N528" s="531"/>
      <c r="O528" s="28"/>
      <c r="P528" s="28"/>
      <c r="Q528" s="41"/>
      <c r="R528" s="28"/>
      <c r="S528" s="28"/>
      <c r="T528" s="41"/>
      <c r="U528" s="28"/>
      <c r="V528" s="28"/>
      <c r="W528" s="41"/>
    </row>
    <row r="529" spans="1:23">
      <c r="A529" s="22"/>
      <c r="B529" s="7"/>
      <c r="C529" s="4"/>
      <c r="D529" s="4"/>
      <c r="E529" s="29"/>
      <c r="F529" s="4"/>
      <c r="G529" s="4"/>
      <c r="H529" s="4"/>
      <c r="I529" s="29"/>
      <c r="J529" s="29"/>
      <c r="K529" s="531"/>
      <c r="L529" s="29"/>
      <c r="M529" s="29"/>
      <c r="N529" s="531"/>
      <c r="O529" s="28"/>
      <c r="P529" s="28"/>
      <c r="Q529" s="41"/>
      <c r="R529" s="28"/>
      <c r="S529" s="28"/>
      <c r="T529" s="41"/>
      <c r="U529" s="28"/>
      <c r="V529" s="28"/>
      <c r="W529" s="41"/>
    </row>
    <row r="530" spans="1:23">
      <c r="A530" s="22"/>
      <c r="B530" s="7"/>
      <c r="C530" s="4"/>
      <c r="D530" s="4"/>
      <c r="E530" s="29"/>
      <c r="F530" s="4"/>
      <c r="G530" s="4"/>
      <c r="H530" s="4"/>
      <c r="I530" s="29"/>
      <c r="J530" s="29"/>
      <c r="K530" s="531"/>
      <c r="L530" s="29"/>
      <c r="M530" s="29"/>
      <c r="N530" s="531"/>
      <c r="O530" s="28"/>
      <c r="P530" s="28"/>
      <c r="Q530" s="41"/>
      <c r="R530" s="28"/>
      <c r="S530" s="28"/>
      <c r="T530" s="41"/>
      <c r="U530" s="28"/>
      <c r="V530" s="28"/>
      <c r="W530" s="41"/>
    </row>
    <row r="531" spans="1:23">
      <c r="A531" s="22"/>
      <c r="B531" s="7"/>
      <c r="C531" s="4"/>
      <c r="D531" s="4"/>
      <c r="E531" s="29"/>
      <c r="F531" s="4"/>
      <c r="G531" s="4"/>
      <c r="H531" s="4"/>
      <c r="I531" s="29"/>
      <c r="J531" s="29"/>
      <c r="K531" s="531"/>
      <c r="L531" s="29"/>
      <c r="M531" s="29"/>
      <c r="N531" s="531"/>
      <c r="O531" s="28"/>
      <c r="P531" s="28"/>
      <c r="Q531" s="41"/>
      <c r="R531" s="28"/>
      <c r="S531" s="28"/>
      <c r="T531" s="41"/>
      <c r="U531" s="28"/>
      <c r="V531" s="28"/>
      <c r="W531" s="41"/>
    </row>
    <row r="532" spans="1:23">
      <c r="A532" s="22"/>
      <c r="B532" s="7"/>
      <c r="C532" s="4"/>
      <c r="D532" s="4"/>
      <c r="E532" s="29"/>
      <c r="F532" s="4"/>
      <c r="G532" s="4"/>
      <c r="H532" s="4"/>
      <c r="I532" s="29"/>
      <c r="J532" s="29"/>
      <c r="K532" s="531"/>
      <c r="L532" s="29"/>
      <c r="M532" s="29"/>
      <c r="N532" s="531"/>
      <c r="O532" s="28"/>
      <c r="P532" s="28"/>
      <c r="Q532" s="41"/>
      <c r="R532" s="28"/>
      <c r="S532" s="28"/>
      <c r="T532" s="41"/>
      <c r="U532" s="28"/>
      <c r="V532" s="28"/>
      <c r="W532" s="41"/>
    </row>
    <row r="533" spans="1:23">
      <c r="A533" s="22"/>
      <c r="B533" s="7"/>
      <c r="C533" s="4"/>
      <c r="D533" s="4"/>
      <c r="E533" s="29"/>
      <c r="F533" s="4"/>
      <c r="G533" s="4"/>
      <c r="H533" s="4"/>
      <c r="I533" s="29"/>
      <c r="J533" s="29"/>
      <c r="K533" s="531"/>
      <c r="L533" s="29"/>
      <c r="M533" s="29"/>
      <c r="N533" s="531"/>
      <c r="O533" s="28"/>
      <c r="P533" s="28"/>
      <c r="Q533" s="41"/>
      <c r="R533" s="28"/>
      <c r="S533" s="28"/>
      <c r="T533" s="41"/>
      <c r="U533" s="28"/>
      <c r="V533" s="28"/>
      <c r="W533" s="41"/>
    </row>
    <row r="534" spans="1:23">
      <c r="A534" s="22"/>
      <c r="B534" s="7"/>
      <c r="C534" s="4"/>
      <c r="D534" s="4"/>
      <c r="E534" s="29"/>
      <c r="F534" s="4"/>
      <c r="G534" s="4"/>
      <c r="H534" s="4"/>
      <c r="I534" s="29"/>
      <c r="J534" s="29"/>
      <c r="K534" s="531"/>
      <c r="L534" s="29"/>
      <c r="M534" s="29"/>
      <c r="N534" s="531"/>
      <c r="O534" s="28"/>
      <c r="P534" s="28"/>
      <c r="Q534" s="41"/>
      <c r="R534" s="28"/>
      <c r="S534" s="28"/>
      <c r="T534" s="41"/>
      <c r="U534" s="28"/>
      <c r="V534" s="28"/>
      <c r="W534" s="41"/>
    </row>
    <row r="535" spans="1:23">
      <c r="A535" s="22"/>
      <c r="B535" s="7"/>
      <c r="C535" s="4"/>
      <c r="D535" s="4"/>
      <c r="E535" s="29"/>
      <c r="F535" s="4"/>
      <c r="G535" s="4"/>
      <c r="H535" s="4"/>
      <c r="I535" s="29"/>
      <c r="J535" s="29"/>
      <c r="K535" s="531"/>
      <c r="L535" s="29"/>
      <c r="M535" s="29"/>
      <c r="N535" s="531"/>
      <c r="O535" s="28"/>
      <c r="P535" s="28"/>
      <c r="Q535" s="41"/>
      <c r="R535" s="28"/>
      <c r="S535" s="28"/>
      <c r="T535" s="41"/>
      <c r="U535" s="28"/>
      <c r="V535" s="28"/>
      <c r="W535" s="41"/>
    </row>
    <row r="536" spans="1:23">
      <c r="A536" s="22"/>
      <c r="B536" s="7"/>
      <c r="C536" s="4"/>
      <c r="D536" s="4"/>
      <c r="E536" s="29"/>
      <c r="F536" s="4"/>
      <c r="G536" s="4"/>
      <c r="H536" s="4"/>
      <c r="I536" s="29"/>
      <c r="J536" s="29"/>
      <c r="K536" s="531"/>
      <c r="L536" s="29"/>
      <c r="M536" s="29"/>
      <c r="N536" s="531"/>
      <c r="O536" s="28"/>
      <c r="P536" s="28"/>
      <c r="Q536" s="41"/>
      <c r="R536" s="28"/>
      <c r="S536" s="28"/>
      <c r="T536" s="41"/>
      <c r="U536" s="28"/>
      <c r="V536" s="28"/>
      <c r="W536" s="41"/>
    </row>
    <row r="537" spans="1:23">
      <c r="A537" s="22"/>
      <c r="B537" s="7"/>
      <c r="C537" s="4"/>
      <c r="D537" s="4"/>
      <c r="E537" s="29"/>
      <c r="F537" s="4"/>
      <c r="G537" s="4"/>
      <c r="H537" s="4"/>
      <c r="I537" s="29"/>
      <c r="J537" s="29"/>
      <c r="K537" s="531"/>
      <c r="L537" s="29"/>
      <c r="M537" s="29"/>
      <c r="N537" s="531"/>
      <c r="O537" s="28"/>
      <c r="P537" s="28"/>
      <c r="Q537" s="41"/>
      <c r="R537" s="28"/>
      <c r="S537" s="28"/>
      <c r="T537" s="41"/>
      <c r="U537" s="28"/>
      <c r="V537" s="28"/>
      <c r="W537" s="41"/>
    </row>
    <row r="538" spans="1:23">
      <c r="A538" s="22"/>
      <c r="B538" s="7"/>
      <c r="C538" s="4"/>
      <c r="D538" s="4"/>
      <c r="E538" s="29"/>
      <c r="F538" s="4"/>
      <c r="G538" s="4"/>
      <c r="H538" s="4"/>
      <c r="I538" s="29"/>
      <c r="J538" s="29"/>
      <c r="K538" s="531"/>
      <c r="L538" s="29"/>
      <c r="M538" s="29"/>
      <c r="N538" s="531"/>
      <c r="O538" s="28"/>
      <c r="P538" s="28"/>
      <c r="Q538" s="41"/>
      <c r="R538" s="28"/>
      <c r="S538" s="28"/>
      <c r="T538" s="41"/>
      <c r="U538" s="28"/>
      <c r="V538" s="28"/>
      <c r="W538" s="41"/>
    </row>
    <row r="539" spans="1:23">
      <c r="A539" s="22"/>
      <c r="B539" s="7"/>
      <c r="C539" s="4"/>
      <c r="D539" s="4"/>
      <c r="E539" s="29"/>
      <c r="F539" s="4"/>
      <c r="G539" s="4"/>
      <c r="H539" s="4"/>
      <c r="I539" s="29"/>
      <c r="J539" s="29"/>
      <c r="K539" s="531"/>
      <c r="L539" s="29"/>
      <c r="M539" s="29"/>
      <c r="N539" s="531"/>
      <c r="O539" s="28"/>
      <c r="P539" s="28"/>
      <c r="Q539" s="41"/>
      <c r="R539" s="28"/>
      <c r="S539" s="28"/>
      <c r="T539" s="41"/>
      <c r="U539" s="28"/>
      <c r="V539" s="28"/>
      <c r="W539" s="41"/>
    </row>
    <row r="540" spans="1:23">
      <c r="A540" s="22"/>
      <c r="B540" s="7"/>
      <c r="C540" s="4"/>
      <c r="D540" s="4"/>
      <c r="E540" s="29"/>
      <c r="F540" s="4"/>
      <c r="G540" s="4"/>
      <c r="H540" s="4"/>
      <c r="I540" s="29"/>
      <c r="J540" s="29"/>
      <c r="K540" s="531"/>
      <c r="L540" s="29"/>
      <c r="M540" s="29"/>
      <c r="N540" s="531"/>
      <c r="O540" s="28"/>
      <c r="P540" s="28"/>
      <c r="Q540" s="41"/>
      <c r="R540" s="28"/>
      <c r="S540" s="28"/>
      <c r="T540" s="41"/>
      <c r="U540" s="28"/>
      <c r="V540" s="28"/>
      <c r="W540" s="41"/>
    </row>
    <row r="541" spans="1:23">
      <c r="A541" s="22"/>
      <c r="B541" s="7"/>
      <c r="C541" s="4"/>
      <c r="D541" s="4"/>
      <c r="E541" s="29"/>
      <c r="F541" s="4"/>
      <c r="G541" s="4"/>
      <c r="H541" s="4"/>
      <c r="I541" s="29"/>
      <c r="J541" s="29"/>
      <c r="K541" s="531"/>
      <c r="L541" s="29"/>
      <c r="M541" s="29"/>
      <c r="N541" s="531"/>
      <c r="O541" s="28"/>
      <c r="P541" s="28"/>
      <c r="Q541" s="41"/>
      <c r="R541" s="28"/>
      <c r="S541" s="28"/>
      <c r="T541" s="41"/>
      <c r="U541" s="28"/>
      <c r="V541" s="28"/>
      <c r="W541" s="41"/>
    </row>
    <row r="542" spans="1:23">
      <c r="A542" s="22"/>
      <c r="B542" s="7"/>
      <c r="C542" s="4"/>
      <c r="D542" s="4"/>
      <c r="E542" s="29"/>
      <c r="F542" s="4"/>
      <c r="G542" s="4"/>
      <c r="H542" s="4"/>
      <c r="I542" s="29"/>
      <c r="J542" s="29"/>
      <c r="K542" s="531"/>
      <c r="L542" s="29"/>
      <c r="M542" s="29"/>
      <c r="N542" s="531"/>
      <c r="O542" s="28"/>
      <c r="P542" s="28"/>
      <c r="Q542" s="41"/>
      <c r="R542" s="28"/>
      <c r="S542" s="28"/>
      <c r="T542" s="41"/>
      <c r="U542" s="28"/>
      <c r="V542" s="28"/>
      <c r="W542" s="41"/>
    </row>
    <row r="543" spans="1:23">
      <c r="A543" s="22"/>
      <c r="B543" s="7"/>
      <c r="C543" s="4"/>
      <c r="D543" s="4"/>
      <c r="E543" s="29"/>
      <c r="F543" s="4"/>
      <c r="G543" s="4"/>
      <c r="H543" s="4"/>
      <c r="I543" s="29"/>
      <c r="J543" s="29"/>
      <c r="K543" s="531"/>
      <c r="L543" s="29"/>
      <c r="M543" s="29"/>
      <c r="N543" s="531"/>
      <c r="O543" s="28"/>
      <c r="P543" s="28"/>
      <c r="Q543" s="41"/>
      <c r="R543" s="28"/>
      <c r="S543" s="28"/>
      <c r="T543" s="41"/>
      <c r="U543" s="28"/>
      <c r="V543" s="28"/>
      <c r="W543" s="41"/>
    </row>
    <row r="544" spans="1:23">
      <c r="A544" s="22"/>
      <c r="B544" s="7"/>
      <c r="C544" s="4"/>
      <c r="D544" s="4"/>
      <c r="E544" s="29"/>
      <c r="F544" s="4"/>
      <c r="G544" s="4"/>
      <c r="H544" s="4"/>
      <c r="I544" s="29"/>
      <c r="J544" s="29"/>
      <c r="K544" s="531"/>
      <c r="L544" s="29"/>
      <c r="M544" s="29"/>
      <c r="N544" s="531"/>
      <c r="O544" s="28"/>
      <c r="P544" s="28"/>
      <c r="Q544" s="41"/>
      <c r="R544" s="28"/>
      <c r="S544" s="28"/>
      <c r="T544" s="41"/>
      <c r="U544" s="28"/>
      <c r="V544" s="28"/>
      <c r="W544" s="41"/>
    </row>
  </sheetData>
  <autoFilter ref="A23:W45" xr:uid="{AA09A983-9E29-45FA-B957-02DB61F6FB65}"/>
  <conditionalFormatting sqref="R202">
    <cfRule type="expression" dxfId="11" priority="1" stopIfTrue="1">
      <formula>ISNUMBER(SEARCH("Closed",$K202))</formula>
    </cfRule>
    <cfRule type="expression" dxfId="10" priority="2" stopIfTrue="1">
      <formula>IF($B202="Minor", TRUE, FALSE)</formula>
    </cfRule>
    <cfRule type="expression" dxfId="9" priority="3" stopIfTrue="1">
      <formula>IF(OR($B202="Major",$B202="Pre-Condition"),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DC6C-2B8D-448C-959B-09E1582C39B1}">
  <sheetPr>
    <tabColor theme="8" tint="-0.499984740745262"/>
  </sheetPr>
  <dimension ref="A1:H17"/>
  <sheetViews>
    <sheetView zoomScaleNormal="100" workbookViewId="0">
      <selection activeCell="B1" sqref="B1"/>
    </sheetView>
  </sheetViews>
  <sheetFormatPr defaultColWidth="8.85546875" defaultRowHeight="14.45"/>
  <cols>
    <col min="1" max="1" width="7.140625" style="328" customWidth="1"/>
    <col min="2" max="2" width="57.5703125" style="328" bestFit="1" customWidth="1"/>
    <col min="3" max="3" width="58.5703125" style="328" bestFit="1" customWidth="1"/>
    <col min="4" max="16384" width="8.85546875" style="328"/>
  </cols>
  <sheetData>
    <row r="1" spans="1:8" ht="18.95">
      <c r="A1" s="324" t="s">
        <v>1554</v>
      </c>
      <c r="B1" s="325"/>
      <c r="C1" s="325"/>
      <c r="D1" s="326"/>
      <c r="E1" s="327"/>
      <c r="F1" s="326"/>
      <c r="G1" s="326"/>
      <c r="H1" s="326"/>
    </row>
    <row r="2" spans="1:8" ht="18.95">
      <c r="A2" s="324"/>
      <c r="B2" s="325"/>
      <c r="C2" s="325"/>
      <c r="D2" s="326"/>
      <c r="E2" s="327"/>
      <c r="F2" s="326"/>
      <c r="G2" s="326"/>
      <c r="H2" s="326"/>
    </row>
    <row r="3" spans="1:8" ht="33.6" customHeight="1">
      <c r="A3" s="655" t="s">
        <v>1555</v>
      </c>
      <c r="B3" s="656"/>
      <c r="C3" s="656"/>
      <c r="D3" s="329"/>
      <c r="E3" s="330"/>
      <c r="F3" s="329"/>
      <c r="G3" s="329"/>
      <c r="H3" s="329"/>
    </row>
    <row r="4" spans="1:8">
      <c r="A4" s="70" t="s">
        <v>806</v>
      </c>
      <c r="B4" s="70" t="s">
        <v>1556</v>
      </c>
      <c r="C4" s="70" t="s">
        <v>1557</v>
      </c>
      <c r="D4" s="71" t="s">
        <v>776</v>
      </c>
      <c r="E4" s="71" t="s">
        <v>29</v>
      </c>
      <c r="F4" s="71" t="s">
        <v>33</v>
      </c>
      <c r="G4" s="71" t="s">
        <v>37</v>
      </c>
      <c r="H4" s="71" t="s">
        <v>40</v>
      </c>
    </row>
    <row r="5" spans="1:8" ht="24" customHeight="1">
      <c r="A5" s="52">
        <v>3</v>
      </c>
      <c r="B5" s="26" t="s">
        <v>808</v>
      </c>
      <c r="C5" s="26" t="s">
        <v>1558</v>
      </c>
      <c r="D5" s="72" t="s">
        <v>1559</v>
      </c>
      <c r="E5" s="72" t="s">
        <v>1559</v>
      </c>
      <c r="F5" s="72" t="s">
        <v>1559</v>
      </c>
      <c r="G5" s="72"/>
      <c r="H5" s="73"/>
    </row>
    <row r="6" spans="1:8" ht="24" customHeight="1">
      <c r="A6" s="52">
        <v>4</v>
      </c>
      <c r="B6" s="26" t="s">
        <v>1560</v>
      </c>
      <c r="C6" s="26" t="s">
        <v>1561</v>
      </c>
      <c r="D6" s="72" t="s">
        <v>1559</v>
      </c>
      <c r="E6" s="72"/>
      <c r="F6" s="72" t="s">
        <v>1559</v>
      </c>
      <c r="G6" s="72" t="s">
        <v>1559</v>
      </c>
      <c r="H6" s="72" t="s">
        <v>1559</v>
      </c>
    </row>
    <row r="7" spans="1:8" ht="24" customHeight="1">
      <c r="A7" s="52" t="s">
        <v>1424</v>
      </c>
      <c r="B7" s="26" t="s">
        <v>1562</v>
      </c>
      <c r="C7" s="26" t="s">
        <v>1563</v>
      </c>
      <c r="D7" s="72" t="s">
        <v>1559</v>
      </c>
      <c r="E7" s="72" t="s">
        <v>1559</v>
      </c>
      <c r="F7" s="72"/>
      <c r="G7" s="72" t="s">
        <v>1559</v>
      </c>
      <c r="H7" s="72"/>
    </row>
    <row r="8" spans="1:8" ht="24" customHeight="1">
      <c r="A8" s="331" t="s">
        <v>1437</v>
      </c>
      <c r="B8" s="332" t="s">
        <v>1564</v>
      </c>
      <c r="C8" s="332" t="s">
        <v>1565</v>
      </c>
      <c r="D8" s="72" t="s">
        <v>1559</v>
      </c>
      <c r="E8" s="333"/>
      <c r="F8" s="72" t="s">
        <v>1559</v>
      </c>
      <c r="G8" s="72" t="s">
        <v>1559</v>
      </c>
      <c r="H8" s="72" t="s">
        <v>1559</v>
      </c>
    </row>
    <row r="9" spans="1:8">
      <c r="A9" s="70" t="s">
        <v>1566</v>
      </c>
      <c r="B9" s="70" t="s">
        <v>1567</v>
      </c>
      <c r="C9" s="70" t="s">
        <v>1567</v>
      </c>
      <c r="D9" s="71" t="s">
        <v>776</v>
      </c>
      <c r="E9" s="71" t="s">
        <v>29</v>
      </c>
      <c r="F9" s="71" t="s">
        <v>33</v>
      </c>
      <c r="G9" s="71" t="s">
        <v>37</v>
      </c>
      <c r="H9" s="71" t="s">
        <v>40</v>
      </c>
    </row>
    <row r="10" spans="1:8" s="337" customFormat="1" ht="24" customHeight="1">
      <c r="A10" s="64">
        <v>3</v>
      </c>
      <c r="B10" s="334" t="s">
        <v>1568</v>
      </c>
      <c r="C10" s="334" t="s">
        <v>1569</v>
      </c>
      <c r="D10" s="335"/>
      <c r="E10" s="335"/>
      <c r="F10" s="335"/>
      <c r="G10" s="335"/>
      <c r="H10" s="336"/>
    </row>
    <row r="11" spans="1:8" s="337" customFormat="1" ht="24" customHeight="1">
      <c r="A11" s="64">
        <v>4</v>
      </c>
      <c r="B11" s="334" t="s">
        <v>1570</v>
      </c>
      <c r="C11" s="334" t="s">
        <v>1571</v>
      </c>
      <c r="D11" s="335"/>
      <c r="E11" s="335"/>
      <c r="F11" s="335"/>
      <c r="G11" s="335"/>
      <c r="H11" s="335"/>
    </row>
    <row r="12" spans="1:8">
      <c r="A12" s="70" t="s">
        <v>1447</v>
      </c>
      <c r="B12" s="70" t="s">
        <v>1448</v>
      </c>
      <c r="C12" s="70" t="s">
        <v>1572</v>
      </c>
      <c r="D12" s="71" t="s">
        <v>776</v>
      </c>
      <c r="E12" s="71" t="s">
        <v>29</v>
      </c>
      <c r="F12" s="71" t="s">
        <v>33</v>
      </c>
      <c r="G12" s="71" t="s">
        <v>37</v>
      </c>
      <c r="H12" s="71" t="s">
        <v>40</v>
      </c>
    </row>
    <row r="13" spans="1:8" s="574" customFormat="1" ht="27" customHeight="1">
      <c r="A13" s="64">
        <v>3</v>
      </c>
      <c r="B13" s="334" t="s">
        <v>1573</v>
      </c>
      <c r="C13" s="334" t="s">
        <v>1574</v>
      </c>
      <c r="D13" s="335"/>
      <c r="E13" s="335"/>
      <c r="F13" s="335"/>
      <c r="G13" s="335"/>
      <c r="H13" s="335"/>
    </row>
    <row r="14" spans="1:8" ht="27" customHeight="1">
      <c r="A14" s="52">
        <v>4</v>
      </c>
      <c r="B14" s="26" t="s">
        <v>1575</v>
      </c>
      <c r="C14" s="26" t="s">
        <v>1576</v>
      </c>
      <c r="D14" s="72" t="s">
        <v>1559</v>
      </c>
      <c r="E14" s="72" t="s">
        <v>1559</v>
      </c>
      <c r="F14" s="72"/>
      <c r="G14" s="72" t="s">
        <v>1559</v>
      </c>
      <c r="H14" s="72"/>
    </row>
    <row r="15" spans="1:8" ht="27" hidden="1" customHeight="1">
      <c r="A15" s="52" t="s">
        <v>1424</v>
      </c>
      <c r="B15" s="26" t="s">
        <v>1577</v>
      </c>
      <c r="C15" s="26" t="s">
        <v>1578</v>
      </c>
      <c r="D15" s="72"/>
      <c r="E15" s="72"/>
      <c r="F15" s="72"/>
      <c r="G15" s="72"/>
      <c r="H15" s="72"/>
    </row>
    <row r="16" spans="1:8" s="574" customFormat="1" ht="27" hidden="1" customHeight="1">
      <c r="A16" s="64" t="s">
        <v>1437</v>
      </c>
      <c r="B16" s="334" t="s">
        <v>1579</v>
      </c>
      <c r="C16" s="334" t="s">
        <v>1580</v>
      </c>
      <c r="D16" s="335"/>
      <c r="E16" s="335"/>
      <c r="F16" s="335"/>
      <c r="G16" s="335"/>
      <c r="H16" s="335"/>
    </row>
    <row r="17" spans="1:8" ht="27" hidden="1" customHeight="1">
      <c r="A17" s="52" t="s">
        <v>1437</v>
      </c>
      <c r="B17" s="26" t="s">
        <v>1581</v>
      </c>
      <c r="C17" s="26" t="s">
        <v>1582</v>
      </c>
      <c r="D17" s="72"/>
      <c r="E17" s="72"/>
      <c r="F17" s="72"/>
      <c r="G17" s="72"/>
      <c r="H17" s="72"/>
    </row>
  </sheetData>
  <mergeCells count="1">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zoomScaleNormal="100" workbookViewId="0">
      <selection activeCell="B1" sqref="B1"/>
    </sheetView>
  </sheetViews>
  <sheetFormatPr defaultColWidth="9.140625" defaultRowHeight="14.45"/>
  <cols>
    <col min="1" max="1" width="8.140625" style="117" customWidth="1"/>
    <col min="2" max="2" width="13.140625" style="117" customWidth="1"/>
    <col min="3" max="3" width="5.140625" style="117" customWidth="1"/>
    <col min="4" max="4" width="11" style="117" customWidth="1"/>
    <col min="5" max="5" width="11.85546875" style="117" customWidth="1"/>
    <col min="6" max="6" width="9.140625" style="117" customWidth="1"/>
    <col min="7" max="7" width="13.140625" style="117" customWidth="1"/>
    <col min="8" max="11" width="45.85546875" style="117" customWidth="1"/>
    <col min="12" max="256" width="9.140625" style="200"/>
    <col min="257" max="257" width="8.140625" style="200" customWidth="1"/>
    <col min="258" max="258" width="13.140625" style="200" customWidth="1"/>
    <col min="259" max="259" width="5.140625" style="200" customWidth="1"/>
    <col min="260" max="260" width="11" style="200" customWidth="1"/>
    <col min="261" max="261" width="11.85546875" style="200" customWidth="1"/>
    <col min="262" max="262" width="9.140625" style="200" customWidth="1"/>
    <col min="263" max="263" width="10.140625" style="200" customWidth="1"/>
    <col min="264" max="267" width="45.85546875" style="200" customWidth="1"/>
    <col min="268" max="512" width="9.140625" style="200"/>
    <col min="513" max="513" width="8.140625" style="200" customWidth="1"/>
    <col min="514" max="514" width="13.140625" style="200" customWidth="1"/>
    <col min="515" max="515" width="5.140625" style="200" customWidth="1"/>
    <col min="516" max="516" width="11" style="200" customWidth="1"/>
    <col min="517" max="517" width="11.85546875" style="200" customWidth="1"/>
    <col min="518" max="518" width="9.140625" style="200" customWidth="1"/>
    <col min="519" max="519" width="10.140625" style="200" customWidth="1"/>
    <col min="520" max="523" width="45.85546875" style="200" customWidth="1"/>
    <col min="524" max="768" width="9.140625" style="200"/>
    <col min="769" max="769" width="8.140625" style="200" customWidth="1"/>
    <col min="770" max="770" width="13.140625" style="200" customWidth="1"/>
    <col min="771" max="771" width="5.140625" style="200" customWidth="1"/>
    <col min="772" max="772" width="11" style="200" customWidth="1"/>
    <col min="773" max="773" width="11.85546875" style="200" customWidth="1"/>
    <col min="774" max="774" width="9.140625" style="200" customWidth="1"/>
    <col min="775" max="775" width="10.140625" style="200" customWidth="1"/>
    <col min="776" max="779" width="45.85546875" style="200" customWidth="1"/>
    <col min="780" max="1024" width="9.140625" style="200"/>
    <col min="1025" max="1025" width="8.140625" style="200" customWidth="1"/>
    <col min="1026" max="1026" width="13.140625" style="200" customWidth="1"/>
    <col min="1027" max="1027" width="5.140625" style="200" customWidth="1"/>
    <col min="1028" max="1028" width="11" style="200" customWidth="1"/>
    <col min="1029" max="1029" width="11.85546875" style="200" customWidth="1"/>
    <col min="1030" max="1030" width="9.140625" style="200" customWidth="1"/>
    <col min="1031" max="1031" width="10.140625" style="200" customWidth="1"/>
    <col min="1032" max="1035" width="45.85546875" style="200" customWidth="1"/>
    <col min="1036" max="1280" width="9.140625" style="200"/>
    <col min="1281" max="1281" width="8.140625" style="200" customWidth="1"/>
    <col min="1282" max="1282" width="13.140625" style="200" customWidth="1"/>
    <col min="1283" max="1283" width="5.140625" style="200" customWidth="1"/>
    <col min="1284" max="1284" width="11" style="200" customWidth="1"/>
    <col min="1285" max="1285" width="11.85546875" style="200" customWidth="1"/>
    <col min="1286" max="1286" width="9.140625" style="200" customWidth="1"/>
    <col min="1287" max="1287" width="10.140625" style="200" customWidth="1"/>
    <col min="1288" max="1291" width="45.85546875" style="200" customWidth="1"/>
    <col min="1292" max="1536" width="9.140625" style="200"/>
    <col min="1537" max="1537" width="8.140625" style="200" customWidth="1"/>
    <col min="1538" max="1538" width="13.140625" style="200" customWidth="1"/>
    <col min="1539" max="1539" width="5.140625" style="200" customWidth="1"/>
    <col min="1540" max="1540" width="11" style="200" customWidth="1"/>
    <col min="1541" max="1541" width="11.85546875" style="200" customWidth="1"/>
    <col min="1542" max="1542" width="9.140625" style="200" customWidth="1"/>
    <col min="1543" max="1543" width="10.140625" style="200" customWidth="1"/>
    <col min="1544" max="1547" width="45.85546875" style="200" customWidth="1"/>
    <col min="1548" max="1792" width="9.140625" style="200"/>
    <col min="1793" max="1793" width="8.140625" style="200" customWidth="1"/>
    <col min="1794" max="1794" width="13.140625" style="200" customWidth="1"/>
    <col min="1795" max="1795" width="5.140625" style="200" customWidth="1"/>
    <col min="1796" max="1796" width="11" style="200" customWidth="1"/>
    <col min="1797" max="1797" width="11.85546875" style="200" customWidth="1"/>
    <col min="1798" max="1798" width="9.140625" style="200" customWidth="1"/>
    <col min="1799" max="1799" width="10.140625" style="200" customWidth="1"/>
    <col min="1800" max="1803" width="45.85546875" style="200" customWidth="1"/>
    <col min="1804" max="2048" width="9.140625" style="200"/>
    <col min="2049" max="2049" width="8.140625" style="200" customWidth="1"/>
    <col min="2050" max="2050" width="13.140625" style="200" customWidth="1"/>
    <col min="2051" max="2051" width="5.140625" style="200" customWidth="1"/>
    <col min="2052" max="2052" width="11" style="200" customWidth="1"/>
    <col min="2053" max="2053" width="11.85546875" style="200" customWidth="1"/>
    <col min="2054" max="2054" width="9.140625" style="200" customWidth="1"/>
    <col min="2055" max="2055" width="10.140625" style="200" customWidth="1"/>
    <col min="2056" max="2059" width="45.85546875" style="200" customWidth="1"/>
    <col min="2060" max="2304" width="9.140625" style="200"/>
    <col min="2305" max="2305" width="8.140625" style="200" customWidth="1"/>
    <col min="2306" max="2306" width="13.140625" style="200" customWidth="1"/>
    <col min="2307" max="2307" width="5.140625" style="200" customWidth="1"/>
    <col min="2308" max="2308" width="11" style="200" customWidth="1"/>
    <col min="2309" max="2309" width="11.85546875" style="200" customWidth="1"/>
    <col min="2310" max="2310" width="9.140625" style="200" customWidth="1"/>
    <col min="2311" max="2311" width="10.140625" style="200" customWidth="1"/>
    <col min="2312" max="2315" width="45.85546875" style="200" customWidth="1"/>
    <col min="2316" max="2560" width="9.140625" style="200"/>
    <col min="2561" max="2561" width="8.140625" style="200" customWidth="1"/>
    <col min="2562" max="2562" width="13.140625" style="200" customWidth="1"/>
    <col min="2563" max="2563" width="5.140625" style="200" customWidth="1"/>
    <col min="2564" max="2564" width="11" style="200" customWidth="1"/>
    <col min="2565" max="2565" width="11.85546875" style="200" customWidth="1"/>
    <col min="2566" max="2566" width="9.140625" style="200" customWidth="1"/>
    <col min="2567" max="2567" width="10.140625" style="200" customWidth="1"/>
    <col min="2568" max="2571" width="45.85546875" style="200" customWidth="1"/>
    <col min="2572" max="2816" width="9.140625" style="200"/>
    <col min="2817" max="2817" width="8.140625" style="200" customWidth="1"/>
    <col min="2818" max="2818" width="13.140625" style="200" customWidth="1"/>
    <col min="2819" max="2819" width="5.140625" style="200" customWidth="1"/>
    <col min="2820" max="2820" width="11" style="200" customWidth="1"/>
    <col min="2821" max="2821" width="11.85546875" style="200" customWidth="1"/>
    <col min="2822" max="2822" width="9.140625" style="200" customWidth="1"/>
    <col min="2823" max="2823" width="10.140625" style="200" customWidth="1"/>
    <col min="2824" max="2827" width="45.85546875" style="200" customWidth="1"/>
    <col min="2828" max="3072" width="9.140625" style="200"/>
    <col min="3073" max="3073" width="8.140625" style="200" customWidth="1"/>
    <col min="3074" max="3074" width="13.140625" style="200" customWidth="1"/>
    <col min="3075" max="3075" width="5.140625" style="200" customWidth="1"/>
    <col min="3076" max="3076" width="11" style="200" customWidth="1"/>
    <col min="3077" max="3077" width="11.85546875" style="200" customWidth="1"/>
    <col min="3078" max="3078" width="9.140625" style="200" customWidth="1"/>
    <col min="3079" max="3079" width="10.140625" style="200" customWidth="1"/>
    <col min="3080" max="3083" width="45.85546875" style="200" customWidth="1"/>
    <col min="3084" max="3328" width="9.140625" style="200"/>
    <col min="3329" max="3329" width="8.140625" style="200" customWidth="1"/>
    <col min="3330" max="3330" width="13.140625" style="200" customWidth="1"/>
    <col min="3331" max="3331" width="5.140625" style="200" customWidth="1"/>
    <col min="3332" max="3332" width="11" style="200" customWidth="1"/>
    <col min="3333" max="3333" width="11.85546875" style="200" customWidth="1"/>
    <col min="3334" max="3334" width="9.140625" style="200" customWidth="1"/>
    <col min="3335" max="3335" width="10.140625" style="200" customWidth="1"/>
    <col min="3336" max="3339" width="45.85546875" style="200" customWidth="1"/>
    <col min="3340" max="3584" width="9.140625" style="200"/>
    <col min="3585" max="3585" width="8.140625" style="200" customWidth="1"/>
    <col min="3586" max="3586" width="13.140625" style="200" customWidth="1"/>
    <col min="3587" max="3587" width="5.140625" style="200" customWidth="1"/>
    <col min="3588" max="3588" width="11" style="200" customWidth="1"/>
    <col min="3589" max="3589" width="11.85546875" style="200" customWidth="1"/>
    <col min="3590" max="3590" width="9.140625" style="200" customWidth="1"/>
    <col min="3591" max="3591" width="10.140625" style="200" customWidth="1"/>
    <col min="3592" max="3595" width="45.85546875" style="200" customWidth="1"/>
    <col min="3596" max="3840" width="9.140625" style="200"/>
    <col min="3841" max="3841" width="8.140625" style="200" customWidth="1"/>
    <col min="3842" max="3842" width="13.140625" style="200" customWidth="1"/>
    <col min="3843" max="3843" width="5.140625" style="200" customWidth="1"/>
    <col min="3844" max="3844" width="11" style="200" customWidth="1"/>
    <col min="3845" max="3845" width="11.85546875" style="200" customWidth="1"/>
    <col min="3846" max="3846" width="9.140625" style="200" customWidth="1"/>
    <col min="3847" max="3847" width="10.140625" style="200" customWidth="1"/>
    <col min="3848" max="3851" width="45.85546875" style="200" customWidth="1"/>
    <col min="3852" max="4096" width="9.140625" style="200"/>
    <col min="4097" max="4097" width="8.140625" style="200" customWidth="1"/>
    <col min="4098" max="4098" width="13.140625" style="200" customWidth="1"/>
    <col min="4099" max="4099" width="5.140625" style="200" customWidth="1"/>
    <col min="4100" max="4100" width="11" style="200" customWidth="1"/>
    <col min="4101" max="4101" width="11.85546875" style="200" customWidth="1"/>
    <col min="4102" max="4102" width="9.140625" style="200" customWidth="1"/>
    <col min="4103" max="4103" width="10.140625" style="200" customWidth="1"/>
    <col min="4104" max="4107" width="45.85546875" style="200" customWidth="1"/>
    <col min="4108" max="4352" width="9.140625" style="200"/>
    <col min="4353" max="4353" width="8.140625" style="200" customWidth="1"/>
    <col min="4354" max="4354" width="13.140625" style="200" customWidth="1"/>
    <col min="4355" max="4355" width="5.140625" style="200" customWidth="1"/>
    <col min="4356" max="4356" width="11" style="200" customWidth="1"/>
    <col min="4357" max="4357" width="11.85546875" style="200" customWidth="1"/>
    <col min="4358" max="4358" width="9.140625" style="200" customWidth="1"/>
    <col min="4359" max="4359" width="10.140625" style="200" customWidth="1"/>
    <col min="4360" max="4363" width="45.85546875" style="200" customWidth="1"/>
    <col min="4364" max="4608" width="9.140625" style="200"/>
    <col min="4609" max="4609" width="8.140625" style="200" customWidth="1"/>
    <col min="4610" max="4610" width="13.140625" style="200" customWidth="1"/>
    <col min="4611" max="4611" width="5.140625" style="200" customWidth="1"/>
    <col min="4612" max="4612" width="11" style="200" customWidth="1"/>
    <col min="4613" max="4613" width="11.85546875" style="200" customWidth="1"/>
    <col min="4614" max="4614" width="9.140625" style="200" customWidth="1"/>
    <col min="4615" max="4615" width="10.140625" style="200" customWidth="1"/>
    <col min="4616" max="4619" width="45.85546875" style="200" customWidth="1"/>
    <col min="4620" max="4864" width="9.140625" style="200"/>
    <col min="4865" max="4865" width="8.140625" style="200" customWidth="1"/>
    <col min="4866" max="4866" width="13.140625" style="200" customWidth="1"/>
    <col min="4867" max="4867" width="5.140625" style="200" customWidth="1"/>
    <col min="4868" max="4868" width="11" style="200" customWidth="1"/>
    <col min="4869" max="4869" width="11.85546875" style="200" customWidth="1"/>
    <col min="4870" max="4870" width="9.140625" style="200" customWidth="1"/>
    <col min="4871" max="4871" width="10.140625" style="200" customWidth="1"/>
    <col min="4872" max="4875" width="45.85546875" style="200" customWidth="1"/>
    <col min="4876" max="5120" width="9.140625" style="200"/>
    <col min="5121" max="5121" width="8.140625" style="200" customWidth="1"/>
    <col min="5122" max="5122" width="13.140625" style="200" customWidth="1"/>
    <col min="5123" max="5123" width="5.140625" style="200" customWidth="1"/>
    <col min="5124" max="5124" width="11" style="200" customWidth="1"/>
    <col min="5125" max="5125" width="11.85546875" style="200" customWidth="1"/>
    <col min="5126" max="5126" width="9.140625" style="200" customWidth="1"/>
    <col min="5127" max="5127" width="10.140625" style="200" customWidth="1"/>
    <col min="5128" max="5131" width="45.85546875" style="200" customWidth="1"/>
    <col min="5132" max="5376" width="9.140625" style="200"/>
    <col min="5377" max="5377" width="8.140625" style="200" customWidth="1"/>
    <col min="5378" max="5378" width="13.140625" style="200" customWidth="1"/>
    <col min="5379" max="5379" width="5.140625" style="200" customWidth="1"/>
    <col min="5380" max="5380" width="11" style="200" customWidth="1"/>
    <col min="5381" max="5381" width="11.85546875" style="200" customWidth="1"/>
    <col min="5382" max="5382" width="9.140625" style="200" customWidth="1"/>
    <col min="5383" max="5383" width="10.140625" style="200" customWidth="1"/>
    <col min="5384" max="5387" width="45.85546875" style="200" customWidth="1"/>
    <col min="5388" max="5632" width="9.140625" style="200"/>
    <col min="5633" max="5633" width="8.140625" style="200" customWidth="1"/>
    <col min="5634" max="5634" width="13.140625" style="200" customWidth="1"/>
    <col min="5635" max="5635" width="5.140625" style="200" customWidth="1"/>
    <col min="5636" max="5636" width="11" style="200" customWidth="1"/>
    <col min="5637" max="5637" width="11.85546875" style="200" customWidth="1"/>
    <col min="5638" max="5638" width="9.140625" style="200" customWidth="1"/>
    <col min="5639" max="5639" width="10.140625" style="200" customWidth="1"/>
    <col min="5640" max="5643" width="45.85546875" style="200" customWidth="1"/>
    <col min="5644" max="5888" width="9.140625" style="200"/>
    <col min="5889" max="5889" width="8.140625" style="200" customWidth="1"/>
    <col min="5890" max="5890" width="13.140625" style="200" customWidth="1"/>
    <col min="5891" max="5891" width="5.140625" style="200" customWidth="1"/>
    <col min="5892" max="5892" width="11" style="200" customWidth="1"/>
    <col min="5893" max="5893" width="11.85546875" style="200" customWidth="1"/>
    <col min="5894" max="5894" width="9.140625" style="200" customWidth="1"/>
    <col min="5895" max="5895" width="10.140625" style="200" customWidth="1"/>
    <col min="5896" max="5899" width="45.85546875" style="200" customWidth="1"/>
    <col min="5900" max="6144" width="9.140625" style="200"/>
    <col min="6145" max="6145" width="8.140625" style="200" customWidth="1"/>
    <col min="6146" max="6146" width="13.140625" style="200" customWidth="1"/>
    <col min="6147" max="6147" width="5.140625" style="200" customWidth="1"/>
    <col min="6148" max="6148" width="11" style="200" customWidth="1"/>
    <col min="6149" max="6149" width="11.85546875" style="200" customWidth="1"/>
    <col min="6150" max="6150" width="9.140625" style="200" customWidth="1"/>
    <col min="6151" max="6151" width="10.140625" style="200" customWidth="1"/>
    <col min="6152" max="6155" width="45.85546875" style="200" customWidth="1"/>
    <col min="6156" max="6400" width="9.140625" style="200"/>
    <col min="6401" max="6401" width="8.140625" style="200" customWidth="1"/>
    <col min="6402" max="6402" width="13.140625" style="200" customWidth="1"/>
    <col min="6403" max="6403" width="5.140625" style="200" customWidth="1"/>
    <col min="6404" max="6404" width="11" style="200" customWidth="1"/>
    <col min="6405" max="6405" width="11.85546875" style="200" customWidth="1"/>
    <col min="6406" max="6406" width="9.140625" style="200" customWidth="1"/>
    <col min="6407" max="6407" width="10.140625" style="200" customWidth="1"/>
    <col min="6408" max="6411" width="45.85546875" style="200" customWidth="1"/>
    <col min="6412" max="6656" width="9.140625" style="200"/>
    <col min="6657" max="6657" width="8.140625" style="200" customWidth="1"/>
    <col min="6658" max="6658" width="13.140625" style="200" customWidth="1"/>
    <col min="6659" max="6659" width="5.140625" style="200" customWidth="1"/>
    <col min="6660" max="6660" width="11" style="200" customWidth="1"/>
    <col min="6661" max="6661" width="11.85546875" style="200" customWidth="1"/>
    <col min="6662" max="6662" width="9.140625" style="200" customWidth="1"/>
    <col min="6663" max="6663" width="10.140625" style="200" customWidth="1"/>
    <col min="6664" max="6667" width="45.85546875" style="200" customWidth="1"/>
    <col min="6668" max="6912" width="9.140625" style="200"/>
    <col min="6913" max="6913" width="8.140625" style="200" customWidth="1"/>
    <col min="6914" max="6914" width="13.140625" style="200" customWidth="1"/>
    <col min="6915" max="6915" width="5.140625" style="200" customWidth="1"/>
    <col min="6916" max="6916" width="11" style="200" customWidth="1"/>
    <col min="6917" max="6917" width="11.85546875" style="200" customWidth="1"/>
    <col min="6918" max="6918" width="9.140625" style="200" customWidth="1"/>
    <col min="6919" max="6919" width="10.140625" style="200" customWidth="1"/>
    <col min="6920" max="6923" width="45.85546875" style="200" customWidth="1"/>
    <col min="6924" max="7168" width="9.140625" style="200"/>
    <col min="7169" max="7169" width="8.140625" style="200" customWidth="1"/>
    <col min="7170" max="7170" width="13.140625" style="200" customWidth="1"/>
    <col min="7171" max="7171" width="5.140625" style="200" customWidth="1"/>
    <col min="7172" max="7172" width="11" style="200" customWidth="1"/>
    <col min="7173" max="7173" width="11.85546875" style="200" customWidth="1"/>
    <col min="7174" max="7174" width="9.140625" style="200" customWidth="1"/>
    <col min="7175" max="7175" width="10.140625" style="200" customWidth="1"/>
    <col min="7176" max="7179" width="45.85546875" style="200" customWidth="1"/>
    <col min="7180" max="7424" width="9.140625" style="200"/>
    <col min="7425" max="7425" width="8.140625" style="200" customWidth="1"/>
    <col min="7426" max="7426" width="13.140625" style="200" customWidth="1"/>
    <col min="7427" max="7427" width="5.140625" style="200" customWidth="1"/>
    <col min="7428" max="7428" width="11" style="200" customWidth="1"/>
    <col min="7429" max="7429" width="11.85546875" style="200" customWidth="1"/>
    <col min="7430" max="7430" width="9.140625" style="200" customWidth="1"/>
    <col min="7431" max="7431" width="10.140625" style="200" customWidth="1"/>
    <col min="7432" max="7435" width="45.85546875" style="200" customWidth="1"/>
    <col min="7436" max="7680" width="9.140625" style="200"/>
    <col min="7681" max="7681" width="8.140625" style="200" customWidth="1"/>
    <col min="7682" max="7682" width="13.140625" style="200" customWidth="1"/>
    <col min="7683" max="7683" width="5.140625" style="200" customWidth="1"/>
    <col min="7684" max="7684" width="11" style="200" customWidth="1"/>
    <col min="7685" max="7685" width="11.85546875" style="200" customWidth="1"/>
    <col min="7686" max="7686" width="9.140625" style="200" customWidth="1"/>
    <col min="7687" max="7687" width="10.140625" style="200" customWidth="1"/>
    <col min="7688" max="7691" width="45.85546875" style="200" customWidth="1"/>
    <col min="7692" max="7936" width="9.140625" style="200"/>
    <col min="7937" max="7937" width="8.140625" style="200" customWidth="1"/>
    <col min="7938" max="7938" width="13.140625" style="200" customWidth="1"/>
    <col min="7939" max="7939" width="5.140625" style="200" customWidth="1"/>
    <col min="7940" max="7940" width="11" style="200" customWidth="1"/>
    <col min="7941" max="7941" width="11.85546875" style="200" customWidth="1"/>
    <col min="7942" max="7942" width="9.140625" style="200" customWidth="1"/>
    <col min="7943" max="7943" width="10.140625" style="200" customWidth="1"/>
    <col min="7944" max="7947" width="45.85546875" style="200" customWidth="1"/>
    <col min="7948" max="8192" width="9.140625" style="200"/>
    <col min="8193" max="8193" width="8.140625" style="200" customWidth="1"/>
    <col min="8194" max="8194" width="13.140625" style="200" customWidth="1"/>
    <col min="8195" max="8195" width="5.140625" style="200" customWidth="1"/>
    <col min="8196" max="8196" width="11" style="200" customWidth="1"/>
    <col min="8197" max="8197" width="11.85546875" style="200" customWidth="1"/>
    <col min="8198" max="8198" width="9.140625" style="200" customWidth="1"/>
    <col min="8199" max="8199" width="10.140625" style="200" customWidth="1"/>
    <col min="8200" max="8203" width="45.85546875" style="200" customWidth="1"/>
    <col min="8204" max="8448" width="9.140625" style="200"/>
    <col min="8449" max="8449" width="8.140625" style="200" customWidth="1"/>
    <col min="8450" max="8450" width="13.140625" style="200" customWidth="1"/>
    <col min="8451" max="8451" width="5.140625" style="200" customWidth="1"/>
    <col min="8452" max="8452" width="11" style="200" customWidth="1"/>
    <col min="8453" max="8453" width="11.85546875" style="200" customWidth="1"/>
    <col min="8454" max="8454" width="9.140625" style="200" customWidth="1"/>
    <col min="8455" max="8455" width="10.140625" style="200" customWidth="1"/>
    <col min="8456" max="8459" width="45.85546875" style="200" customWidth="1"/>
    <col min="8460" max="8704" width="9.140625" style="200"/>
    <col min="8705" max="8705" width="8.140625" style="200" customWidth="1"/>
    <col min="8706" max="8706" width="13.140625" style="200" customWidth="1"/>
    <col min="8707" max="8707" width="5.140625" style="200" customWidth="1"/>
    <col min="8708" max="8708" width="11" style="200" customWidth="1"/>
    <col min="8709" max="8709" width="11.85546875" style="200" customWidth="1"/>
    <col min="8710" max="8710" width="9.140625" style="200" customWidth="1"/>
    <col min="8711" max="8711" width="10.140625" style="200" customWidth="1"/>
    <col min="8712" max="8715" width="45.85546875" style="200" customWidth="1"/>
    <col min="8716" max="8960" width="9.140625" style="200"/>
    <col min="8961" max="8961" width="8.140625" style="200" customWidth="1"/>
    <col min="8962" max="8962" width="13.140625" style="200" customWidth="1"/>
    <col min="8963" max="8963" width="5.140625" style="200" customWidth="1"/>
    <col min="8964" max="8964" width="11" style="200" customWidth="1"/>
    <col min="8965" max="8965" width="11.85546875" style="200" customWidth="1"/>
    <col min="8966" max="8966" width="9.140625" style="200" customWidth="1"/>
    <col min="8967" max="8967" width="10.140625" style="200" customWidth="1"/>
    <col min="8968" max="8971" width="45.85546875" style="200" customWidth="1"/>
    <col min="8972" max="9216" width="9.140625" style="200"/>
    <col min="9217" max="9217" width="8.140625" style="200" customWidth="1"/>
    <col min="9218" max="9218" width="13.140625" style="200" customWidth="1"/>
    <col min="9219" max="9219" width="5.140625" style="200" customWidth="1"/>
    <col min="9220" max="9220" width="11" style="200" customWidth="1"/>
    <col min="9221" max="9221" width="11.85546875" style="200" customWidth="1"/>
    <col min="9222" max="9222" width="9.140625" style="200" customWidth="1"/>
    <col min="9223" max="9223" width="10.140625" style="200" customWidth="1"/>
    <col min="9224" max="9227" width="45.85546875" style="200" customWidth="1"/>
    <col min="9228" max="9472" width="9.140625" style="200"/>
    <col min="9473" max="9473" width="8.140625" style="200" customWidth="1"/>
    <col min="9474" max="9474" width="13.140625" style="200" customWidth="1"/>
    <col min="9475" max="9475" width="5.140625" style="200" customWidth="1"/>
    <col min="9476" max="9476" width="11" style="200" customWidth="1"/>
    <col min="9477" max="9477" width="11.85546875" style="200" customWidth="1"/>
    <col min="9478" max="9478" width="9.140625" style="200" customWidth="1"/>
    <col min="9479" max="9479" width="10.140625" style="200" customWidth="1"/>
    <col min="9480" max="9483" width="45.85546875" style="200" customWidth="1"/>
    <col min="9484" max="9728" width="9.140625" style="200"/>
    <col min="9729" max="9729" width="8.140625" style="200" customWidth="1"/>
    <col min="9730" max="9730" width="13.140625" style="200" customWidth="1"/>
    <col min="9731" max="9731" width="5.140625" style="200" customWidth="1"/>
    <col min="9732" max="9732" width="11" style="200" customWidth="1"/>
    <col min="9733" max="9733" width="11.85546875" style="200" customWidth="1"/>
    <col min="9734" max="9734" width="9.140625" style="200" customWidth="1"/>
    <col min="9735" max="9735" width="10.140625" style="200" customWidth="1"/>
    <col min="9736" max="9739" width="45.85546875" style="200" customWidth="1"/>
    <col min="9740" max="9984" width="9.140625" style="200"/>
    <col min="9985" max="9985" width="8.140625" style="200" customWidth="1"/>
    <col min="9986" max="9986" width="13.140625" style="200" customWidth="1"/>
    <col min="9987" max="9987" width="5.140625" style="200" customWidth="1"/>
    <col min="9988" max="9988" width="11" style="200" customWidth="1"/>
    <col min="9989" max="9989" width="11.85546875" style="200" customWidth="1"/>
    <col min="9990" max="9990" width="9.140625" style="200" customWidth="1"/>
    <col min="9991" max="9991" width="10.140625" style="200" customWidth="1"/>
    <col min="9992" max="9995" width="45.85546875" style="200" customWidth="1"/>
    <col min="9996" max="10240" width="9.140625" style="200"/>
    <col min="10241" max="10241" width="8.140625" style="200" customWidth="1"/>
    <col min="10242" max="10242" width="13.140625" style="200" customWidth="1"/>
    <col min="10243" max="10243" width="5.140625" style="200" customWidth="1"/>
    <col min="10244" max="10244" width="11" style="200" customWidth="1"/>
    <col min="10245" max="10245" width="11.85546875" style="200" customWidth="1"/>
    <col min="10246" max="10246" width="9.140625" style="200" customWidth="1"/>
    <col min="10247" max="10247" width="10.140625" style="200" customWidth="1"/>
    <col min="10248" max="10251" width="45.85546875" style="200" customWidth="1"/>
    <col min="10252" max="10496" width="9.140625" style="200"/>
    <col min="10497" max="10497" width="8.140625" style="200" customWidth="1"/>
    <col min="10498" max="10498" width="13.140625" style="200" customWidth="1"/>
    <col min="10499" max="10499" width="5.140625" style="200" customWidth="1"/>
    <col min="10500" max="10500" width="11" style="200" customWidth="1"/>
    <col min="10501" max="10501" width="11.85546875" style="200" customWidth="1"/>
    <col min="10502" max="10502" width="9.140625" style="200" customWidth="1"/>
    <col min="10503" max="10503" width="10.140625" style="200" customWidth="1"/>
    <col min="10504" max="10507" width="45.85546875" style="200" customWidth="1"/>
    <col min="10508" max="10752" width="9.140625" style="200"/>
    <col min="10753" max="10753" width="8.140625" style="200" customWidth="1"/>
    <col min="10754" max="10754" width="13.140625" style="200" customWidth="1"/>
    <col min="10755" max="10755" width="5.140625" style="200" customWidth="1"/>
    <col min="10756" max="10756" width="11" style="200" customWidth="1"/>
    <col min="10757" max="10757" width="11.85546875" style="200" customWidth="1"/>
    <col min="10758" max="10758" width="9.140625" style="200" customWidth="1"/>
    <col min="10759" max="10759" width="10.140625" style="200" customWidth="1"/>
    <col min="10760" max="10763" width="45.85546875" style="200" customWidth="1"/>
    <col min="10764" max="11008" width="9.140625" style="200"/>
    <col min="11009" max="11009" width="8.140625" style="200" customWidth="1"/>
    <col min="11010" max="11010" width="13.140625" style="200" customWidth="1"/>
    <col min="11011" max="11011" width="5.140625" style="200" customWidth="1"/>
    <col min="11012" max="11012" width="11" style="200" customWidth="1"/>
    <col min="11013" max="11013" width="11.85546875" style="200" customWidth="1"/>
    <col min="11014" max="11014" width="9.140625" style="200" customWidth="1"/>
    <col min="11015" max="11015" width="10.140625" style="200" customWidth="1"/>
    <col min="11016" max="11019" width="45.85546875" style="200" customWidth="1"/>
    <col min="11020" max="11264" width="9.140625" style="200"/>
    <col min="11265" max="11265" width="8.140625" style="200" customWidth="1"/>
    <col min="11266" max="11266" width="13.140625" style="200" customWidth="1"/>
    <col min="11267" max="11267" width="5.140625" style="200" customWidth="1"/>
    <col min="11268" max="11268" width="11" style="200" customWidth="1"/>
    <col min="11269" max="11269" width="11.85546875" style="200" customWidth="1"/>
    <col min="11270" max="11270" width="9.140625" style="200" customWidth="1"/>
    <col min="11271" max="11271" width="10.140625" style="200" customWidth="1"/>
    <col min="11272" max="11275" width="45.85546875" style="200" customWidth="1"/>
    <col min="11276" max="11520" width="9.140625" style="200"/>
    <col min="11521" max="11521" width="8.140625" style="200" customWidth="1"/>
    <col min="11522" max="11522" width="13.140625" style="200" customWidth="1"/>
    <col min="11523" max="11523" width="5.140625" style="200" customWidth="1"/>
    <col min="11524" max="11524" width="11" style="200" customWidth="1"/>
    <col min="11525" max="11525" width="11.85546875" style="200" customWidth="1"/>
    <col min="11526" max="11526" width="9.140625" style="200" customWidth="1"/>
    <col min="11527" max="11527" width="10.140625" style="200" customWidth="1"/>
    <col min="11528" max="11531" width="45.85546875" style="200" customWidth="1"/>
    <col min="11532" max="11776" width="9.140625" style="200"/>
    <col min="11777" max="11777" width="8.140625" style="200" customWidth="1"/>
    <col min="11778" max="11778" width="13.140625" style="200" customWidth="1"/>
    <col min="11779" max="11779" width="5.140625" style="200" customWidth="1"/>
    <col min="11780" max="11780" width="11" style="200" customWidth="1"/>
    <col min="11781" max="11781" width="11.85546875" style="200" customWidth="1"/>
    <col min="11782" max="11782" width="9.140625" style="200" customWidth="1"/>
    <col min="11783" max="11783" width="10.140625" style="200" customWidth="1"/>
    <col min="11784" max="11787" width="45.85546875" style="200" customWidth="1"/>
    <col min="11788" max="12032" width="9.140625" style="200"/>
    <col min="12033" max="12033" width="8.140625" style="200" customWidth="1"/>
    <col min="12034" max="12034" width="13.140625" style="200" customWidth="1"/>
    <col min="12035" max="12035" width="5.140625" style="200" customWidth="1"/>
    <col min="12036" max="12036" width="11" style="200" customWidth="1"/>
    <col min="12037" max="12037" width="11.85546875" style="200" customWidth="1"/>
    <col min="12038" max="12038" width="9.140625" style="200" customWidth="1"/>
    <col min="12039" max="12039" width="10.140625" style="200" customWidth="1"/>
    <col min="12040" max="12043" width="45.85546875" style="200" customWidth="1"/>
    <col min="12044" max="12288" width="9.140625" style="200"/>
    <col min="12289" max="12289" width="8.140625" style="200" customWidth="1"/>
    <col min="12290" max="12290" width="13.140625" style="200" customWidth="1"/>
    <col min="12291" max="12291" width="5.140625" style="200" customWidth="1"/>
    <col min="12292" max="12292" width="11" style="200" customWidth="1"/>
    <col min="12293" max="12293" width="11.85546875" style="200" customWidth="1"/>
    <col min="12294" max="12294" width="9.140625" style="200" customWidth="1"/>
    <col min="12295" max="12295" width="10.140625" style="200" customWidth="1"/>
    <col min="12296" max="12299" width="45.85546875" style="200" customWidth="1"/>
    <col min="12300" max="12544" width="9.140625" style="200"/>
    <col min="12545" max="12545" width="8.140625" style="200" customWidth="1"/>
    <col min="12546" max="12546" width="13.140625" style="200" customWidth="1"/>
    <col min="12547" max="12547" width="5.140625" style="200" customWidth="1"/>
    <col min="12548" max="12548" width="11" style="200" customWidth="1"/>
    <col min="12549" max="12549" width="11.85546875" style="200" customWidth="1"/>
    <col min="12550" max="12550" width="9.140625" style="200" customWidth="1"/>
    <col min="12551" max="12551" width="10.140625" style="200" customWidth="1"/>
    <col min="12552" max="12555" width="45.85546875" style="200" customWidth="1"/>
    <col min="12556" max="12800" width="9.140625" style="200"/>
    <col min="12801" max="12801" width="8.140625" style="200" customWidth="1"/>
    <col min="12802" max="12802" width="13.140625" style="200" customWidth="1"/>
    <col min="12803" max="12803" width="5.140625" style="200" customWidth="1"/>
    <col min="12804" max="12804" width="11" style="200" customWidth="1"/>
    <col min="12805" max="12805" width="11.85546875" style="200" customWidth="1"/>
    <col min="12806" max="12806" width="9.140625" style="200" customWidth="1"/>
    <col min="12807" max="12807" width="10.140625" style="200" customWidth="1"/>
    <col min="12808" max="12811" width="45.85546875" style="200" customWidth="1"/>
    <col min="12812" max="13056" width="9.140625" style="200"/>
    <col min="13057" max="13057" width="8.140625" style="200" customWidth="1"/>
    <col min="13058" max="13058" width="13.140625" style="200" customWidth="1"/>
    <col min="13059" max="13059" width="5.140625" style="200" customWidth="1"/>
    <col min="13060" max="13060" width="11" style="200" customWidth="1"/>
    <col min="13061" max="13061" width="11.85546875" style="200" customWidth="1"/>
    <col min="13062" max="13062" width="9.140625" style="200" customWidth="1"/>
    <col min="13063" max="13063" width="10.140625" style="200" customWidth="1"/>
    <col min="13064" max="13067" width="45.85546875" style="200" customWidth="1"/>
    <col min="13068" max="13312" width="9.140625" style="200"/>
    <col min="13313" max="13313" width="8.140625" style="200" customWidth="1"/>
    <col min="13314" max="13314" width="13.140625" style="200" customWidth="1"/>
    <col min="13315" max="13315" width="5.140625" style="200" customWidth="1"/>
    <col min="13316" max="13316" width="11" style="200" customWidth="1"/>
    <col min="13317" max="13317" width="11.85546875" style="200" customWidth="1"/>
    <col min="13318" max="13318" width="9.140625" style="200" customWidth="1"/>
    <col min="13319" max="13319" width="10.140625" style="200" customWidth="1"/>
    <col min="13320" max="13323" width="45.85546875" style="200" customWidth="1"/>
    <col min="13324" max="13568" width="9.140625" style="200"/>
    <col min="13569" max="13569" width="8.140625" style="200" customWidth="1"/>
    <col min="13570" max="13570" width="13.140625" style="200" customWidth="1"/>
    <col min="13571" max="13571" width="5.140625" style="200" customWidth="1"/>
    <col min="13572" max="13572" width="11" style="200" customWidth="1"/>
    <col min="13573" max="13573" width="11.85546875" style="200" customWidth="1"/>
    <col min="13574" max="13574" width="9.140625" style="200" customWidth="1"/>
    <col min="13575" max="13575" width="10.140625" style="200" customWidth="1"/>
    <col min="13576" max="13579" width="45.85546875" style="200" customWidth="1"/>
    <col min="13580" max="13824" width="9.140625" style="200"/>
    <col min="13825" max="13825" width="8.140625" style="200" customWidth="1"/>
    <col min="13826" max="13826" width="13.140625" style="200" customWidth="1"/>
    <col min="13827" max="13827" width="5.140625" style="200" customWidth="1"/>
    <col min="13828" max="13828" width="11" style="200" customWidth="1"/>
    <col min="13829" max="13829" width="11.85546875" style="200" customWidth="1"/>
    <col min="13830" max="13830" width="9.140625" style="200" customWidth="1"/>
    <col min="13831" max="13831" width="10.140625" style="200" customWidth="1"/>
    <col min="13832" max="13835" width="45.85546875" style="200" customWidth="1"/>
    <col min="13836" max="14080" width="9.140625" style="200"/>
    <col min="14081" max="14081" width="8.140625" style="200" customWidth="1"/>
    <col min="14082" max="14082" width="13.140625" style="200" customWidth="1"/>
    <col min="14083" max="14083" width="5.140625" style="200" customWidth="1"/>
    <col min="14084" max="14084" width="11" style="200" customWidth="1"/>
    <col min="14085" max="14085" width="11.85546875" style="200" customWidth="1"/>
    <col min="14086" max="14086" width="9.140625" style="200" customWidth="1"/>
    <col min="14087" max="14087" width="10.140625" style="200" customWidth="1"/>
    <col min="14088" max="14091" width="45.85546875" style="200" customWidth="1"/>
    <col min="14092" max="14336" width="9.140625" style="200"/>
    <col min="14337" max="14337" width="8.140625" style="200" customWidth="1"/>
    <col min="14338" max="14338" width="13.140625" style="200" customWidth="1"/>
    <col min="14339" max="14339" width="5.140625" style="200" customWidth="1"/>
    <col min="14340" max="14340" width="11" style="200" customWidth="1"/>
    <col min="14341" max="14341" width="11.85546875" style="200" customWidth="1"/>
    <col min="14342" max="14342" width="9.140625" style="200" customWidth="1"/>
    <col min="14343" max="14343" width="10.140625" style="200" customWidth="1"/>
    <col min="14344" max="14347" width="45.85546875" style="200" customWidth="1"/>
    <col min="14348" max="14592" width="9.140625" style="200"/>
    <col min="14593" max="14593" width="8.140625" style="200" customWidth="1"/>
    <col min="14594" max="14594" width="13.140625" style="200" customWidth="1"/>
    <col min="14595" max="14595" width="5.140625" style="200" customWidth="1"/>
    <col min="14596" max="14596" width="11" style="200" customWidth="1"/>
    <col min="14597" max="14597" width="11.85546875" style="200" customWidth="1"/>
    <col min="14598" max="14598" width="9.140625" style="200" customWidth="1"/>
    <col min="14599" max="14599" width="10.140625" style="200" customWidth="1"/>
    <col min="14600" max="14603" width="45.85546875" style="200" customWidth="1"/>
    <col min="14604" max="14848" width="9.140625" style="200"/>
    <col min="14849" max="14849" width="8.140625" style="200" customWidth="1"/>
    <col min="14850" max="14850" width="13.140625" style="200" customWidth="1"/>
    <col min="14851" max="14851" width="5.140625" style="200" customWidth="1"/>
    <col min="14852" max="14852" width="11" style="200" customWidth="1"/>
    <col min="14853" max="14853" width="11.85546875" style="200" customWidth="1"/>
    <col min="14854" max="14854" width="9.140625" style="200" customWidth="1"/>
    <col min="14855" max="14855" width="10.140625" style="200" customWidth="1"/>
    <col min="14856" max="14859" width="45.85546875" style="200" customWidth="1"/>
    <col min="14860" max="15104" width="9.140625" style="200"/>
    <col min="15105" max="15105" width="8.140625" style="200" customWidth="1"/>
    <col min="15106" max="15106" width="13.140625" style="200" customWidth="1"/>
    <col min="15107" max="15107" width="5.140625" style="200" customWidth="1"/>
    <col min="15108" max="15108" width="11" style="200" customWidth="1"/>
    <col min="15109" max="15109" width="11.85546875" style="200" customWidth="1"/>
    <col min="15110" max="15110" width="9.140625" style="200" customWidth="1"/>
    <col min="15111" max="15111" width="10.140625" style="200" customWidth="1"/>
    <col min="15112" max="15115" width="45.85546875" style="200" customWidth="1"/>
    <col min="15116" max="15360" width="9.140625" style="200"/>
    <col min="15361" max="15361" width="8.140625" style="200" customWidth="1"/>
    <col min="15362" max="15362" width="13.140625" style="200" customWidth="1"/>
    <col min="15363" max="15363" width="5.140625" style="200" customWidth="1"/>
    <col min="15364" max="15364" width="11" style="200" customWidth="1"/>
    <col min="15365" max="15365" width="11.85546875" style="200" customWidth="1"/>
    <col min="15366" max="15366" width="9.140625" style="200" customWidth="1"/>
    <col min="15367" max="15367" width="10.140625" style="200" customWidth="1"/>
    <col min="15368" max="15371" width="45.85546875" style="200" customWidth="1"/>
    <col min="15372" max="15616" width="9.140625" style="200"/>
    <col min="15617" max="15617" width="8.140625" style="200" customWidth="1"/>
    <col min="15618" max="15618" width="13.140625" style="200" customWidth="1"/>
    <col min="15619" max="15619" width="5.140625" style="200" customWidth="1"/>
    <col min="15620" max="15620" width="11" style="200" customWidth="1"/>
    <col min="15621" max="15621" width="11.85546875" style="200" customWidth="1"/>
    <col min="15622" max="15622" width="9.140625" style="200" customWidth="1"/>
    <col min="15623" max="15623" width="10.140625" style="200" customWidth="1"/>
    <col min="15624" max="15627" width="45.85546875" style="200" customWidth="1"/>
    <col min="15628" max="15872" width="9.140625" style="200"/>
    <col min="15873" max="15873" width="8.140625" style="200" customWidth="1"/>
    <col min="15874" max="15874" width="13.140625" style="200" customWidth="1"/>
    <col min="15875" max="15875" width="5.140625" style="200" customWidth="1"/>
    <col min="15876" max="15876" width="11" style="200" customWidth="1"/>
    <col min="15877" max="15877" width="11.85546875" style="200" customWidth="1"/>
    <col min="15878" max="15878" width="9.140625" style="200" customWidth="1"/>
    <col min="15879" max="15879" width="10.140625" style="200" customWidth="1"/>
    <col min="15880" max="15883" width="45.85546875" style="200" customWidth="1"/>
    <col min="15884" max="16128" width="9.140625" style="200"/>
    <col min="16129" max="16129" width="8.140625" style="200" customWidth="1"/>
    <col min="16130" max="16130" width="13.140625" style="200" customWidth="1"/>
    <col min="16131" max="16131" width="5.140625" style="200" customWidth="1"/>
    <col min="16132" max="16132" width="11" style="200" customWidth="1"/>
    <col min="16133" max="16133" width="11.85546875" style="200" customWidth="1"/>
    <col min="16134" max="16134" width="9.140625" style="200" customWidth="1"/>
    <col min="16135" max="16135" width="10.140625" style="200" customWidth="1"/>
    <col min="16136" max="16139" width="45.85546875" style="200" customWidth="1"/>
    <col min="16140" max="16384" width="9.140625" style="200"/>
  </cols>
  <sheetData>
    <row r="1" spans="1:11" ht="15" customHeight="1">
      <c r="A1" s="447" t="s">
        <v>1583</v>
      </c>
      <c r="B1" s="448"/>
      <c r="C1" s="449"/>
      <c r="D1" s="449"/>
      <c r="E1" s="449"/>
      <c r="F1" s="449"/>
      <c r="G1" s="449"/>
      <c r="H1" s="449"/>
      <c r="I1" s="450"/>
      <c r="J1" s="449"/>
      <c r="K1" s="450"/>
    </row>
    <row r="2" spans="1:11" ht="76.5" customHeight="1">
      <c r="A2" s="451" t="s">
        <v>1584</v>
      </c>
      <c r="B2" s="452" t="s">
        <v>1585</v>
      </c>
      <c r="C2" s="453" t="s">
        <v>1586</v>
      </c>
      <c r="D2" s="454" t="s">
        <v>1587</v>
      </c>
      <c r="E2" s="454" t="s">
        <v>1588</v>
      </c>
      <c r="F2" s="454" t="s">
        <v>298</v>
      </c>
      <c r="G2" s="454" t="s">
        <v>1589</v>
      </c>
      <c r="H2" s="454" t="s">
        <v>1590</v>
      </c>
      <c r="I2" s="454" t="s">
        <v>1591</v>
      </c>
      <c r="J2" s="454" t="s">
        <v>1592</v>
      </c>
      <c r="K2" s="454" t="s">
        <v>1593</v>
      </c>
    </row>
    <row r="3" spans="1:11" s="39" customFormat="1" ht="18.600000000000001" customHeight="1">
      <c r="A3" s="525" t="s">
        <v>37</v>
      </c>
      <c r="B3" s="525" t="s">
        <v>1594</v>
      </c>
      <c r="C3" s="525"/>
      <c r="D3" s="525"/>
      <c r="E3" s="526"/>
      <c r="F3" s="525"/>
      <c r="G3" s="525"/>
      <c r="H3" s="526"/>
      <c r="I3" s="526"/>
      <c r="J3" s="526"/>
      <c r="K3" s="526"/>
    </row>
    <row r="4" spans="1:11">
      <c r="A4" s="455"/>
      <c r="B4" s="455"/>
      <c r="C4" s="455"/>
      <c r="D4" s="455"/>
      <c r="E4" s="455"/>
      <c r="F4" s="455"/>
      <c r="G4" s="455"/>
      <c r="H4" s="456"/>
      <c r="I4" s="456"/>
      <c r="J4" s="456"/>
      <c r="K4" s="456"/>
    </row>
    <row r="5" spans="1:11">
      <c r="A5" s="455"/>
      <c r="B5" s="73"/>
      <c r="C5" s="73"/>
      <c r="D5" s="73"/>
      <c r="E5" s="73"/>
      <c r="F5" s="73"/>
      <c r="G5" s="73"/>
      <c r="H5" s="457"/>
      <c r="I5" s="457"/>
      <c r="J5" s="457"/>
      <c r="K5" s="457"/>
    </row>
    <row r="6" spans="1:11">
      <c r="A6" s="73"/>
      <c r="B6" s="73"/>
      <c r="C6" s="73"/>
      <c r="D6" s="73"/>
      <c r="E6" s="73"/>
      <c r="F6" s="73"/>
      <c r="G6" s="73"/>
      <c r="H6" s="457"/>
      <c r="I6" s="457"/>
      <c r="J6" s="457"/>
      <c r="K6" s="457"/>
    </row>
    <row r="7" spans="1:11">
      <c r="A7" s="73"/>
      <c r="B7" s="73"/>
      <c r="C7" s="73"/>
      <c r="D7" s="73"/>
      <c r="E7" s="73"/>
      <c r="F7" s="73"/>
      <c r="G7" s="73"/>
      <c r="H7" s="457"/>
      <c r="I7" s="457"/>
      <c r="J7" s="457"/>
      <c r="K7" s="457"/>
    </row>
    <row r="8" spans="1:11">
      <c r="A8" s="73"/>
      <c r="B8" s="73"/>
      <c r="C8" s="73"/>
      <c r="D8" s="73"/>
      <c r="E8" s="73"/>
      <c r="F8" s="73"/>
      <c r="G8" s="73"/>
      <c r="H8" s="457"/>
      <c r="I8" s="457"/>
      <c r="J8" s="457"/>
      <c r="K8" s="457"/>
    </row>
    <row r="9" spans="1:11">
      <c r="A9" s="73"/>
      <c r="B9" s="73"/>
      <c r="C9" s="73"/>
      <c r="D9" s="73"/>
      <c r="E9" s="73"/>
      <c r="F9" s="73"/>
      <c r="G9" s="73"/>
      <c r="H9" s="457"/>
      <c r="I9" s="457"/>
      <c r="J9" s="457"/>
      <c r="K9" s="457"/>
    </row>
    <row r="10" spans="1:11">
      <c r="A10" s="73"/>
      <c r="B10" s="73"/>
      <c r="C10" s="73"/>
      <c r="D10" s="73"/>
      <c r="E10" s="73"/>
      <c r="F10" s="73"/>
      <c r="G10" s="73"/>
      <c r="H10" s="457"/>
      <c r="I10" s="457"/>
      <c r="J10" s="457"/>
      <c r="K10" s="457"/>
    </row>
    <row r="11" spans="1:11">
      <c r="A11" s="73"/>
      <c r="B11" s="73"/>
      <c r="C11" s="73"/>
      <c r="D11" s="73"/>
      <c r="E11" s="73"/>
      <c r="F11" s="73"/>
      <c r="G11" s="73"/>
      <c r="H11" s="457"/>
      <c r="I11" s="457"/>
      <c r="J11" s="457"/>
      <c r="K11" s="457"/>
    </row>
    <row r="12" spans="1:11">
      <c r="A12" s="73"/>
      <c r="B12" s="73"/>
      <c r="C12" s="73"/>
      <c r="D12" s="73"/>
      <c r="E12" s="73"/>
      <c r="F12" s="73"/>
      <c r="G12" s="73"/>
      <c r="H12" s="457"/>
      <c r="I12" s="457"/>
      <c r="J12" s="457"/>
      <c r="K12" s="457"/>
    </row>
    <row r="13" spans="1:11">
      <c r="A13" s="73"/>
      <c r="B13" s="73"/>
      <c r="C13" s="73"/>
      <c r="D13" s="73"/>
      <c r="E13" s="73"/>
      <c r="F13" s="73"/>
      <c r="G13" s="73"/>
      <c r="H13" s="457"/>
      <c r="I13" s="457"/>
      <c r="J13" s="457"/>
      <c r="K13" s="457"/>
    </row>
    <row r="14" spans="1:11">
      <c r="A14" s="73"/>
      <c r="B14" s="73"/>
      <c r="C14" s="73"/>
      <c r="D14" s="73"/>
      <c r="E14" s="73"/>
      <c r="F14" s="73"/>
      <c r="G14" s="73"/>
      <c r="H14" s="457"/>
      <c r="I14" s="457"/>
      <c r="J14" s="457"/>
      <c r="K14" s="457"/>
    </row>
    <row r="15" spans="1:11">
      <c r="A15" s="73"/>
      <c r="B15" s="73"/>
      <c r="C15" s="73"/>
      <c r="D15" s="73"/>
      <c r="E15" s="73"/>
      <c r="F15" s="73"/>
      <c r="G15" s="73"/>
      <c r="H15" s="457"/>
      <c r="I15" s="457"/>
      <c r="J15" s="457"/>
      <c r="K15" s="457"/>
    </row>
    <row r="16" spans="1:11">
      <c r="A16" s="73"/>
      <c r="B16" s="73"/>
      <c r="C16" s="73"/>
      <c r="D16" s="73"/>
      <c r="E16" s="73"/>
      <c r="F16" s="73"/>
      <c r="G16" s="73"/>
      <c r="H16" s="457"/>
      <c r="I16" s="457"/>
      <c r="J16" s="457"/>
      <c r="K16" s="457"/>
    </row>
    <row r="17" spans="1:11">
      <c r="A17" s="73"/>
      <c r="B17" s="73"/>
      <c r="C17" s="73"/>
      <c r="D17" s="73"/>
      <c r="E17" s="73"/>
      <c r="F17" s="73"/>
      <c r="G17" s="73"/>
      <c r="H17" s="457"/>
      <c r="I17" s="457"/>
      <c r="J17" s="457"/>
      <c r="K17" s="457"/>
    </row>
    <row r="18" spans="1:11">
      <c r="A18" s="73"/>
      <c r="B18" s="73"/>
      <c r="C18" s="73"/>
      <c r="D18" s="73"/>
      <c r="E18" s="73"/>
      <c r="F18" s="73"/>
      <c r="G18" s="73"/>
      <c r="H18" s="457"/>
      <c r="I18" s="457"/>
      <c r="J18" s="457"/>
      <c r="K18" s="457"/>
    </row>
    <row r="19" spans="1:11">
      <c r="A19" s="73"/>
      <c r="B19" s="73"/>
      <c r="C19" s="73"/>
      <c r="D19" s="73"/>
      <c r="E19" s="73"/>
      <c r="F19" s="73"/>
      <c r="G19" s="73"/>
      <c r="H19" s="457"/>
      <c r="I19" s="457"/>
      <c r="J19" s="457"/>
      <c r="K19" s="457"/>
    </row>
    <row r="20" spans="1:11">
      <c r="A20" s="73"/>
      <c r="B20" s="73"/>
      <c r="C20" s="73"/>
      <c r="D20" s="73"/>
      <c r="E20" s="73"/>
      <c r="F20" s="73"/>
      <c r="G20" s="73"/>
      <c r="H20" s="457"/>
      <c r="I20" s="457"/>
      <c r="J20" s="457"/>
      <c r="K20" s="457"/>
    </row>
    <row r="21" spans="1:11">
      <c r="A21" s="73"/>
      <c r="B21" s="73"/>
      <c r="C21" s="73"/>
      <c r="D21" s="73"/>
      <c r="E21" s="73"/>
      <c r="F21" s="73"/>
      <c r="G21" s="73"/>
      <c r="H21" s="457"/>
      <c r="I21" s="457"/>
      <c r="J21" s="457"/>
      <c r="K21" s="457"/>
    </row>
    <row r="22" spans="1:11">
      <c r="A22" s="73"/>
      <c r="B22" s="73"/>
      <c r="C22" s="73"/>
      <c r="D22" s="73"/>
      <c r="E22" s="73"/>
      <c r="F22" s="73"/>
      <c r="G22" s="73"/>
      <c r="H22" s="457"/>
      <c r="I22" s="457"/>
      <c r="J22" s="457"/>
      <c r="K22" s="457"/>
    </row>
    <row r="23" spans="1:11">
      <c r="A23" s="73"/>
      <c r="B23" s="73"/>
      <c r="C23" s="73"/>
      <c r="D23" s="73"/>
      <c r="E23" s="73"/>
      <c r="F23" s="73"/>
      <c r="G23" s="73"/>
      <c r="H23" s="457"/>
      <c r="I23" s="457"/>
      <c r="J23" s="457"/>
      <c r="K23" s="457"/>
    </row>
    <row r="24" spans="1:11">
      <c r="A24" s="73"/>
      <c r="B24" s="73"/>
      <c r="C24" s="73"/>
      <c r="D24" s="73"/>
      <c r="E24" s="73"/>
      <c r="F24" s="73"/>
      <c r="G24" s="73"/>
      <c r="H24" s="457"/>
      <c r="I24" s="457"/>
      <c r="J24" s="457"/>
      <c r="K24" s="457"/>
    </row>
    <row r="25" spans="1:11">
      <c r="A25" s="73"/>
      <c r="B25" s="73"/>
      <c r="C25" s="73"/>
      <c r="D25" s="73"/>
      <c r="E25" s="73"/>
      <c r="F25" s="73"/>
      <c r="G25" s="73"/>
      <c r="H25" s="457"/>
      <c r="I25" s="457"/>
      <c r="J25" s="457"/>
      <c r="K25" s="457"/>
    </row>
    <row r="26" spans="1:11">
      <c r="A26" s="73"/>
      <c r="B26" s="73"/>
      <c r="C26" s="73"/>
      <c r="D26" s="73"/>
      <c r="E26" s="73"/>
      <c r="F26" s="73"/>
      <c r="G26" s="73"/>
      <c r="H26" s="457"/>
      <c r="I26" s="457"/>
      <c r="J26" s="457"/>
      <c r="K26" s="457"/>
    </row>
    <row r="27" spans="1:11">
      <c r="A27" s="73"/>
      <c r="B27" s="73"/>
      <c r="C27" s="73"/>
      <c r="D27" s="73"/>
      <c r="E27" s="73"/>
      <c r="F27" s="73"/>
      <c r="G27" s="73"/>
      <c r="H27" s="457"/>
      <c r="I27" s="457"/>
      <c r="J27" s="457"/>
      <c r="K27" s="457"/>
    </row>
    <row r="28" spans="1:11">
      <c r="A28" s="73"/>
      <c r="B28" s="73"/>
      <c r="C28" s="73"/>
      <c r="D28" s="73"/>
      <c r="E28" s="73"/>
      <c r="F28" s="73"/>
      <c r="G28" s="73"/>
      <c r="H28" s="457"/>
      <c r="I28" s="457"/>
      <c r="J28" s="457"/>
      <c r="K28" s="457"/>
    </row>
    <row r="29" spans="1:11">
      <c r="A29" s="73"/>
      <c r="B29" s="73"/>
      <c r="C29" s="73"/>
      <c r="D29" s="73"/>
      <c r="E29" s="73"/>
      <c r="F29" s="73"/>
      <c r="G29" s="73"/>
      <c r="H29" s="457"/>
      <c r="I29" s="457"/>
      <c r="J29" s="457"/>
      <c r="K29" s="457"/>
    </row>
    <row r="30" spans="1:11">
      <c r="A30" s="73"/>
      <c r="B30" s="73"/>
      <c r="C30" s="73"/>
      <c r="D30" s="73"/>
      <c r="E30" s="73"/>
      <c r="F30" s="73"/>
      <c r="G30" s="73"/>
      <c r="H30" s="457"/>
      <c r="I30" s="73"/>
      <c r="J30" s="457"/>
      <c r="K30" s="73"/>
    </row>
    <row r="31" spans="1:11">
      <c r="A31" s="73"/>
      <c r="B31" s="73"/>
      <c r="C31" s="73"/>
      <c r="D31" s="73"/>
      <c r="E31" s="73"/>
      <c r="F31" s="73"/>
      <c r="G31" s="73"/>
      <c r="H31" s="457"/>
      <c r="I31" s="73"/>
      <c r="J31" s="457"/>
      <c r="K31" s="73"/>
    </row>
    <row r="32" spans="1:11">
      <c r="A32" s="73"/>
      <c r="B32" s="73"/>
      <c r="C32" s="73"/>
      <c r="D32" s="73"/>
      <c r="E32" s="73"/>
      <c r="F32" s="73"/>
      <c r="G32" s="73"/>
      <c r="H32" s="457"/>
      <c r="I32" s="73"/>
      <c r="J32" s="457"/>
      <c r="K32" s="73"/>
    </row>
    <row r="33" spans="8:10">
      <c r="H33" s="458"/>
      <c r="J33" s="458"/>
    </row>
    <row r="34" spans="8:10">
      <c r="H34" s="458"/>
      <c r="J34" s="458"/>
    </row>
    <row r="35" spans="8:10">
      <c r="H35" s="458"/>
      <c r="J35" s="458"/>
    </row>
    <row r="36" spans="8:10">
      <c r="H36" s="458"/>
      <c r="J36" s="45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40625" defaultRowHeight="14.45"/>
  <cols>
    <col min="1" max="1" width="24.42578125" style="81" customWidth="1"/>
    <col min="2" max="2" width="27.42578125" style="81" customWidth="1"/>
    <col min="3" max="3" width="20.140625" style="81" customWidth="1"/>
    <col min="4" max="256" width="9.140625" style="81"/>
    <col min="257" max="257" width="24.42578125" style="81" customWidth="1"/>
    <col min="258" max="258" width="27.42578125" style="81" customWidth="1"/>
    <col min="259" max="259" width="20.140625" style="81" customWidth="1"/>
    <col min="260" max="512" width="9.140625" style="81"/>
    <col min="513" max="513" width="24.42578125" style="81" customWidth="1"/>
    <col min="514" max="514" width="27.42578125" style="81" customWidth="1"/>
    <col min="515" max="515" width="20.140625" style="81" customWidth="1"/>
    <col min="516" max="768" width="9.140625" style="81"/>
    <col min="769" max="769" width="24.42578125" style="81" customWidth="1"/>
    <col min="770" max="770" width="27.42578125" style="81" customWidth="1"/>
    <col min="771" max="771" width="20.140625" style="81" customWidth="1"/>
    <col min="772" max="1024" width="9.140625" style="81"/>
    <col min="1025" max="1025" width="24.42578125" style="81" customWidth="1"/>
    <col min="1026" max="1026" width="27.42578125" style="81" customWidth="1"/>
    <col min="1027" max="1027" width="20.140625" style="81" customWidth="1"/>
    <col min="1028" max="1280" width="9.140625" style="81"/>
    <col min="1281" max="1281" width="24.42578125" style="81" customWidth="1"/>
    <col min="1282" max="1282" width="27.42578125" style="81" customWidth="1"/>
    <col min="1283" max="1283" width="20.140625" style="81" customWidth="1"/>
    <col min="1284" max="1536" width="9.140625" style="81"/>
    <col min="1537" max="1537" width="24.42578125" style="81" customWidth="1"/>
    <col min="1538" max="1538" width="27.42578125" style="81" customWidth="1"/>
    <col min="1539" max="1539" width="20.140625" style="81" customWidth="1"/>
    <col min="1540" max="1792" width="9.140625" style="81"/>
    <col min="1793" max="1793" width="24.42578125" style="81" customWidth="1"/>
    <col min="1794" max="1794" width="27.42578125" style="81" customWidth="1"/>
    <col min="1795" max="1795" width="20.140625" style="81" customWidth="1"/>
    <col min="1796" max="2048" width="9.140625" style="81"/>
    <col min="2049" max="2049" width="24.42578125" style="81" customWidth="1"/>
    <col min="2050" max="2050" width="27.42578125" style="81" customWidth="1"/>
    <col min="2051" max="2051" width="20.140625" style="81" customWidth="1"/>
    <col min="2052" max="2304" width="9.140625" style="81"/>
    <col min="2305" max="2305" width="24.42578125" style="81" customWidth="1"/>
    <col min="2306" max="2306" width="27.42578125" style="81" customWidth="1"/>
    <col min="2307" max="2307" width="20.140625" style="81" customWidth="1"/>
    <col min="2308" max="2560" width="9.140625" style="81"/>
    <col min="2561" max="2561" width="24.42578125" style="81" customWidth="1"/>
    <col min="2562" max="2562" width="27.42578125" style="81" customWidth="1"/>
    <col min="2563" max="2563" width="20.140625" style="81" customWidth="1"/>
    <col min="2564" max="2816" width="9.140625" style="81"/>
    <col min="2817" max="2817" width="24.42578125" style="81" customWidth="1"/>
    <col min="2818" max="2818" width="27.42578125" style="81" customWidth="1"/>
    <col min="2819" max="2819" width="20.140625" style="81" customWidth="1"/>
    <col min="2820" max="3072" width="9.140625" style="81"/>
    <col min="3073" max="3073" width="24.42578125" style="81" customWidth="1"/>
    <col min="3074" max="3074" width="27.42578125" style="81" customWidth="1"/>
    <col min="3075" max="3075" width="20.140625" style="81" customWidth="1"/>
    <col min="3076" max="3328" width="9.140625" style="81"/>
    <col min="3329" max="3329" width="24.42578125" style="81" customWidth="1"/>
    <col min="3330" max="3330" width="27.42578125" style="81" customWidth="1"/>
    <col min="3331" max="3331" width="20.140625" style="81" customWidth="1"/>
    <col min="3332" max="3584" width="9.140625" style="81"/>
    <col min="3585" max="3585" width="24.42578125" style="81" customWidth="1"/>
    <col min="3586" max="3586" width="27.42578125" style="81" customWidth="1"/>
    <col min="3587" max="3587" width="20.140625" style="81" customWidth="1"/>
    <col min="3588" max="3840" width="9.140625" style="81"/>
    <col min="3841" max="3841" width="24.42578125" style="81" customWidth="1"/>
    <col min="3842" max="3842" width="27.42578125" style="81" customWidth="1"/>
    <col min="3843" max="3843" width="20.140625" style="81" customWidth="1"/>
    <col min="3844" max="4096" width="9.140625" style="81"/>
    <col min="4097" max="4097" width="24.42578125" style="81" customWidth="1"/>
    <col min="4098" max="4098" width="27.42578125" style="81" customWidth="1"/>
    <col min="4099" max="4099" width="20.140625" style="81" customWidth="1"/>
    <col min="4100" max="4352" width="9.140625" style="81"/>
    <col min="4353" max="4353" width="24.42578125" style="81" customWidth="1"/>
    <col min="4354" max="4354" width="27.42578125" style="81" customWidth="1"/>
    <col min="4355" max="4355" width="20.140625" style="81" customWidth="1"/>
    <col min="4356" max="4608" width="9.140625" style="81"/>
    <col min="4609" max="4609" width="24.42578125" style="81" customWidth="1"/>
    <col min="4610" max="4610" width="27.42578125" style="81" customWidth="1"/>
    <col min="4611" max="4611" width="20.140625" style="81" customWidth="1"/>
    <col min="4612" max="4864" width="9.140625" style="81"/>
    <col min="4865" max="4865" width="24.42578125" style="81" customWidth="1"/>
    <col min="4866" max="4866" width="27.42578125" style="81" customWidth="1"/>
    <col min="4867" max="4867" width="20.140625" style="81" customWidth="1"/>
    <col min="4868" max="5120" width="9.140625" style="81"/>
    <col min="5121" max="5121" width="24.42578125" style="81" customWidth="1"/>
    <col min="5122" max="5122" width="27.42578125" style="81" customWidth="1"/>
    <col min="5123" max="5123" width="20.140625" style="81" customWidth="1"/>
    <col min="5124" max="5376" width="9.140625" style="81"/>
    <col min="5377" max="5377" width="24.42578125" style="81" customWidth="1"/>
    <col min="5378" max="5378" width="27.42578125" style="81" customWidth="1"/>
    <col min="5379" max="5379" width="20.140625" style="81" customWidth="1"/>
    <col min="5380" max="5632" width="9.140625" style="81"/>
    <col min="5633" max="5633" width="24.42578125" style="81" customWidth="1"/>
    <col min="5634" max="5634" width="27.42578125" style="81" customWidth="1"/>
    <col min="5635" max="5635" width="20.140625" style="81" customWidth="1"/>
    <col min="5636" max="5888" width="9.140625" style="81"/>
    <col min="5889" max="5889" width="24.42578125" style="81" customWidth="1"/>
    <col min="5890" max="5890" width="27.42578125" style="81" customWidth="1"/>
    <col min="5891" max="5891" width="20.140625" style="81" customWidth="1"/>
    <col min="5892" max="6144" width="9.140625" style="81"/>
    <col min="6145" max="6145" width="24.42578125" style="81" customWidth="1"/>
    <col min="6146" max="6146" width="27.42578125" style="81" customWidth="1"/>
    <col min="6147" max="6147" width="20.140625" style="81" customWidth="1"/>
    <col min="6148" max="6400" width="9.140625" style="81"/>
    <col min="6401" max="6401" width="24.42578125" style="81" customWidth="1"/>
    <col min="6402" max="6402" width="27.42578125" style="81" customWidth="1"/>
    <col min="6403" max="6403" width="20.140625" style="81" customWidth="1"/>
    <col min="6404" max="6656" width="9.140625" style="81"/>
    <col min="6657" max="6657" width="24.42578125" style="81" customWidth="1"/>
    <col min="6658" max="6658" width="27.42578125" style="81" customWidth="1"/>
    <col min="6659" max="6659" width="20.140625" style="81" customWidth="1"/>
    <col min="6660" max="6912" width="9.140625" style="81"/>
    <col min="6913" max="6913" width="24.42578125" style="81" customWidth="1"/>
    <col min="6914" max="6914" width="27.42578125" style="81" customWidth="1"/>
    <col min="6915" max="6915" width="20.140625" style="81" customWidth="1"/>
    <col min="6916" max="7168" width="9.140625" style="81"/>
    <col min="7169" max="7169" width="24.42578125" style="81" customWidth="1"/>
    <col min="7170" max="7170" width="27.42578125" style="81" customWidth="1"/>
    <col min="7171" max="7171" width="20.140625" style="81" customWidth="1"/>
    <col min="7172" max="7424" width="9.140625" style="81"/>
    <col min="7425" max="7425" width="24.42578125" style="81" customWidth="1"/>
    <col min="7426" max="7426" width="27.42578125" style="81" customWidth="1"/>
    <col min="7427" max="7427" width="20.140625" style="81" customWidth="1"/>
    <col min="7428" max="7680" width="9.140625" style="81"/>
    <col min="7681" max="7681" width="24.42578125" style="81" customWidth="1"/>
    <col min="7682" max="7682" width="27.42578125" style="81" customWidth="1"/>
    <col min="7683" max="7683" width="20.140625" style="81" customWidth="1"/>
    <col min="7684" max="7936" width="9.140625" style="81"/>
    <col min="7937" max="7937" width="24.42578125" style="81" customWidth="1"/>
    <col min="7938" max="7938" width="27.42578125" style="81" customWidth="1"/>
    <col min="7939" max="7939" width="20.140625" style="81" customWidth="1"/>
    <col min="7940" max="8192" width="9.140625" style="81"/>
    <col min="8193" max="8193" width="24.42578125" style="81" customWidth="1"/>
    <col min="8194" max="8194" width="27.42578125" style="81" customWidth="1"/>
    <col min="8195" max="8195" width="20.140625" style="81" customWidth="1"/>
    <col min="8196" max="8448" width="9.140625" style="81"/>
    <col min="8449" max="8449" width="24.42578125" style="81" customWidth="1"/>
    <col min="8450" max="8450" width="27.42578125" style="81" customWidth="1"/>
    <col min="8451" max="8451" width="20.140625" style="81" customWidth="1"/>
    <col min="8452" max="8704" width="9.140625" style="81"/>
    <col min="8705" max="8705" width="24.42578125" style="81" customWidth="1"/>
    <col min="8706" max="8706" width="27.42578125" style="81" customWidth="1"/>
    <col min="8707" max="8707" width="20.140625" style="81" customWidth="1"/>
    <col min="8708" max="8960" width="9.140625" style="81"/>
    <col min="8961" max="8961" width="24.42578125" style="81" customWidth="1"/>
    <col min="8962" max="8962" width="27.42578125" style="81" customWidth="1"/>
    <col min="8963" max="8963" width="20.140625" style="81" customWidth="1"/>
    <col min="8964" max="9216" width="9.140625" style="81"/>
    <col min="9217" max="9217" width="24.42578125" style="81" customWidth="1"/>
    <col min="9218" max="9218" width="27.42578125" style="81" customWidth="1"/>
    <col min="9219" max="9219" width="20.140625" style="81" customWidth="1"/>
    <col min="9220" max="9472" width="9.140625" style="81"/>
    <col min="9473" max="9473" width="24.42578125" style="81" customWidth="1"/>
    <col min="9474" max="9474" width="27.42578125" style="81" customWidth="1"/>
    <col min="9475" max="9475" width="20.140625" style="81" customWidth="1"/>
    <col min="9476" max="9728" width="9.140625" style="81"/>
    <col min="9729" max="9729" width="24.42578125" style="81" customWidth="1"/>
    <col min="9730" max="9730" width="27.42578125" style="81" customWidth="1"/>
    <col min="9731" max="9731" width="20.140625" style="81" customWidth="1"/>
    <col min="9732" max="9984" width="9.140625" style="81"/>
    <col min="9985" max="9985" width="24.42578125" style="81" customWidth="1"/>
    <col min="9986" max="9986" width="27.42578125" style="81" customWidth="1"/>
    <col min="9987" max="9987" width="20.140625" style="81" customWidth="1"/>
    <col min="9988" max="10240" width="9.140625" style="81"/>
    <col min="10241" max="10241" width="24.42578125" style="81" customWidth="1"/>
    <col min="10242" max="10242" width="27.42578125" style="81" customWidth="1"/>
    <col min="10243" max="10243" width="20.140625" style="81" customWidth="1"/>
    <col min="10244" max="10496" width="9.140625" style="81"/>
    <col min="10497" max="10497" width="24.42578125" style="81" customWidth="1"/>
    <col min="10498" max="10498" width="27.42578125" style="81" customWidth="1"/>
    <col min="10499" max="10499" width="20.140625" style="81" customWidth="1"/>
    <col min="10500" max="10752" width="9.140625" style="81"/>
    <col min="10753" max="10753" width="24.42578125" style="81" customWidth="1"/>
    <col min="10754" max="10754" width="27.42578125" style="81" customWidth="1"/>
    <col min="10755" max="10755" width="20.140625" style="81" customWidth="1"/>
    <col min="10756" max="11008" width="9.140625" style="81"/>
    <col min="11009" max="11009" width="24.42578125" style="81" customWidth="1"/>
    <col min="11010" max="11010" width="27.42578125" style="81" customWidth="1"/>
    <col min="11011" max="11011" width="20.140625" style="81" customWidth="1"/>
    <col min="11012" max="11264" width="9.140625" style="81"/>
    <col min="11265" max="11265" width="24.42578125" style="81" customWidth="1"/>
    <col min="11266" max="11266" width="27.42578125" style="81" customWidth="1"/>
    <col min="11267" max="11267" width="20.140625" style="81" customWidth="1"/>
    <col min="11268" max="11520" width="9.140625" style="81"/>
    <col min="11521" max="11521" width="24.42578125" style="81" customWidth="1"/>
    <col min="11522" max="11522" width="27.42578125" style="81" customWidth="1"/>
    <col min="11523" max="11523" width="20.140625" style="81" customWidth="1"/>
    <col min="11524" max="11776" width="9.140625" style="81"/>
    <col min="11777" max="11777" width="24.42578125" style="81" customWidth="1"/>
    <col min="11778" max="11778" width="27.42578125" style="81" customWidth="1"/>
    <col min="11779" max="11779" width="20.140625" style="81" customWidth="1"/>
    <col min="11780" max="12032" width="9.140625" style="81"/>
    <col min="12033" max="12033" width="24.42578125" style="81" customWidth="1"/>
    <col min="12034" max="12034" width="27.42578125" style="81" customWidth="1"/>
    <col min="12035" max="12035" width="20.140625" style="81" customWidth="1"/>
    <col min="12036" max="12288" width="9.140625" style="81"/>
    <col min="12289" max="12289" width="24.42578125" style="81" customWidth="1"/>
    <col min="12290" max="12290" width="27.42578125" style="81" customWidth="1"/>
    <col min="12291" max="12291" width="20.140625" style="81" customWidth="1"/>
    <col min="12292" max="12544" width="9.140625" style="81"/>
    <col min="12545" max="12545" width="24.42578125" style="81" customWidth="1"/>
    <col min="12546" max="12546" width="27.42578125" style="81" customWidth="1"/>
    <col min="12547" max="12547" width="20.140625" style="81" customWidth="1"/>
    <col min="12548" max="12800" width="9.140625" style="81"/>
    <col min="12801" max="12801" width="24.42578125" style="81" customWidth="1"/>
    <col min="12802" max="12802" width="27.42578125" style="81" customWidth="1"/>
    <col min="12803" max="12803" width="20.140625" style="81" customWidth="1"/>
    <col min="12804" max="13056" width="9.140625" style="81"/>
    <col min="13057" max="13057" width="24.42578125" style="81" customWidth="1"/>
    <col min="13058" max="13058" width="27.42578125" style="81" customWidth="1"/>
    <col min="13059" max="13059" width="20.140625" style="81" customWidth="1"/>
    <col min="13060" max="13312" width="9.140625" style="81"/>
    <col min="13313" max="13313" width="24.42578125" style="81" customWidth="1"/>
    <col min="13314" max="13314" width="27.42578125" style="81" customWidth="1"/>
    <col min="13315" max="13315" width="20.140625" style="81" customWidth="1"/>
    <col min="13316" max="13568" width="9.140625" style="81"/>
    <col min="13569" max="13569" width="24.42578125" style="81" customWidth="1"/>
    <col min="13570" max="13570" width="27.42578125" style="81" customWidth="1"/>
    <col min="13571" max="13571" width="20.140625" style="81" customWidth="1"/>
    <col min="13572" max="13824" width="9.140625" style="81"/>
    <col min="13825" max="13825" width="24.42578125" style="81" customWidth="1"/>
    <col min="13826" max="13826" width="27.42578125" style="81" customWidth="1"/>
    <col min="13827" max="13827" width="20.140625" style="81" customWidth="1"/>
    <col min="13828" max="14080" width="9.140625" style="81"/>
    <col min="14081" max="14081" width="24.42578125" style="81" customWidth="1"/>
    <col min="14082" max="14082" width="27.42578125" style="81" customWidth="1"/>
    <col min="14083" max="14083" width="20.140625" style="81" customWidth="1"/>
    <col min="14084" max="14336" width="9.140625" style="81"/>
    <col min="14337" max="14337" width="24.42578125" style="81" customWidth="1"/>
    <col min="14338" max="14338" width="27.42578125" style="81" customWidth="1"/>
    <col min="14339" max="14339" width="20.140625" style="81" customWidth="1"/>
    <col min="14340" max="14592" width="9.140625" style="81"/>
    <col min="14593" max="14593" width="24.42578125" style="81" customWidth="1"/>
    <col min="14594" max="14594" width="27.42578125" style="81" customWidth="1"/>
    <col min="14595" max="14595" width="20.140625" style="81" customWidth="1"/>
    <col min="14596" max="14848" width="9.140625" style="81"/>
    <col min="14849" max="14849" width="24.42578125" style="81" customWidth="1"/>
    <col min="14850" max="14850" width="27.42578125" style="81" customWidth="1"/>
    <col min="14851" max="14851" width="20.140625" style="81" customWidth="1"/>
    <col min="14852" max="15104" width="9.140625" style="81"/>
    <col min="15105" max="15105" width="24.42578125" style="81" customWidth="1"/>
    <col min="15106" max="15106" width="27.42578125" style="81" customWidth="1"/>
    <col min="15107" max="15107" width="20.140625" style="81" customWidth="1"/>
    <col min="15108" max="15360" width="9.140625" style="81"/>
    <col min="15361" max="15361" width="24.42578125" style="81" customWidth="1"/>
    <col min="15362" max="15362" width="27.42578125" style="81" customWidth="1"/>
    <col min="15363" max="15363" width="20.140625" style="81" customWidth="1"/>
    <col min="15364" max="15616" width="9.140625" style="81"/>
    <col min="15617" max="15617" width="24.42578125" style="81" customWidth="1"/>
    <col min="15618" max="15618" width="27.42578125" style="81" customWidth="1"/>
    <col min="15619" max="15619" width="20.140625" style="81" customWidth="1"/>
    <col min="15620" max="15872" width="9.140625" style="81"/>
    <col min="15873" max="15873" width="24.42578125" style="81" customWidth="1"/>
    <col min="15874" max="15874" width="27.42578125" style="81" customWidth="1"/>
    <col min="15875" max="15875" width="20.140625" style="81" customWidth="1"/>
    <col min="15876" max="16128" width="9.140625" style="81"/>
    <col min="16129" max="16129" width="24.42578125" style="81" customWidth="1"/>
    <col min="16130" max="16130" width="27.42578125" style="81" customWidth="1"/>
    <col min="16131" max="16131" width="20.140625" style="81" customWidth="1"/>
    <col min="16132" max="16384" width="9.140625" style="81"/>
  </cols>
  <sheetData>
    <row r="1" spans="1:4" ht="21" customHeight="1">
      <c r="A1" s="518" t="s">
        <v>1595</v>
      </c>
      <c r="B1" s="519"/>
      <c r="C1" s="200"/>
    </row>
    <row r="2" spans="1:4" ht="28.5" customHeight="1">
      <c r="A2" s="657" t="s">
        <v>1596</v>
      </c>
      <c r="B2" s="657"/>
      <c r="C2" s="657"/>
      <c r="D2" s="130"/>
    </row>
    <row r="3" spans="1:4" ht="12.75" customHeight="1">
      <c r="A3" s="520"/>
      <c r="B3" s="520"/>
      <c r="C3" s="520"/>
      <c r="D3" s="130"/>
    </row>
    <row r="4" spans="1:4">
      <c r="A4" s="518" t="s">
        <v>1597</v>
      </c>
      <c r="B4" s="518" t="s">
        <v>1598</v>
      </c>
      <c r="C4" s="518" t="s">
        <v>1599</v>
      </c>
    </row>
    <row r="5" spans="1:4">
      <c r="A5" s="200"/>
      <c r="B5" s="200"/>
      <c r="C5" s="200"/>
    </row>
    <row r="6" spans="1:4">
      <c r="A6" s="445" t="s">
        <v>1600</v>
      </c>
      <c r="B6" s="117"/>
      <c r="C6" s="117"/>
    </row>
    <row r="7" spans="1:4">
      <c r="A7" s="200" t="s">
        <v>1601</v>
      </c>
      <c r="B7" s="521" t="s">
        <v>1602</v>
      </c>
      <c r="C7" s="200"/>
    </row>
    <row r="8" spans="1:4">
      <c r="A8" s="200" t="s">
        <v>1603</v>
      </c>
      <c r="B8" s="521" t="s">
        <v>1604</v>
      </c>
      <c r="C8" s="200"/>
    </row>
    <row r="9" spans="1:4">
      <c r="A9" s="200" t="s">
        <v>1605</v>
      </c>
      <c r="B9" s="521" t="s">
        <v>1606</v>
      </c>
      <c r="C9" s="200"/>
    </row>
    <row r="10" spans="1:4">
      <c r="A10" s="200" t="s">
        <v>1607</v>
      </c>
      <c r="B10" s="521" t="s">
        <v>1608</v>
      </c>
      <c r="C10" s="200"/>
    </row>
    <row r="11" spans="1:4">
      <c r="A11" s="200" t="s">
        <v>1609</v>
      </c>
      <c r="B11" s="521" t="s">
        <v>1610</v>
      </c>
      <c r="C11" s="200"/>
    </row>
    <row r="12" spans="1:4">
      <c r="A12" s="200" t="s">
        <v>1611</v>
      </c>
      <c r="B12" s="521" t="s">
        <v>1612</v>
      </c>
      <c r="C12" s="200" t="s">
        <v>1613</v>
      </c>
    </row>
    <row r="13" spans="1:4">
      <c r="A13" s="200" t="s">
        <v>1614</v>
      </c>
      <c r="B13" s="521" t="s">
        <v>1615</v>
      </c>
      <c r="C13" s="200"/>
    </row>
    <row r="14" spans="1:4">
      <c r="A14" s="200" t="s">
        <v>1616</v>
      </c>
      <c r="B14" s="521" t="s">
        <v>1617</v>
      </c>
      <c r="C14" s="200"/>
    </row>
    <row r="15" spans="1:4">
      <c r="A15" s="200" t="s">
        <v>1618</v>
      </c>
      <c r="B15" s="521" t="s">
        <v>1619</v>
      </c>
      <c r="C15" s="200" t="s">
        <v>1613</v>
      </c>
    </row>
    <row r="16" spans="1:4">
      <c r="A16" s="200" t="s">
        <v>1620</v>
      </c>
      <c r="B16" s="521" t="s">
        <v>1621</v>
      </c>
      <c r="C16" s="200"/>
    </row>
    <row r="17" spans="1:3">
      <c r="A17" s="200" t="s">
        <v>1622</v>
      </c>
      <c r="B17" s="521" t="s">
        <v>1623</v>
      </c>
      <c r="C17" s="200"/>
    </row>
    <row r="18" spans="1:3">
      <c r="A18" s="200" t="s">
        <v>1624</v>
      </c>
      <c r="B18" s="521" t="s">
        <v>1625</v>
      </c>
      <c r="C18" s="200"/>
    </row>
    <row r="19" spans="1:3">
      <c r="A19" s="200" t="s">
        <v>1626</v>
      </c>
      <c r="B19" s="521" t="s">
        <v>1627</v>
      </c>
      <c r="C19" s="200"/>
    </row>
    <row r="20" spans="1:3">
      <c r="A20" s="200" t="s">
        <v>1628</v>
      </c>
      <c r="B20" s="521" t="s">
        <v>1629</v>
      </c>
      <c r="C20" s="200"/>
    </row>
    <row r="21" spans="1:3">
      <c r="A21" s="200" t="s">
        <v>1630</v>
      </c>
      <c r="B21" s="521"/>
      <c r="C21" s="200"/>
    </row>
    <row r="22" spans="1:3">
      <c r="A22" s="200"/>
      <c r="B22" s="521"/>
      <c r="C22" s="200"/>
    </row>
    <row r="23" spans="1:3">
      <c r="A23" s="518" t="s">
        <v>1631</v>
      </c>
      <c r="B23" s="521"/>
      <c r="C23" s="200"/>
    </row>
    <row r="24" spans="1:3">
      <c r="A24" s="200" t="s">
        <v>1632</v>
      </c>
      <c r="B24" s="521" t="s">
        <v>1633</v>
      </c>
      <c r="C24" s="200"/>
    </row>
    <row r="25" spans="1:3">
      <c r="A25" s="200" t="s">
        <v>1634</v>
      </c>
      <c r="B25" s="521" t="s">
        <v>1635</v>
      </c>
      <c r="C25" s="200"/>
    </row>
    <row r="26" spans="1:3">
      <c r="A26" s="200" t="s">
        <v>1636</v>
      </c>
      <c r="B26" s="521" t="s">
        <v>1637</v>
      </c>
      <c r="C26" s="200" t="s">
        <v>1613</v>
      </c>
    </row>
    <row r="27" spans="1:3">
      <c r="A27" s="200" t="s">
        <v>1638</v>
      </c>
      <c r="B27" s="521" t="s">
        <v>1639</v>
      </c>
      <c r="C27" s="200" t="s">
        <v>1613</v>
      </c>
    </row>
    <row r="28" spans="1:3">
      <c r="A28" s="200" t="s">
        <v>1640</v>
      </c>
      <c r="B28" s="521" t="s">
        <v>1641</v>
      </c>
      <c r="C28" s="200"/>
    </row>
    <row r="29" spans="1:3">
      <c r="A29" s="200" t="s">
        <v>1642</v>
      </c>
      <c r="B29" s="521" t="s">
        <v>1643</v>
      </c>
      <c r="C29" s="200"/>
    </row>
    <row r="30" spans="1:3">
      <c r="A30" s="200" t="s">
        <v>1644</v>
      </c>
      <c r="B30" s="521" t="s">
        <v>1645</v>
      </c>
      <c r="C30" s="200"/>
    </row>
    <row r="31" spans="1:3">
      <c r="A31" s="200" t="s">
        <v>1646</v>
      </c>
      <c r="B31" s="521" t="s">
        <v>1647</v>
      </c>
      <c r="C31" s="200"/>
    </row>
    <row r="32" spans="1:3">
      <c r="A32" s="200" t="s">
        <v>1648</v>
      </c>
      <c r="B32" s="521" t="s">
        <v>1649</v>
      </c>
      <c r="C32" s="200" t="s">
        <v>1613</v>
      </c>
    </row>
    <row r="33" spans="1:3">
      <c r="A33" s="200" t="s">
        <v>1650</v>
      </c>
      <c r="B33" s="200" t="s">
        <v>1651</v>
      </c>
      <c r="C33" s="200" t="s">
        <v>1613</v>
      </c>
    </row>
    <row r="34" spans="1:3">
      <c r="A34" s="200" t="s">
        <v>1652</v>
      </c>
      <c r="B34" s="521" t="s">
        <v>1653</v>
      </c>
      <c r="C34" s="200"/>
    </row>
    <row r="35" spans="1:3">
      <c r="A35" s="200" t="s">
        <v>1654</v>
      </c>
      <c r="B35" s="521" t="s">
        <v>1655</v>
      </c>
      <c r="C35" s="200"/>
    </row>
    <row r="36" spans="1:3">
      <c r="A36" s="200" t="s">
        <v>1656</v>
      </c>
      <c r="B36" s="521" t="s">
        <v>1657</v>
      </c>
      <c r="C36" s="200" t="s">
        <v>1613</v>
      </c>
    </row>
    <row r="37" spans="1:3">
      <c r="A37" s="200" t="s">
        <v>1658</v>
      </c>
      <c r="B37" s="521" t="s">
        <v>1659</v>
      </c>
      <c r="C37" s="200"/>
    </row>
    <row r="38" spans="1:3">
      <c r="A38" s="200" t="s">
        <v>1660</v>
      </c>
      <c r="B38" s="521" t="s">
        <v>1661</v>
      </c>
      <c r="C38" s="200" t="s">
        <v>1613</v>
      </c>
    </row>
    <row r="39" spans="1:3">
      <c r="A39" s="200" t="s">
        <v>1662</v>
      </c>
      <c r="B39" s="521" t="s">
        <v>1663</v>
      </c>
      <c r="C39" s="200"/>
    </row>
    <row r="40" spans="1:3">
      <c r="A40" s="200" t="s">
        <v>1630</v>
      </c>
      <c r="B40" s="521" t="s">
        <v>1664</v>
      </c>
      <c r="C40" s="200" t="s">
        <v>1613</v>
      </c>
    </row>
  </sheetData>
  <mergeCells count="1">
    <mergeCell ref="A2:C2"/>
  </mergeCells>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EB4E-BB84-44F5-A7CF-039620E0CA5B}">
  <sheetPr>
    <tabColor theme="8" tint="-0.499984740745262"/>
  </sheetPr>
  <dimension ref="A1:W125"/>
  <sheetViews>
    <sheetView zoomScaleNormal="100" workbookViewId="0"/>
  </sheetViews>
  <sheetFormatPr defaultColWidth="8.85546875" defaultRowHeight="12.95"/>
  <cols>
    <col min="1" max="1" width="4.85546875" style="55" customWidth="1"/>
    <col min="2" max="2" width="8" style="27" customWidth="1"/>
    <col min="3" max="3" width="60.85546875" style="27" customWidth="1"/>
    <col min="4" max="4" width="60.85546875" style="27" hidden="1" customWidth="1"/>
    <col min="5" max="5" width="35.42578125" style="557" hidden="1" customWidth="1"/>
    <col min="6" max="7" width="8" style="557" hidden="1" customWidth="1"/>
    <col min="8" max="8" width="31.42578125" style="557" hidden="1" customWidth="1"/>
    <col min="9" max="10" width="0" style="557" hidden="1" customWidth="1"/>
    <col min="11" max="11" width="43.140625" style="27" hidden="1" customWidth="1"/>
    <col min="12" max="12" width="0" style="351" hidden="1" customWidth="1"/>
    <col min="13" max="13" width="0" style="27" hidden="1" customWidth="1"/>
    <col min="14" max="14" width="43.7109375" style="28" customWidth="1"/>
    <col min="15" max="15" width="8.85546875" style="27"/>
    <col min="16" max="16" width="8.85546875" style="592"/>
    <col min="17" max="17" width="30.85546875" style="27" customWidth="1"/>
    <col min="18" max="16384" width="8.85546875" style="27"/>
  </cols>
  <sheetData>
    <row r="1" spans="1:23">
      <c r="A1" s="68" t="s">
        <v>758</v>
      </c>
      <c r="B1" s="50" t="s">
        <v>1665</v>
      </c>
      <c r="C1" s="50"/>
      <c r="D1" s="50"/>
      <c r="E1" s="547"/>
      <c r="F1" s="547"/>
      <c r="G1" s="547"/>
      <c r="H1" s="547"/>
      <c r="I1" s="547"/>
      <c r="J1" s="547"/>
      <c r="K1" s="51"/>
      <c r="L1" s="558"/>
      <c r="M1" s="51"/>
      <c r="N1" s="586"/>
      <c r="O1" s="51"/>
      <c r="P1" s="590"/>
      <c r="Q1" s="51"/>
      <c r="R1" s="51"/>
      <c r="S1" s="51"/>
    </row>
    <row r="2" spans="1:23" ht="15" customHeight="1">
      <c r="B2" s="50"/>
      <c r="C2" s="50"/>
      <c r="D2" s="50"/>
      <c r="E2" s="547"/>
      <c r="F2" s="547"/>
      <c r="G2" s="547"/>
      <c r="H2" s="547"/>
      <c r="I2" s="547"/>
      <c r="J2" s="547"/>
      <c r="K2" s="51"/>
      <c r="L2" s="558"/>
      <c r="M2" s="51"/>
      <c r="N2" s="586"/>
      <c r="O2" s="51"/>
      <c r="P2" s="590"/>
      <c r="Q2" s="51"/>
      <c r="R2" s="51"/>
      <c r="S2" s="51"/>
    </row>
    <row r="3" spans="1:23" s="322" customFormat="1">
      <c r="A3" s="321"/>
      <c r="B3" s="33"/>
      <c r="C3" s="480" t="s">
        <v>1666</v>
      </c>
      <c r="D3" s="15" t="s">
        <v>1667</v>
      </c>
      <c r="E3" s="548"/>
      <c r="F3" s="548"/>
      <c r="G3" s="548"/>
      <c r="H3" s="548"/>
      <c r="I3" s="548"/>
      <c r="J3" s="548"/>
      <c r="K3" s="51"/>
      <c r="L3" s="558"/>
      <c r="M3" s="51"/>
      <c r="N3" s="586"/>
      <c r="O3" s="51"/>
      <c r="P3" s="590"/>
      <c r="Q3" s="51"/>
      <c r="R3" s="51"/>
      <c r="S3" s="51"/>
    </row>
    <row r="4" spans="1:23" s="322" customFormat="1">
      <c r="A4" s="321"/>
      <c r="B4" s="33"/>
      <c r="C4" s="460" t="s">
        <v>1668</v>
      </c>
      <c r="D4" s="460" t="s">
        <v>1669</v>
      </c>
      <c r="E4" s="548"/>
      <c r="F4" s="548"/>
      <c r="G4" s="548"/>
      <c r="H4" s="548"/>
      <c r="I4" s="548"/>
      <c r="J4" s="548"/>
      <c r="K4" s="51"/>
      <c r="L4" s="558"/>
      <c r="M4" s="51"/>
      <c r="N4" s="586"/>
      <c r="O4" s="51"/>
      <c r="P4" s="590"/>
      <c r="Q4" s="51"/>
      <c r="R4" s="51"/>
      <c r="S4" s="51"/>
    </row>
    <row r="5" spans="1:23" s="322" customFormat="1">
      <c r="A5" s="321"/>
      <c r="B5" s="33"/>
      <c r="C5" s="480" t="s">
        <v>764</v>
      </c>
      <c r="D5" s="480" t="s">
        <v>765</v>
      </c>
      <c r="E5" s="548"/>
      <c r="F5" s="548"/>
      <c r="G5" s="548"/>
      <c r="H5" s="548"/>
      <c r="I5" s="548"/>
      <c r="J5" s="548"/>
      <c r="K5" s="51"/>
      <c r="L5" s="558"/>
      <c r="M5" s="51"/>
      <c r="N5" s="586"/>
      <c r="O5" s="51"/>
      <c r="P5" s="590"/>
      <c r="Q5" s="51"/>
      <c r="R5" s="51"/>
      <c r="S5" s="51"/>
    </row>
    <row r="6" spans="1:23" s="322" customFormat="1">
      <c r="A6" s="321"/>
      <c r="B6" s="33"/>
      <c r="C6" s="2" t="s">
        <v>6</v>
      </c>
      <c r="D6" s="2" t="s">
        <v>99</v>
      </c>
      <c r="E6" s="548"/>
      <c r="F6" s="548"/>
      <c r="G6" s="548"/>
      <c r="H6" s="548"/>
      <c r="I6" s="548"/>
      <c r="J6" s="548"/>
      <c r="K6" s="51"/>
      <c r="L6" s="558"/>
      <c r="M6" s="51"/>
      <c r="N6" s="586"/>
      <c r="O6" s="51"/>
      <c r="P6" s="590"/>
      <c r="Q6" s="51"/>
      <c r="R6" s="51"/>
      <c r="S6" s="51"/>
    </row>
    <row r="7" spans="1:23" s="322" customFormat="1">
      <c r="A7" s="321"/>
      <c r="B7" s="33"/>
      <c r="C7" s="15" t="s">
        <v>766</v>
      </c>
      <c r="D7" s="15" t="s">
        <v>767</v>
      </c>
      <c r="E7" s="548"/>
      <c r="F7" s="548"/>
      <c r="G7" s="548"/>
      <c r="H7" s="548"/>
      <c r="I7" s="548"/>
      <c r="J7" s="548"/>
      <c r="K7" s="51"/>
      <c r="L7" s="558"/>
      <c r="M7" s="51"/>
      <c r="N7" s="586"/>
      <c r="O7" s="51"/>
      <c r="P7" s="590"/>
      <c r="Q7" s="51"/>
      <c r="R7" s="51"/>
      <c r="S7" s="51"/>
    </row>
    <row r="8" spans="1:23" s="322" customFormat="1">
      <c r="A8" s="321"/>
      <c r="B8" s="33"/>
      <c r="C8" s="2" t="s">
        <v>768</v>
      </c>
      <c r="D8" s="2" t="str">
        <f>C8</f>
        <v>16.01.2024</v>
      </c>
      <c r="E8" s="548"/>
      <c r="F8" s="548"/>
      <c r="G8" s="548"/>
      <c r="H8" s="548"/>
      <c r="I8" s="548"/>
      <c r="J8" s="548"/>
      <c r="K8" s="51"/>
      <c r="L8" s="558"/>
      <c r="M8" s="51"/>
      <c r="N8" s="586"/>
      <c r="O8" s="51"/>
      <c r="P8" s="590"/>
      <c r="Q8" s="51"/>
      <c r="R8" s="51"/>
      <c r="S8" s="51"/>
    </row>
    <row r="9" spans="1:23" s="322" customFormat="1">
      <c r="A9" s="321"/>
      <c r="B9" s="33"/>
      <c r="C9" s="15" t="s">
        <v>769</v>
      </c>
      <c r="D9" s="15" t="s">
        <v>770</v>
      </c>
      <c r="E9" s="548"/>
      <c r="F9" s="548"/>
      <c r="G9" s="548"/>
      <c r="H9" s="548"/>
      <c r="I9" s="548"/>
      <c r="J9" s="548"/>
      <c r="K9" s="51"/>
      <c r="L9" s="558"/>
      <c r="M9" s="51"/>
      <c r="N9" s="586"/>
      <c r="O9" s="51"/>
      <c r="P9" s="590"/>
      <c r="Q9" s="51"/>
      <c r="R9" s="51"/>
      <c r="S9" s="51"/>
    </row>
    <row r="10" spans="1:23" s="322" customFormat="1">
      <c r="A10" s="321"/>
      <c r="B10" s="33"/>
      <c r="C10" s="2" t="s">
        <v>771</v>
      </c>
      <c r="D10" s="2" t="s">
        <v>1670</v>
      </c>
      <c r="E10" s="548"/>
      <c r="F10" s="548"/>
      <c r="G10" s="548"/>
      <c r="H10" s="548"/>
      <c r="I10" s="548"/>
      <c r="J10" s="548"/>
      <c r="K10" s="51"/>
      <c r="L10" s="558"/>
      <c r="M10" s="51"/>
      <c r="N10" s="586"/>
      <c r="O10" s="51"/>
      <c r="P10" s="590"/>
      <c r="Q10" s="51"/>
      <c r="R10" s="51"/>
      <c r="S10" s="51"/>
    </row>
    <row r="11" spans="1:23" ht="15" customHeight="1">
      <c r="B11" s="50"/>
      <c r="C11" s="50"/>
      <c r="D11" s="50"/>
      <c r="E11" s="547"/>
      <c r="F11" s="547"/>
      <c r="G11" s="547"/>
      <c r="H11" s="547"/>
      <c r="I11" s="547"/>
      <c r="J11" s="547"/>
      <c r="K11" s="51"/>
      <c r="L11" s="558"/>
      <c r="M11" s="51"/>
      <c r="N11" s="586"/>
      <c r="O11" s="51"/>
      <c r="P11" s="590"/>
      <c r="Q11" s="51"/>
      <c r="R11" s="51"/>
      <c r="S11" s="51"/>
    </row>
    <row r="12" spans="1:23" s="55" customFormat="1">
      <c r="A12" s="62" t="s">
        <v>295</v>
      </c>
      <c r="B12" s="53" t="s">
        <v>295</v>
      </c>
      <c r="C12" s="54" t="s">
        <v>1671</v>
      </c>
      <c r="D12" s="24" t="s">
        <v>801</v>
      </c>
      <c r="E12" s="549" t="s">
        <v>776</v>
      </c>
      <c r="F12" s="549" t="s">
        <v>777</v>
      </c>
      <c r="G12" s="550" t="s">
        <v>778</v>
      </c>
      <c r="H12" s="549" t="s">
        <v>29</v>
      </c>
      <c r="I12" s="549" t="s">
        <v>777</v>
      </c>
      <c r="J12" s="550" t="s">
        <v>778</v>
      </c>
      <c r="K12" s="24" t="s">
        <v>33</v>
      </c>
      <c r="L12" s="559" t="s">
        <v>777</v>
      </c>
      <c r="M12" s="47" t="s">
        <v>778</v>
      </c>
      <c r="N12" s="24" t="s">
        <v>37</v>
      </c>
      <c r="O12" s="24" t="s">
        <v>777</v>
      </c>
      <c r="P12" s="47" t="s">
        <v>778</v>
      </c>
      <c r="Q12" s="24" t="s">
        <v>40</v>
      </c>
      <c r="R12" s="24" t="s">
        <v>777</v>
      </c>
      <c r="S12" s="47" t="s">
        <v>778</v>
      </c>
    </row>
    <row r="13" spans="1:23" s="316" customFormat="1">
      <c r="A13" s="311" t="s">
        <v>1447</v>
      </c>
      <c r="B13" s="312" t="s">
        <v>1447</v>
      </c>
      <c r="C13" s="313" t="s">
        <v>1448</v>
      </c>
      <c r="D13" s="313" t="s">
        <v>1448</v>
      </c>
      <c r="E13" s="551"/>
      <c r="F13" s="551"/>
      <c r="G13" s="551"/>
      <c r="H13" s="551"/>
      <c r="I13" s="552"/>
      <c r="J13" s="552"/>
      <c r="K13" s="542"/>
      <c r="L13" s="560"/>
      <c r="M13" s="542"/>
      <c r="N13" s="542"/>
      <c r="O13" s="542"/>
      <c r="P13" s="588"/>
      <c r="Q13" s="542"/>
      <c r="R13" s="542"/>
      <c r="S13" s="542"/>
      <c r="T13" s="315"/>
      <c r="U13" s="315"/>
      <c r="V13" s="315"/>
      <c r="W13" s="313"/>
    </row>
    <row r="14" spans="1:23" s="55" customFormat="1" ht="147" customHeight="1">
      <c r="A14" s="62">
        <v>4</v>
      </c>
      <c r="B14" s="45" t="s">
        <v>1202</v>
      </c>
      <c r="C14" s="46" t="s">
        <v>1672</v>
      </c>
      <c r="D14" s="24" t="s">
        <v>1673</v>
      </c>
      <c r="E14" s="553" t="s">
        <v>1674</v>
      </c>
      <c r="F14" s="553"/>
      <c r="G14" s="553"/>
      <c r="H14" s="553" t="s">
        <v>1674</v>
      </c>
      <c r="I14" s="553"/>
      <c r="J14" s="553"/>
      <c r="K14" s="59"/>
      <c r="L14" s="561"/>
      <c r="M14" s="59"/>
      <c r="N14" s="587"/>
      <c r="O14" s="59"/>
      <c r="P14" s="589"/>
      <c r="Q14" s="59"/>
      <c r="R14" s="59"/>
      <c r="S14" s="59"/>
    </row>
    <row r="15" spans="1:23" s="58" customFormat="1" ht="125.45" customHeight="1">
      <c r="A15" s="63">
        <v>4</v>
      </c>
      <c r="B15" s="45" t="s">
        <v>1217</v>
      </c>
      <c r="C15" s="46" t="s">
        <v>1675</v>
      </c>
      <c r="D15" s="46" t="s">
        <v>1676</v>
      </c>
      <c r="E15" s="554"/>
      <c r="F15" s="554"/>
      <c r="G15" s="554"/>
      <c r="H15" s="554"/>
      <c r="I15" s="554"/>
      <c r="J15" s="554"/>
      <c r="K15" s="56"/>
      <c r="L15" s="562"/>
      <c r="M15" s="56"/>
      <c r="N15" s="54"/>
      <c r="O15" s="56"/>
      <c r="P15" s="589"/>
      <c r="Q15" s="56"/>
      <c r="R15" s="56"/>
      <c r="S15" s="56"/>
    </row>
    <row r="16" spans="1:23" ht="102.6" customHeight="1">
      <c r="A16" s="62">
        <v>4</v>
      </c>
      <c r="B16" s="37" t="s">
        <v>1677</v>
      </c>
      <c r="C16" s="37" t="s">
        <v>1678</v>
      </c>
      <c r="D16" s="37" t="s">
        <v>1679</v>
      </c>
      <c r="E16" s="555"/>
      <c r="F16" s="555"/>
      <c r="G16" s="555"/>
      <c r="H16" s="555"/>
      <c r="I16" s="555"/>
      <c r="J16" s="555"/>
      <c r="K16" s="25" t="s">
        <v>1680</v>
      </c>
      <c r="L16" s="563" t="s">
        <v>793</v>
      </c>
      <c r="M16" s="60"/>
      <c r="N16" s="25" t="s">
        <v>1681</v>
      </c>
      <c r="O16" s="563" t="s">
        <v>793</v>
      </c>
      <c r="P16" s="591"/>
      <c r="Q16" s="60"/>
      <c r="R16" s="60"/>
      <c r="S16" s="60"/>
    </row>
    <row r="17" spans="1:19" ht="45.6" customHeight="1">
      <c r="A17" s="62">
        <v>4</v>
      </c>
      <c r="B17" s="69" t="s">
        <v>1682</v>
      </c>
      <c r="C17" s="37" t="s">
        <v>1683</v>
      </c>
      <c r="D17" s="37" t="s">
        <v>1684</v>
      </c>
      <c r="E17" s="555"/>
      <c r="F17" s="555"/>
      <c r="G17" s="555"/>
      <c r="H17" s="555"/>
      <c r="I17" s="555"/>
      <c r="J17" s="555"/>
      <c r="K17" s="25" t="s">
        <v>1685</v>
      </c>
      <c r="L17" s="563" t="s">
        <v>793</v>
      </c>
      <c r="M17" s="60"/>
      <c r="N17" s="25" t="s">
        <v>1686</v>
      </c>
      <c r="O17" s="563" t="s">
        <v>793</v>
      </c>
      <c r="P17" s="591"/>
      <c r="Q17" s="60"/>
      <c r="R17" s="60"/>
      <c r="S17" s="60"/>
    </row>
    <row r="18" spans="1:19" ht="101.45" customHeight="1">
      <c r="A18" s="62">
        <v>4</v>
      </c>
      <c r="B18" s="69" t="s">
        <v>1687</v>
      </c>
      <c r="C18" s="323" t="s">
        <v>1688</v>
      </c>
      <c r="D18" s="37" t="s">
        <v>1689</v>
      </c>
      <c r="E18" s="555"/>
      <c r="F18" s="555"/>
      <c r="G18" s="555"/>
      <c r="H18" s="555"/>
      <c r="I18" s="555"/>
      <c r="J18" s="555"/>
      <c r="K18" s="25" t="s">
        <v>1690</v>
      </c>
      <c r="L18" s="563" t="s">
        <v>793</v>
      </c>
      <c r="M18" s="60"/>
      <c r="N18" s="25" t="s">
        <v>1691</v>
      </c>
      <c r="O18" s="563" t="s">
        <v>793</v>
      </c>
      <c r="P18" s="591"/>
      <c r="Q18" s="60"/>
      <c r="R18" s="60"/>
      <c r="S18" s="60"/>
    </row>
    <row r="19" spans="1:19" ht="88.5" customHeight="1">
      <c r="A19" s="62">
        <v>4</v>
      </c>
      <c r="B19" s="69" t="s">
        <v>1692</v>
      </c>
      <c r="C19" s="37" t="s">
        <v>1693</v>
      </c>
      <c r="D19" s="38" t="s">
        <v>1694</v>
      </c>
      <c r="E19" s="555"/>
      <c r="F19" s="555"/>
      <c r="G19" s="555"/>
      <c r="H19" s="555"/>
      <c r="I19" s="555"/>
      <c r="J19" s="555"/>
      <c r="K19" s="25" t="s">
        <v>1695</v>
      </c>
      <c r="L19" s="563" t="s">
        <v>793</v>
      </c>
      <c r="M19" s="60"/>
      <c r="N19" s="25" t="s">
        <v>1696</v>
      </c>
      <c r="O19" s="563" t="s">
        <v>793</v>
      </c>
      <c r="P19" s="591"/>
      <c r="Q19" s="60"/>
      <c r="R19" s="60"/>
      <c r="S19" s="60"/>
    </row>
    <row r="20" spans="1:19" ht="96.95" customHeight="1">
      <c r="A20" s="62">
        <v>4</v>
      </c>
      <c r="B20" s="69" t="s">
        <v>1697</v>
      </c>
      <c r="C20" s="38" t="s">
        <v>1698</v>
      </c>
      <c r="D20" s="38" t="s">
        <v>1699</v>
      </c>
      <c r="E20" s="555"/>
      <c r="F20" s="555"/>
      <c r="G20" s="555"/>
      <c r="H20" s="555"/>
      <c r="I20" s="555"/>
      <c r="J20" s="555"/>
      <c r="K20" s="25" t="s">
        <v>1700</v>
      </c>
      <c r="L20" s="563" t="s">
        <v>793</v>
      </c>
      <c r="M20" s="60"/>
      <c r="N20" s="25" t="s">
        <v>1701</v>
      </c>
      <c r="O20" s="563" t="s">
        <v>793</v>
      </c>
      <c r="P20" s="591"/>
      <c r="Q20" s="60"/>
      <c r="R20" s="60"/>
      <c r="S20" s="60"/>
    </row>
    <row r="21" spans="1:19" ht="66.599999999999994" customHeight="1">
      <c r="A21" s="62">
        <v>4</v>
      </c>
      <c r="B21" s="69" t="s">
        <v>1702</v>
      </c>
      <c r="C21" s="38" t="s">
        <v>1703</v>
      </c>
      <c r="D21" s="38" t="s">
        <v>1704</v>
      </c>
      <c r="E21" s="555"/>
      <c r="F21" s="555"/>
      <c r="G21" s="555"/>
      <c r="H21" s="555"/>
      <c r="I21" s="555"/>
      <c r="J21" s="555"/>
      <c r="K21" s="60"/>
      <c r="L21" s="563" t="s">
        <v>793</v>
      </c>
      <c r="M21" s="60"/>
      <c r="N21" s="25" t="s">
        <v>1705</v>
      </c>
      <c r="O21" s="563" t="s">
        <v>793</v>
      </c>
      <c r="P21" s="591"/>
      <c r="Q21" s="60"/>
      <c r="R21" s="60"/>
      <c r="S21" s="60"/>
    </row>
    <row r="22" spans="1:19" ht="96.6" customHeight="1">
      <c r="A22" s="62"/>
      <c r="B22" s="69" t="s">
        <v>1706</v>
      </c>
      <c r="C22" s="38" t="s">
        <v>1707</v>
      </c>
      <c r="D22" s="38" t="s">
        <v>1708</v>
      </c>
      <c r="E22" s="555"/>
      <c r="F22" s="555"/>
      <c r="G22" s="555"/>
      <c r="H22" s="555"/>
      <c r="I22" s="555"/>
      <c r="J22" s="555"/>
      <c r="K22" s="60"/>
      <c r="L22" s="563" t="s">
        <v>793</v>
      </c>
      <c r="M22" s="60"/>
      <c r="N22" s="25" t="s">
        <v>1709</v>
      </c>
      <c r="O22" s="563" t="s">
        <v>793</v>
      </c>
      <c r="P22" s="591"/>
      <c r="Q22" s="60"/>
      <c r="R22" s="60"/>
      <c r="S22" s="60"/>
    </row>
    <row r="23" spans="1:19" ht="79.5" customHeight="1">
      <c r="A23" s="62"/>
      <c r="B23" s="69" t="s">
        <v>1710</v>
      </c>
      <c r="C23" s="38" t="s">
        <v>1711</v>
      </c>
      <c r="D23" s="38" t="s">
        <v>1712</v>
      </c>
      <c r="E23" s="555"/>
      <c r="F23" s="555"/>
      <c r="G23" s="555"/>
      <c r="H23" s="555"/>
      <c r="I23" s="555"/>
      <c r="J23" s="555"/>
      <c r="K23" s="60"/>
      <c r="L23" s="563" t="s">
        <v>793</v>
      </c>
      <c r="M23" s="60"/>
      <c r="N23" s="25" t="s">
        <v>1713</v>
      </c>
      <c r="O23" s="563" t="s">
        <v>793</v>
      </c>
      <c r="P23" s="591"/>
      <c r="Q23" s="60"/>
      <c r="R23" s="60"/>
      <c r="S23" s="60"/>
    </row>
    <row r="24" spans="1:19" ht="58.5" customHeight="1">
      <c r="A24" s="62"/>
      <c r="B24" s="69" t="s">
        <v>1714</v>
      </c>
      <c r="C24" s="38" t="s">
        <v>1715</v>
      </c>
      <c r="D24" s="38" t="s">
        <v>1716</v>
      </c>
      <c r="E24" s="555"/>
      <c r="F24" s="555"/>
      <c r="G24" s="555"/>
      <c r="H24" s="555"/>
      <c r="I24" s="555"/>
      <c r="J24" s="555"/>
      <c r="K24" s="60"/>
      <c r="L24" s="563" t="s">
        <v>793</v>
      </c>
      <c r="M24" s="60"/>
      <c r="N24" s="25" t="s">
        <v>1713</v>
      </c>
      <c r="O24" s="563" t="s">
        <v>793</v>
      </c>
      <c r="P24" s="591"/>
      <c r="Q24" s="60"/>
      <c r="R24" s="60"/>
      <c r="S24" s="60"/>
    </row>
    <row r="25" spans="1:19" ht="124.5" customHeight="1">
      <c r="A25" s="62"/>
      <c r="B25" s="69" t="s">
        <v>1717</v>
      </c>
      <c r="C25" s="38" t="s">
        <v>1718</v>
      </c>
      <c r="D25" s="38" t="s">
        <v>1719</v>
      </c>
      <c r="E25" s="555"/>
      <c r="F25" s="555"/>
      <c r="G25" s="555"/>
      <c r="H25" s="555"/>
      <c r="I25" s="555"/>
      <c r="J25" s="555"/>
      <c r="K25" s="60"/>
      <c r="L25" s="563" t="s">
        <v>793</v>
      </c>
      <c r="M25" s="60"/>
      <c r="N25" s="25" t="s">
        <v>1720</v>
      </c>
      <c r="O25" s="563" t="s">
        <v>793</v>
      </c>
      <c r="P25" s="591"/>
      <c r="Q25" s="60"/>
      <c r="R25" s="60"/>
      <c r="S25" s="60"/>
    </row>
    <row r="26" spans="1:19" ht="66.599999999999994" customHeight="1">
      <c r="A26" s="62"/>
      <c r="B26" s="69" t="s">
        <v>1721</v>
      </c>
      <c r="C26" s="38" t="s">
        <v>1722</v>
      </c>
      <c r="D26" s="38" t="s">
        <v>1723</v>
      </c>
      <c r="E26" s="555"/>
      <c r="F26" s="555"/>
      <c r="G26" s="555"/>
      <c r="H26" s="555"/>
      <c r="I26" s="555"/>
      <c r="J26" s="555"/>
      <c r="K26" s="60"/>
      <c r="L26" s="563" t="s">
        <v>793</v>
      </c>
      <c r="M26" s="60"/>
      <c r="N26" s="25" t="s">
        <v>1724</v>
      </c>
      <c r="O26" s="563" t="s">
        <v>793</v>
      </c>
      <c r="P26" s="591"/>
      <c r="Q26" s="60"/>
      <c r="R26" s="60"/>
      <c r="S26" s="60"/>
    </row>
    <row r="27" spans="1:19" ht="80.099999999999994" customHeight="1">
      <c r="A27" s="62">
        <v>4</v>
      </c>
      <c r="B27" s="69" t="s">
        <v>1725</v>
      </c>
      <c r="C27" s="38" t="s">
        <v>1726</v>
      </c>
      <c r="D27" s="38" t="s">
        <v>1727</v>
      </c>
      <c r="E27" s="555"/>
      <c r="F27" s="555"/>
      <c r="G27" s="555"/>
      <c r="H27" s="555"/>
      <c r="I27" s="555"/>
      <c r="J27" s="555"/>
      <c r="K27" s="60"/>
      <c r="L27" s="563" t="s">
        <v>793</v>
      </c>
      <c r="M27" s="60"/>
      <c r="N27" s="25" t="s">
        <v>1728</v>
      </c>
      <c r="O27" s="563" t="s">
        <v>793</v>
      </c>
      <c r="P27" s="591"/>
      <c r="Q27" s="60"/>
      <c r="R27" s="60"/>
      <c r="S27" s="60"/>
    </row>
    <row r="28" spans="1:19" s="55" customFormat="1" ht="39">
      <c r="A28" s="62">
        <v>4</v>
      </c>
      <c r="B28" s="45" t="s">
        <v>1231</v>
      </c>
      <c r="C28" s="46" t="s">
        <v>1729</v>
      </c>
      <c r="D28" s="46" t="s">
        <v>1730</v>
      </c>
      <c r="E28" s="555"/>
      <c r="F28" s="555"/>
      <c r="G28" s="555"/>
      <c r="H28" s="555"/>
      <c r="I28" s="555"/>
      <c r="J28" s="555"/>
      <c r="K28" s="62"/>
      <c r="L28" s="564"/>
      <c r="M28" s="62"/>
      <c r="N28" s="407"/>
      <c r="O28" s="564"/>
      <c r="P28" s="47"/>
      <c r="Q28" s="62"/>
      <c r="R28" s="62"/>
      <c r="S28" s="62"/>
    </row>
    <row r="29" spans="1:19" ht="144.6" customHeight="1">
      <c r="A29" s="62">
        <v>4</v>
      </c>
      <c r="B29" s="69" t="s">
        <v>1731</v>
      </c>
      <c r="C29" s="37" t="s">
        <v>1732</v>
      </c>
      <c r="D29" s="37" t="s">
        <v>1733</v>
      </c>
      <c r="E29" s="555"/>
      <c r="F29" s="555"/>
      <c r="G29" s="555"/>
      <c r="H29" s="555"/>
      <c r="I29" s="555"/>
      <c r="J29" s="555"/>
      <c r="K29" s="25" t="s">
        <v>1734</v>
      </c>
      <c r="L29" s="563" t="s">
        <v>793</v>
      </c>
      <c r="M29" s="60"/>
      <c r="N29" s="25" t="s">
        <v>1735</v>
      </c>
      <c r="O29" s="563" t="s">
        <v>793</v>
      </c>
      <c r="P29" s="591"/>
      <c r="Q29" s="60"/>
      <c r="R29" s="60"/>
      <c r="S29" s="60"/>
    </row>
    <row r="30" spans="1:19" ht="88.5" customHeight="1">
      <c r="A30" s="62">
        <v>4</v>
      </c>
      <c r="B30" s="69" t="s">
        <v>1736</v>
      </c>
      <c r="C30" s="37" t="s">
        <v>1737</v>
      </c>
      <c r="D30" s="37" t="s">
        <v>1738</v>
      </c>
      <c r="E30" s="555"/>
      <c r="F30" s="555"/>
      <c r="G30" s="555"/>
      <c r="H30" s="555"/>
      <c r="I30" s="555"/>
      <c r="J30" s="555"/>
      <c r="K30" s="25" t="s">
        <v>1739</v>
      </c>
      <c r="L30" s="563" t="s">
        <v>793</v>
      </c>
      <c r="M30" s="60"/>
      <c r="N30" s="25" t="s">
        <v>1740</v>
      </c>
      <c r="O30" s="563" t="s">
        <v>793</v>
      </c>
      <c r="P30" s="591"/>
      <c r="Q30" s="60"/>
      <c r="R30" s="60"/>
      <c r="S30" s="60"/>
    </row>
    <row r="31" spans="1:19" ht="94.5" customHeight="1">
      <c r="A31" s="62">
        <v>4</v>
      </c>
      <c r="B31" s="69" t="s">
        <v>1741</v>
      </c>
      <c r="C31" s="37" t="s">
        <v>1742</v>
      </c>
      <c r="D31" s="37" t="s">
        <v>1743</v>
      </c>
      <c r="E31" s="555"/>
      <c r="F31" s="555"/>
      <c r="G31" s="555"/>
      <c r="H31" s="555"/>
      <c r="I31" s="555"/>
      <c r="J31" s="555"/>
      <c r="K31" s="25" t="s">
        <v>1744</v>
      </c>
      <c r="L31" s="563" t="s">
        <v>793</v>
      </c>
      <c r="M31" s="60"/>
      <c r="N31" s="25" t="s">
        <v>1745</v>
      </c>
      <c r="O31" s="563" t="s">
        <v>793</v>
      </c>
      <c r="P31" s="591"/>
      <c r="Q31" s="60"/>
      <c r="R31" s="60"/>
      <c r="S31" s="60"/>
    </row>
    <row r="32" spans="1:19" ht="107.45" customHeight="1">
      <c r="A32" s="62">
        <v>4</v>
      </c>
      <c r="B32" s="69" t="s">
        <v>1746</v>
      </c>
      <c r="C32" s="37" t="s">
        <v>1747</v>
      </c>
      <c r="D32" s="37" t="s">
        <v>1748</v>
      </c>
      <c r="E32" s="555"/>
      <c r="F32" s="555"/>
      <c r="G32" s="555"/>
      <c r="H32" s="555"/>
      <c r="I32" s="555"/>
      <c r="J32" s="555"/>
      <c r="K32" s="25" t="s">
        <v>1749</v>
      </c>
      <c r="L32" s="563" t="s">
        <v>793</v>
      </c>
      <c r="M32" s="60"/>
      <c r="N32" s="25" t="s">
        <v>1750</v>
      </c>
      <c r="O32" s="563" t="s">
        <v>793</v>
      </c>
      <c r="P32" s="591"/>
      <c r="Q32" s="60"/>
      <c r="R32" s="60"/>
      <c r="S32" s="60"/>
    </row>
    <row r="33" spans="1:19" ht="129.94999999999999">
      <c r="A33" s="62">
        <v>4</v>
      </c>
      <c r="B33" s="69" t="s">
        <v>1751</v>
      </c>
      <c r="C33" s="37" t="s">
        <v>1752</v>
      </c>
      <c r="D33" s="37" t="s">
        <v>1753</v>
      </c>
      <c r="E33" s="555"/>
      <c r="F33" s="555"/>
      <c r="G33" s="555"/>
      <c r="H33" s="555"/>
      <c r="I33" s="555"/>
      <c r="J33" s="555"/>
      <c r="K33" s="25" t="s">
        <v>1754</v>
      </c>
      <c r="L33" s="563" t="s">
        <v>793</v>
      </c>
      <c r="M33" s="60"/>
      <c r="N33" s="25" t="s">
        <v>1755</v>
      </c>
      <c r="O33" s="563" t="s">
        <v>793</v>
      </c>
      <c r="P33" s="591"/>
      <c r="Q33" s="60"/>
      <c r="R33" s="60"/>
      <c r="S33" s="60"/>
    </row>
    <row r="34" spans="1:19" ht="143.1">
      <c r="A34" s="62">
        <v>4</v>
      </c>
      <c r="B34" s="69" t="s">
        <v>1756</v>
      </c>
      <c r="C34" s="37" t="s">
        <v>1757</v>
      </c>
      <c r="D34" s="37" t="s">
        <v>1758</v>
      </c>
      <c r="E34" s="555"/>
      <c r="F34" s="555"/>
      <c r="G34" s="555"/>
      <c r="H34" s="555"/>
      <c r="I34" s="555"/>
      <c r="J34" s="555"/>
      <c r="K34" s="25" t="s">
        <v>1759</v>
      </c>
      <c r="L34" s="563" t="s">
        <v>793</v>
      </c>
      <c r="M34" s="60"/>
      <c r="N34" s="25" t="s">
        <v>1760</v>
      </c>
      <c r="O34" s="563" t="s">
        <v>793</v>
      </c>
      <c r="P34" s="591"/>
      <c r="Q34" s="60"/>
      <c r="R34" s="60"/>
      <c r="S34" s="60"/>
    </row>
    <row r="35" spans="1:19" ht="101.45" customHeight="1">
      <c r="A35" s="62">
        <v>4</v>
      </c>
      <c r="B35" s="69" t="s">
        <v>1761</v>
      </c>
      <c r="C35" s="37" t="s">
        <v>1762</v>
      </c>
      <c r="D35" s="37" t="s">
        <v>1763</v>
      </c>
      <c r="E35" s="555"/>
      <c r="F35" s="555"/>
      <c r="G35" s="555"/>
      <c r="H35" s="555"/>
      <c r="I35" s="555"/>
      <c r="J35" s="555"/>
      <c r="K35" s="25" t="s">
        <v>1764</v>
      </c>
      <c r="L35" s="563" t="s">
        <v>793</v>
      </c>
      <c r="M35" s="60"/>
      <c r="N35" s="25" t="s">
        <v>1765</v>
      </c>
      <c r="O35" s="563" t="s">
        <v>793</v>
      </c>
      <c r="P35" s="591"/>
      <c r="Q35" s="60"/>
      <c r="R35" s="60"/>
      <c r="S35" s="60"/>
    </row>
    <row r="36" spans="1:19" ht="90.6" customHeight="1">
      <c r="A36" s="62">
        <v>4</v>
      </c>
      <c r="B36" s="69" t="s">
        <v>1766</v>
      </c>
      <c r="C36" s="37" t="s">
        <v>1767</v>
      </c>
      <c r="D36" s="37" t="s">
        <v>1768</v>
      </c>
      <c r="E36" s="555"/>
      <c r="F36" s="555"/>
      <c r="G36" s="555"/>
      <c r="H36" s="555"/>
      <c r="I36" s="555"/>
      <c r="J36" s="555"/>
      <c r="K36" s="25" t="s">
        <v>1769</v>
      </c>
      <c r="L36" s="563" t="s">
        <v>793</v>
      </c>
      <c r="M36" s="60"/>
      <c r="N36" s="25" t="s">
        <v>1770</v>
      </c>
      <c r="O36" s="563" t="s">
        <v>793</v>
      </c>
      <c r="P36" s="591"/>
      <c r="Q36" s="60"/>
      <c r="R36" s="60"/>
      <c r="S36" s="60"/>
    </row>
    <row r="37" spans="1:19" ht="132" customHeight="1">
      <c r="A37" s="62">
        <v>4</v>
      </c>
      <c r="B37" s="69" t="s">
        <v>1771</v>
      </c>
      <c r="C37" s="37" t="s">
        <v>1772</v>
      </c>
      <c r="D37" s="37" t="s">
        <v>1773</v>
      </c>
      <c r="E37" s="555"/>
      <c r="F37" s="555"/>
      <c r="G37" s="555"/>
      <c r="H37" s="555"/>
      <c r="I37" s="555"/>
      <c r="J37" s="555"/>
      <c r="K37" s="25" t="s">
        <v>1774</v>
      </c>
      <c r="L37" s="563" t="s">
        <v>793</v>
      </c>
      <c r="M37" s="60"/>
      <c r="N37" s="25" t="s">
        <v>1775</v>
      </c>
      <c r="O37" s="563" t="s">
        <v>793</v>
      </c>
      <c r="P37" s="591"/>
      <c r="Q37" s="60"/>
      <c r="R37" s="60"/>
      <c r="S37" s="60"/>
    </row>
    <row r="38" spans="1:19" ht="62.1" customHeight="1">
      <c r="A38" s="62">
        <v>4</v>
      </c>
      <c r="B38" s="69" t="s">
        <v>1776</v>
      </c>
      <c r="C38" s="37" t="s">
        <v>1777</v>
      </c>
      <c r="D38" s="37" t="s">
        <v>1778</v>
      </c>
      <c r="E38" s="555"/>
      <c r="F38" s="555"/>
      <c r="G38" s="555"/>
      <c r="H38" s="555"/>
      <c r="I38" s="555"/>
      <c r="J38" s="555"/>
      <c r="K38" s="25" t="s">
        <v>1779</v>
      </c>
      <c r="L38" s="563" t="s">
        <v>793</v>
      </c>
      <c r="M38" s="60"/>
      <c r="N38" s="25" t="s">
        <v>1779</v>
      </c>
      <c r="O38" s="563" t="s">
        <v>793</v>
      </c>
      <c r="P38" s="591"/>
      <c r="Q38" s="60"/>
      <c r="R38" s="60"/>
      <c r="S38" s="60"/>
    </row>
    <row r="39" spans="1:19" ht="147.94999999999999" customHeight="1">
      <c r="A39" s="62">
        <v>4</v>
      </c>
      <c r="B39" s="69" t="s">
        <v>1780</v>
      </c>
      <c r="C39" s="38" t="s">
        <v>1781</v>
      </c>
      <c r="D39" s="38" t="s">
        <v>1782</v>
      </c>
      <c r="E39" s="555"/>
      <c r="F39" s="555"/>
      <c r="G39" s="555"/>
      <c r="H39" s="555"/>
      <c r="I39" s="555"/>
      <c r="J39" s="555"/>
      <c r="K39" s="25" t="s">
        <v>331</v>
      </c>
      <c r="L39" s="563" t="s">
        <v>793</v>
      </c>
      <c r="M39" s="38" t="s">
        <v>1783</v>
      </c>
      <c r="N39" s="25" t="s">
        <v>1720</v>
      </c>
      <c r="O39" s="563" t="s">
        <v>793</v>
      </c>
      <c r="P39" s="591"/>
      <c r="Q39" s="60"/>
      <c r="R39" s="60"/>
      <c r="S39" s="60"/>
    </row>
    <row r="40" spans="1:19" ht="53.45" customHeight="1">
      <c r="A40" s="62"/>
      <c r="B40" s="69" t="s">
        <v>1784</v>
      </c>
      <c r="C40" s="38" t="s">
        <v>1785</v>
      </c>
      <c r="D40" s="38" t="s">
        <v>1786</v>
      </c>
      <c r="E40" s="555"/>
      <c r="F40" s="555"/>
      <c r="G40" s="555"/>
      <c r="H40" s="555"/>
      <c r="I40" s="555"/>
      <c r="J40" s="555"/>
      <c r="K40" s="60" t="s">
        <v>1787</v>
      </c>
      <c r="L40" s="563" t="s">
        <v>793</v>
      </c>
      <c r="M40" s="38" t="s">
        <v>1783</v>
      </c>
      <c r="N40" s="25" t="s">
        <v>1359</v>
      </c>
      <c r="O40" s="563" t="s">
        <v>793</v>
      </c>
      <c r="P40" s="591"/>
      <c r="Q40" s="60"/>
      <c r="R40" s="60"/>
      <c r="S40" s="60"/>
    </row>
    <row r="41" spans="1:19" ht="69.95" customHeight="1">
      <c r="A41" s="62"/>
      <c r="B41" s="69" t="s">
        <v>1788</v>
      </c>
      <c r="C41" s="37" t="s">
        <v>1789</v>
      </c>
      <c r="D41" s="37" t="s">
        <v>1790</v>
      </c>
      <c r="E41" s="555"/>
      <c r="F41" s="555"/>
      <c r="G41" s="555"/>
      <c r="H41" s="555"/>
      <c r="I41" s="555"/>
      <c r="J41" s="555"/>
      <c r="K41" s="25" t="s">
        <v>1791</v>
      </c>
      <c r="L41" s="563" t="s">
        <v>793</v>
      </c>
      <c r="M41" s="60"/>
      <c r="N41" s="25" t="s">
        <v>1792</v>
      </c>
      <c r="O41" s="563" t="s">
        <v>793</v>
      </c>
      <c r="P41" s="591"/>
      <c r="Q41" s="60"/>
      <c r="R41" s="60"/>
      <c r="S41" s="60"/>
    </row>
    <row r="42" spans="1:19" s="55" customFormat="1" ht="51.95">
      <c r="A42" s="62">
        <v>4</v>
      </c>
      <c r="B42" s="45" t="s">
        <v>1235</v>
      </c>
      <c r="C42" s="46" t="s">
        <v>1793</v>
      </c>
      <c r="D42" s="46" t="s">
        <v>1794</v>
      </c>
      <c r="E42" s="555"/>
      <c r="F42" s="555"/>
      <c r="G42" s="555"/>
      <c r="H42" s="555"/>
      <c r="I42" s="555"/>
      <c r="J42" s="555"/>
      <c r="K42" s="62"/>
      <c r="L42" s="564"/>
      <c r="M42" s="62"/>
      <c r="N42" s="407"/>
      <c r="O42" s="564"/>
      <c r="P42" s="47"/>
      <c r="Q42" s="62"/>
      <c r="R42" s="62"/>
      <c r="S42" s="62"/>
    </row>
    <row r="43" spans="1:19" ht="65.099999999999994">
      <c r="A43" s="62">
        <v>4</v>
      </c>
      <c r="B43" s="69" t="s">
        <v>1795</v>
      </c>
      <c r="C43" s="37" t="s">
        <v>1796</v>
      </c>
      <c r="D43" s="37" t="s">
        <v>1797</v>
      </c>
      <c r="E43" s="555"/>
      <c r="F43" s="555"/>
      <c r="G43" s="555"/>
      <c r="H43" s="555"/>
      <c r="I43" s="555"/>
      <c r="J43" s="555"/>
      <c r="K43" s="25" t="s">
        <v>1798</v>
      </c>
      <c r="L43" s="563" t="s">
        <v>793</v>
      </c>
      <c r="M43" s="60"/>
      <c r="N43" s="25" t="s">
        <v>1799</v>
      </c>
      <c r="O43" s="563" t="s">
        <v>793</v>
      </c>
      <c r="P43" s="591"/>
      <c r="Q43" s="60"/>
      <c r="R43" s="60"/>
      <c r="S43" s="60"/>
    </row>
    <row r="44" spans="1:19" ht="96.95" customHeight="1">
      <c r="A44" s="62">
        <v>4</v>
      </c>
      <c r="B44" s="69" t="s">
        <v>1800</v>
      </c>
      <c r="C44" s="37" t="s">
        <v>1801</v>
      </c>
      <c r="D44" s="37" t="s">
        <v>1802</v>
      </c>
      <c r="E44" s="555"/>
      <c r="F44" s="555"/>
      <c r="G44" s="555"/>
      <c r="H44" s="555"/>
      <c r="I44" s="555"/>
      <c r="J44" s="555"/>
      <c r="K44" s="25" t="s">
        <v>1803</v>
      </c>
      <c r="L44" s="563" t="s">
        <v>793</v>
      </c>
      <c r="M44" s="60"/>
      <c r="N44" s="25" t="s">
        <v>1804</v>
      </c>
      <c r="O44" s="563" t="s">
        <v>793</v>
      </c>
      <c r="P44" s="591"/>
      <c r="Q44" s="60"/>
      <c r="R44" s="60"/>
      <c r="S44" s="60"/>
    </row>
    <row r="45" spans="1:19" ht="135" customHeight="1">
      <c r="A45" s="62">
        <v>4</v>
      </c>
      <c r="B45" s="69" t="s">
        <v>1805</v>
      </c>
      <c r="C45" s="37" t="s">
        <v>1806</v>
      </c>
      <c r="D45" s="37" t="s">
        <v>1807</v>
      </c>
      <c r="E45" s="555"/>
      <c r="F45" s="555"/>
      <c r="G45" s="555"/>
      <c r="H45" s="555"/>
      <c r="I45" s="555"/>
      <c r="J45" s="555"/>
      <c r="K45" s="25" t="s">
        <v>1808</v>
      </c>
      <c r="L45" s="563" t="s">
        <v>793</v>
      </c>
      <c r="M45" s="60"/>
      <c r="N45" s="25" t="s">
        <v>1809</v>
      </c>
      <c r="O45" s="563" t="s">
        <v>793</v>
      </c>
      <c r="P45" s="591"/>
      <c r="Q45" s="60"/>
      <c r="R45" s="60"/>
      <c r="S45" s="60"/>
    </row>
    <row r="46" spans="1:19" ht="71.45" customHeight="1">
      <c r="A46" s="62"/>
      <c r="B46" s="69" t="s">
        <v>1810</v>
      </c>
      <c r="C46" s="38" t="s">
        <v>1811</v>
      </c>
      <c r="D46" s="38" t="s">
        <v>1812</v>
      </c>
      <c r="E46" s="555"/>
      <c r="F46" s="555"/>
      <c r="G46" s="555"/>
      <c r="H46" s="555"/>
      <c r="I46" s="555"/>
      <c r="J46" s="555"/>
      <c r="K46" s="25" t="s">
        <v>1813</v>
      </c>
      <c r="L46" s="563" t="s">
        <v>793</v>
      </c>
      <c r="M46" s="60"/>
      <c r="N46" s="25" t="s">
        <v>1814</v>
      </c>
      <c r="O46" s="563" t="s">
        <v>793</v>
      </c>
      <c r="P46" s="591"/>
      <c r="Q46" s="60"/>
      <c r="R46" s="60"/>
      <c r="S46" s="60"/>
    </row>
    <row r="47" spans="1:19" ht="63.95" customHeight="1">
      <c r="A47" s="62">
        <v>4</v>
      </c>
      <c r="B47" s="69" t="s">
        <v>1815</v>
      </c>
      <c r="C47" s="37" t="s">
        <v>1816</v>
      </c>
      <c r="D47" s="37" t="s">
        <v>1817</v>
      </c>
      <c r="E47" s="555"/>
      <c r="F47" s="555"/>
      <c r="G47" s="555"/>
      <c r="H47" s="555"/>
      <c r="I47" s="555"/>
      <c r="J47" s="555"/>
      <c r="K47" s="25" t="s">
        <v>1818</v>
      </c>
      <c r="L47" s="563" t="s">
        <v>793</v>
      </c>
      <c r="M47" s="60"/>
      <c r="N47" s="25" t="s">
        <v>1819</v>
      </c>
      <c r="O47" s="563" t="s">
        <v>793</v>
      </c>
      <c r="P47" s="591"/>
      <c r="Q47" s="60"/>
      <c r="R47" s="60"/>
      <c r="S47" s="60"/>
    </row>
    <row r="48" spans="1:19" ht="320.10000000000002" customHeight="1">
      <c r="A48" s="62">
        <v>4</v>
      </c>
      <c r="B48" s="69" t="s">
        <v>1820</v>
      </c>
      <c r="C48" s="37" t="s">
        <v>1821</v>
      </c>
      <c r="D48" s="37" t="s">
        <v>1822</v>
      </c>
      <c r="E48" s="555"/>
      <c r="F48" s="555"/>
      <c r="G48" s="555"/>
      <c r="H48" s="555"/>
      <c r="I48" s="555"/>
      <c r="J48" s="555"/>
      <c r="K48" s="25" t="s">
        <v>1823</v>
      </c>
      <c r="L48" s="563" t="s">
        <v>793</v>
      </c>
      <c r="M48" s="60"/>
      <c r="N48" s="25" t="s">
        <v>1824</v>
      </c>
      <c r="O48" s="563" t="s">
        <v>793</v>
      </c>
      <c r="P48" s="591" t="s">
        <v>1825</v>
      </c>
      <c r="Q48" s="60"/>
      <c r="R48" s="60"/>
      <c r="S48" s="60"/>
    </row>
    <row r="49" spans="1:19" s="55" customFormat="1" ht="61.5" customHeight="1">
      <c r="A49" s="62">
        <v>4</v>
      </c>
      <c r="B49" s="45" t="s">
        <v>1826</v>
      </c>
      <c r="C49" s="46" t="s">
        <v>1827</v>
      </c>
      <c r="D49" s="46" t="s">
        <v>1828</v>
      </c>
      <c r="E49" s="62"/>
      <c r="F49" s="62"/>
      <c r="G49" s="62"/>
      <c r="H49" s="62"/>
      <c r="I49" s="62"/>
      <c r="J49" s="62"/>
      <c r="K49" s="62"/>
      <c r="L49" s="564"/>
      <c r="M49" s="62"/>
      <c r="N49" s="407"/>
      <c r="O49" s="564"/>
      <c r="P49" s="47"/>
      <c r="Q49" s="62"/>
      <c r="R49" s="62"/>
      <c r="S49" s="62"/>
    </row>
    <row r="50" spans="1:19" ht="42" customHeight="1">
      <c r="A50" s="62">
        <v>4</v>
      </c>
      <c r="B50" s="69" t="s">
        <v>1829</v>
      </c>
      <c r="C50" s="37" t="s">
        <v>1830</v>
      </c>
      <c r="D50" s="37" t="s">
        <v>1831</v>
      </c>
      <c r="E50" s="555"/>
      <c r="F50" s="555"/>
      <c r="G50" s="555"/>
      <c r="H50" s="555"/>
      <c r="I50" s="555"/>
      <c r="J50" s="555"/>
      <c r="K50" s="25" t="s">
        <v>1832</v>
      </c>
      <c r="L50" s="563" t="s">
        <v>787</v>
      </c>
      <c r="M50" s="60"/>
      <c r="N50" s="25" t="s">
        <v>1832</v>
      </c>
      <c r="O50" s="563" t="s">
        <v>787</v>
      </c>
      <c r="P50" s="591"/>
      <c r="Q50" s="60"/>
      <c r="R50" s="60"/>
      <c r="S50" s="60"/>
    </row>
    <row r="51" spans="1:19" ht="42" customHeight="1">
      <c r="A51" s="62">
        <v>4</v>
      </c>
      <c r="B51" s="69" t="s">
        <v>1833</v>
      </c>
      <c r="C51" s="37" t="s">
        <v>1834</v>
      </c>
      <c r="D51" s="37" t="s">
        <v>1835</v>
      </c>
      <c r="E51" s="555"/>
      <c r="F51" s="555"/>
      <c r="G51" s="555"/>
      <c r="H51" s="555"/>
      <c r="I51" s="555"/>
      <c r="J51" s="555"/>
      <c r="K51" s="25" t="s">
        <v>1832</v>
      </c>
      <c r="L51" s="563" t="s">
        <v>787</v>
      </c>
      <c r="M51" s="60"/>
      <c r="N51" s="25" t="s">
        <v>1832</v>
      </c>
      <c r="O51" s="563" t="s">
        <v>787</v>
      </c>
      <c r="P51" s="591"/>
      <c r="Q51" s="60"/>
      <c r="R51" s="60"/>
      <c r="S51" s="60"/>
    </row>
    <row r="52" spans="1:19" ht="42" customHeight="1">
      <c r="A52" s="62">
        <v>4</v>
      </c>
      <c r="B52" s="69" t="s">
        <v>1836</v>
      </c>
      <c r="C52" s="37" t="s">
        <v>1837</v>
      </c>
      <c r="D52" s="37" t="s">
        <v>1838</v>
      </c>
      <c r="E52" s="555"/>
      <c r="F52" s="555"/>
      <c r="G52" s="555"/>
      <c r="H52" s="555"/>
      <c r="I52" s="555"/>
      <c r="J52" s="555"/>
      <c r="K52" s="25" t="s">
        <v>1832</v>
      </c>
      <c r="L52" s="563" t="s">
        <v>787</v>
      </c>
      <c r="M52" s="60"/>
      <c r="N52" s="25" t="s">
        <v>1832</v>
      </c>
      <c r="O52" s="563" t="s">
        <v>787</v>
      </c>
      <c r="P52" s="591"/>
      <c r="Q52" s="60"/>
      <c r="R52" s="60"/>
      <c r="S52" s="60"/>
    </row>
    <row r="53" spans="1:19" ht="104.1">
      <c r="A53" s="62">
        <v>4</v>
      </c>
      <c r="B53" s="69" t="s">
        <v>1839</v>
      </c>
      <c r="C53" s="37" t="s">
        <v>1840</v>
      </c>
      <c r="D53" s="37" t="s">
        <v>1841</v>
      </c>
      <c r="E53" s="555"/>
      <c r="F53" s="555"/>
      <c r="G53" s="555"/>
      <c r="H53" s="555"/>
      <c r="I53" s="555"/>
      <c r="J53" s="555"/>
      <c r="K53" s="25" t="s">
        <v>1832</v>
      </c>
      <c r="L53" s="563" t="s">
        <v>787</v>
      </c>
      <c r="M53" s="60"/>
      <c r="N53" s="25" t="s">
        <v>1832</v>
      </c>
      <c r="O53" s="563" t="s">
        <v>787</v>
      </c>
      <c r="P53" s="591"/>
      <c r="Q53" s="60"/>
      <c r="R53" s="60"/>
      <c r="S53" s="60"/>
    </row>
    <row r="54" spans="1:19" ht="42.6" customHeight="1">
      <c r="A54" s="62"/>
      <c r="B54" s="69" t="s">
        <v>1842</v>
      </c>
      <c r="C54" s="38" t="s">
        <v>1843</v>
      </c>
      <c r="D54" s="38" t="s">
        <v>1844</v>
      </c>
      <c r="E54" s="555"/>
      <c r="F54" s="555"/>
      <c r="G54" s="555"/>
      <c r="H54" s="555"/>
      <c r="I54" s="555"/>
      <c r="J54" s="555"/>
      <c r="K54" s="25" t="s">
        <v>1832</v>
      </c>
      <c r="L54" s="563" t="s">
        <v>787</v>
      </c>
      <c r="M54" s="60"/>
      <c r="N54" s="25" t="s">
        <v>1832</v>
      </c>
      <c r="O54" s="563" t="s">
        <v>787</v>
      </c>
      <c r="P54" s="591"/>
      <c r="Q54" s="60"/>
      <c r="R54" s="60"/>
      <c r="S54" s="60"/>
    </row>
    <row r="55" spans="1:19" ht="117.6" customHeight="1">
      <c r="A55" s="62">
        <v>4</v>
      </c>
      <c r="B55" s="69" t="s">
        <v>1845</v>
      </c>
      <c r="C55" s="37" t="s">
        <v>1846</v>
      </c>
      <c r="D55" s="37" t="s">
        <v>1847</v>
      </c>
      <c r="E55" s="555"/>
      <c r="F55" s="555"/>
      <c r="G55" s="555"/>
      <c r="H55" s="555"/>
      <c r="I55" s="555"/>
      <c r="J55" s="555"/>
      <c r="K55" s="25" t="s">
        <v>1832</v>
      </c>
      <c r="L55" s="563" t="s">
        <v>787</v>
      </c>
      <c r="M55" s="60"/>
      <c r="N55" s="25" t="s">
        <v>1832</v>
      </c>
      <c r="O55" s="563" t="s">
        <v>787</v>
      </c>
      <c r="P55" s="591"/>
      <c r="Q55" s="60"/>
      <c r="R55" s="60"/>
      <c r="S55" s="60"/>
    </row>
    <row r="56" spans="1:19" s="55" customFormat="1" ht="51.95">
      <c r="A56" s="62">
        <v>4</v>
      </c>
      <c r="B56" s="45" t="s">
        <v>1242</v>
      </c>
      <c r="C56" s="46" t="s">
        <v>1848</v>
      </c>
      <c r="D56" s="46" t="s">
        <v>1849</v>
      </c>
      <c r="E56" s="555"/>
      <c r="F56" s="555"/>
      <c r="G56" s="555"/>
      <c r="H56" s="555"/>
      <c r="I56" s="555"/>
      <c r="J56" s="555"/>
      <c r="K56" s="62"/>
      <c r="L56" s="564"/>
      <c r="M56" s="62"/>
      <c r="N56" s="407"/>
      <c r="O56" s="564"/>
      <c r="P56" s="47"/>
      <c r="Q56" s="62"/>
      <c r="R56" s="62"/>
      <c r="S56" s="62"/>
    </row>
    <row r="57" spans="1:19" ht="65.099999999999994" customHeight="1">
      <c r="A57" s="62">
        <v>4</v>
      </c>
      <c r="B57" s="69" t="s">
        <v>1850</v>
      </c>
      <c r="C57" s="37" t="s">
        <v>1851</v>
      </c>
      <c r="D57" s="37" t="s">
        <v>1852</v>
      </c>
      <c r="E57" s="555"/>
      <c r="F57" s="555"/>
      <c r="G57" s="555"/>
      <c r="H57" s="555"/>
      <c r="I57" s="555"/>
      <c r="J57" s="555"/>
      <c r="K57" s="25" t="s">
        <v>1853</v>
      </c>
      <c r="L57" s="563" t="s">
        <v>793</v>
      </c>
      <c r="M57" s="60"/>
      <c r="N57" s="25" t="s">
        <v>1854</v>
      </c>
      <c r="O57" s="563" t="s">
        <v>793</v>
      </c>
      <c r="P57" s="591"/>
      <c r="Q57" s="60"/>
      <c r="R57" s="60"/>
      <c r="S57" s="60"/>
    </row>
    <row r="58" spans="1:19" ht="47.1" customHeight="1">
      <c r="A58" s="62">
        <v>4</v>
      </c>
      <c r="B58" s="69" t="s">
        <v>1855</v>
      </c>
      <c r="C58" s="37" t="s">
        <v>1856</v>
      </c>
      <c r="D58" s="37" t="s">
        <v>1857</v>
      </c>
      <c r="E58" s="555"/>
      <c r="F58" s="555"/>
      <c r="G58" s="555"/>
      <c r="H58" s="555"/>
      <c r="I58" s="555"/>
      <c r="J58" s="555"/>
      <c r="K58" s="25" t="s">
        <v>1858</v>
      </c>
      <c r="L58" s="563" t="s">
        <v>793</v>
      </c>
      <c r="M58" s="60"/>
      <c r="N58" s="25" t="s">
        <v>1859</v>
      </c>
      <c r="O58" s="563" t="s">
        <v>793</v>
      </c>
      <c r="P58" s="591"/>
      <c r="Q58" s="60"/>
      <c r="R58" s="60"/>
      <c r="S58" s="60"/>
    </row>
    <row r="59" spans="1:19" ht="136.5" customHeight="1">
      <c r="A59" s="62"/>
      <c r="B59" s="69" t="s">
        <v>1860</v>
      </c>
      <c r="C59" s="38" t="s">
        <v>1861</v>
      </c>
      <c r="D59" s="38" t="s">
        <v>1862</v>
      </c>
      <c r="E59" s="555"/>
      <c r="F59" s="555"/>
      <c r="G59" s="555"/>
      <c r="H59" s="555"/>
      <c r="I59" s="555"/>
      <c r="J59" s="555"/>
      <c r="K59" s="25" t="s">
        <v>331</v>
      </c>
      <c r="L59" s="563" t="s">
        <v>793</v>
      </c>
      <c r="M59" s="38" t="s">
        <v>1783</v>
      </c>
      <c r="N59" s="25" t="s">
        <v>1720</v>
      </c>
      <c r="O59" s="563" t="s">
        <v>793</v>
      </c>
      <c r="P59" s="591"/>
      <c r="Q59" s="60"/>
      <c r="R59" s="60"/>
      <c r="S59" s="60"/>
    </row>
    <row r="60" spans="1:19" ht="156" customHeight="1">
      <c r="A60" s="62">
        <v>4</v>
      </c>
      <c r="B60" s="69" t="s">
        <v>1863</v>
      </c>
      <c r="C60" s="37" t="s">
        <v>1864</v>
      </c>
      <c r="D60" s="37" t="s">
        <v>1865</v>
      </c>
      <c r="E60" s="555"/>
      <c r="F60" s="555"/>
      <c r="G60" s="555"/>
      <c r="H60" s="555"/>
      <c r="I60" s="555"/>
      <c r="J60" s="555"/>
      <c r="K60" s="25" t="s">
        <v>1866</v>
      </c>
      <c r="L60" s="563" t="s">
        <v>793</v>
      </c>
      <c r="M60" s="60"/>
      <c r="N60" s="466" t="s">
        <v>1867</v>
      </c>
      <c r="O60" s="563" t="s">
        <v>793</v>
      </c>
      <c r="P60" s="591"/>
      <c r="Q60" s="60"/>
      <c r="R60" s="60"/>
      <c r="S60" s="60"/>
    </row>
    <row r="61" spans="1:19" ht="69" customHeight="1">
      <c r="A61" s="62">
        <v>4</v>
      </c>
      <c r="B61" s="69" t="s">
        <v>1868</v>
      </c>
      <c r="C61" s="37" t="s">
        <v>1869</v>
      </c>
      <c r="D61" s="37" t="s">
        <v>1870</v>
      </c>
      <c r="E61" s="555"/>
      <c r="F61" s="555"/>
      <c r="G61" s="555"/>
      <c r="H61" s="555"/>
      <c r="I61" s="555"/>
      <c r="J61" s="555"/>
      <c r="K61" s="25" t="s">
        <v>1871</v>
      </c>
      <c r="L61" s="563" t="s">
        <v>793</v>
      </c>
      <c r="M61" s="60"/>
      <c r="N61" s="25" t="s">
        <v>1872</v>
      </c>
      <c r="O61" s="563" t="s">
        <v>793</v>
      </c>
      <c r="P61" s="591"/>
      <c r="Q61" s="60"/>
      <c r="R61" s="60"/>
      <c r="S61" s="60"/>
    </row>
    <row r="62" spans="1:19" ht="138" customHeight="1">
      <c r="A62" s="62"/>
      <c r="B62" s="69" t="s">
        <v>1873</v>
      </c>
      <c r="C62" s="37" t="s">
        <v>1874</v>
      </c>
      <c r="D62" s="37" t="s">
        <v>1875</v>
      </c>
      <c r="E62" s="555"/>
      <c r="F62" s="555"/>
      <c r="G62" s="555"/>
      <c r="H62" s="555"/>
      <c r="I62" s="555"/>
      <c r="J62" s="555"/>
      <c r="K62" s="25" t="s">
        <v>1876</v>
      </c>
      <c r="L62" s="563" t="s">
        <v>793</v>
      </c>
      <c r="M62" s="60"/>
      <c r="N62" s="25" t="s">
        <v>1877</v>
      </c>
      <c r="O62" s="563" t="s">
        <v>793</v>
      </c>
      <c r="P62" s="591"/>
      <c r="Q62" s="60"/>
      <c r="R62" s="60"/>
      <c r="S62" s="60"/>
    </row>
    <row r="63" spans="1:19" ht="124.5" customHeight="1">
      <c r="A63" s="62"/>
      <c r="B63" s="69" t="s">
        <v>1878</v>
      </c>
      <c r="C63" s="38" t="s">
        <v>1879</v>
      </c>
      <c r="D63" s="38" t="s">
        <v>1880</v>
      </c>
      <c r="E63" s="555"/>
      <c r="F63" s="555"/>
      <c r="G63" s="555"/>
      <c r="H63" s="555"/>
      <c r="I63" s="555"/>
      <c r="J63" s="555"/>
      <c r="K63" s="25" t="s">
        <v>1881</v>
      </c>
      <c r="L63" s="563" t="s">
        <v>793</v>
      </c>
      <c r="M63" s="60"/>
      <c r="N63" s="25" t="s">
        <v>1882</v>
      </c>
      <c r="O63" s="563" t="s">
        <v>793</v>
      </c>
      <c r="P63" s="591"/>
      <c r="Q63" s="60"/>
      <c r="R63" s="60"/>
      <c r="S63" s="60"/>
    </row>
    <row r="64" spans="1:19" ht="91.5" customHeight="1">
      <c r="A64" s="62">
        <v>4</v>
      </c>
      <c r="B64" s="69" t="s">
        <v>1883</v>
      </c>
      <c r="C64" s="37" t="s">
        <v>1884</v>
      </c>
      <c r="D64" s="37" t="s">
        <v>1885</v>
      </c>
      <c r="E64" s="555"/>
      <c r="F64" s="555"/>
      <c r="G64" s="555"/>
      <c r="H64" s="555"/>
      <c r="I64" s="555"/>
      <c r="J64" s="555"/>
      <c r="K64" s="25" t="s">
        <v>1886</v>
      </c>
      <c r="L64" s="563" t="s">
        <v>793</v>
      </c>
      <c r="M64" s="60"/>
      <c r="N64" s="25" t="s">
        <v>1887</v>
      </c>
      <c r="O64" s="563" t="s">
        <v>793</v>
      </c>
      <c r="P64" s="591"/>
      <c r="Q64" s="60"/>
      <c r="R64" s="60"/>
      <c r="S64" s="60"/>
    </row>
    <row r="65" spans="1:19" ht="81" customHeight="1">
      <c r="A65" s="62">
        <v>4</v>
      </c>
      <c r="B65" s="69" t="s">
        <v>1888</v>
      </c>
      <c r="C65" s="37" t="s">
        <v>1889</v>
      </c>
      <c r="D65" s="37" t="s">
        <v>1890</v>
      </c>
      <c r="E65" s="555"/>
      <c r="F65" s="555"/>
      <c r="G65" s="555"/>
      <c r="H65" s="555"/>
      <c r="I65" s="555"/>
      <c r="J65" s="555"/>
      <c r="K65" s="25" t="s">
        <v>1891</v>
      </c>
      <c r="L65" s="563" t="s">
        <v>787</v>
      </c>
      <c r="M65" s="60"/>
      <c r="N65" s="25" t="s">
        <v>1892</v>
      </c>
      <c r="O65" s="563" t="s">
        <v>787</v>
      </c>
      <c r="P65" s="591"/>
      <c r="Q65" s="60"/>
      <c r="R65" s="60"/>
      <c r="S65" s="60"/>
    </row>
    <row r="66" spans="1:19" ht="57.6" customHeight="1">
      <c r="A66" s="62">
        <v>4</v>
      </c>
      <c r="B66" s="69" t="s">
        <v>1893</v>
      </c>
      <c r="C66" s="37" t="s">
        <v>1894</v>
      </c>
      <c r="D66" s="37" t="s">
        <v>1895</v>
      </c>
      <c r="E66" s="555"/>
      <c r="F66" s="555"/>
      <c r="G66" s="555"/>
      <c r="H66" s="555"/>
      <c r="I66" s="555"/>
      <c r="J66" s="555"/>
      <c r="K66" s="25" t="s">
        <v>1896</v>
      </c>
      <c r="L66" s="563" t="s">
        <v>787</v>
      </c>
      <c r="M66" s="60"/>
      <c r="N66" s="25" t="s">
        <v>1896</v>
      </c>
      <c r="O66" s="563" t="s">
        <v>787</v>
      </c>
      <c r="P66" s="591"/>
      <c r="Q66" s="60"/>
      <c r="R66" s="60"/>
      <c r="S66" s="60"/>
    </row>
    <row r="67" spans="1:19" ht="65.099999999999994">
      <c r="A67" s="62">
        <v>4</v>
      </c>
      <c r="B67" s="69" t="s">
        <v>1897</v>
      </c>
      <c r="C67" s="37" t="s">
        <v>1898</v>
      </c>
      <c r="D67" s="37" t="s">
        <v>1899</v>
      </c>
      <c r="E67" s="555"/>
      <c r="F67" s="555"/>
      <c r="G67" s="555"/>
      <c r="H67" s="555"/>
      <c r="I67" s="555"/>
      <c r="J67" s="555"/>
      <c r="K67" s="25" t="s">
        <v>1900</v>
      </c>
      <c r="L67" s="563" t="s">
        <v>793</v>
      </c>
      <c r="M67" s="60"/>
      <c r="N67" s="25" t="s">
        <v>1901</v>
      </c>
      <c r="O67" s="563" t="s">
        <v>793</v>
      </c>
      <c r="P67" s="591"/>
      <c r="Q67" s="60"/>
      <c r="R67" s="60"/>
      <c r="S67" s="60"/>
    </row>
    <row r="68" spans="1:19" ht="53.45" customHeight="1">
      <c r="A68" s="62" t="s">
        <v>1239</v>
      </c>
      <c r="B68" s="69" t="s">
        <v>1902</v>
      </c>
      <c r="C68" s="37" t="s">
        <v>1903</v>
      </c>
      <c r="D68" s="37" t="s">
        <v>1904</v>
      </c>
      <c r="E68" s="555"/>
      <c r="F68" s="555"/>
      <c r="G68" s="555"/>
      <c r="H68" s="555"/>
      <c r="I68" s="555"/>
      <c r="J68" s="555"/>
      <c r="K68" s="25" t="s">
        <v>1900</v>
      </c>
      <c r="L68" s="563" t="s">
        <v>793</v>
      </c>
      <c r="M68" s="60"/>
      <c r="N68" s="25" t="s">
        <v>1901</v>
      </c>
      <c r="O68" s="563" t="s">
        <v>793</v>
      </c>
      <c r="P68" s="591"/>
      <c r="Q68" s="60"/>
      <c r="R68" s="60"/>
      <c r="S68" s="60"/>
    </row>
    <row r="69" spans="1:19" ht="128.44999999999999" customHeight="1">
      <c r="A69" s="62"/>
      <c r="B69" s="69" t="s">
        <v>1905</v>
      </c>
      <c r="C69" s="38" t="s">
        <v>1906</v>
      </c>
      <c r="D69" s="38" t="s">
        <v>1907</v>
      </c>
      <c r="E69" s="555"/>
      <c r="F69" s="555"/>
      <c r="G69" s="555"/>
      <c r="H69" s="555"/>
      <c r="I69" s="555"/>
      <c r="J69" s="555"/>
      <c r="K69" s="25" t="s">
        <v>331</v>
      </c>
      <c r="L69" s="563" t="s">
        <v>793</v>
      </c>
      <c r="M69" s="38" t="s">
        <v>1783</v>
      </c>
      <c r="N69" s="25" t="s">
        <v>1720</v>
      </c>
      <c r="O69" s="563" t="s">
        <v>793</v>
      </c>
      <c r="P69" s="591"/>
      <c r="Q69" s="60"/>
      <c r="R69" s="60"/>
      <c r="S69" s="60"/>
    </row>
    <row r="70" spans="1:19" ht="105.95" customHeight="1">
      <c r="A70" s="62" t="s">
        <v>1239</v>
      </c>
      <c r="B70" s="69" t="s">
        <v>1908</v>
      </c>
      <c r="C70" s="37" t="s">
        <v>1909</v>
      </c>
      <c r="D70" s="37" t="s">
        <v>1910</v>
      </c>
      <c r="E70" s="555"/>
      <c r="F70" s="555"/>
      <c r="G70" s="555"/>
      <c r="H70" s="555"/>
      <c r="I70" s="555"/>
      <c r="J70" s="555"/>
      <c r="K70" s="25" t="s">
        <v>1911</v>
      </c>
      <c r="L70" s="563" t="s">
        <v>793</v>
      </c>
      <c r="M70" s="60"/>
      <c r="N70" s="25" t="s">
        <v>1912</v>
      </c>
      <c r="O70" s="563" t="s">
        <v>793</v>
      </c>
      <c r="P70" s="591"/>
      <c r="Q70" s="60"/>
      <c r="R70" s="60"/>
      <c r="S70" s="60"/>
    </row>
    <row r="71" spans="1:19" ht="195">
      <c r="A71" s="62" t="s">
        <v>1239</v>
      </c>
      <c r="B71" s="69" t="s">
        <v>1913</v>
      </c>
      <c r="C71" s="37" t="s">
        <v>1914</v>
      </c>
      <c r="D71" s="37" t="s">
        <v>1915</v>
      </c>
      <c r="E71" s="555"/>
      <c r="F71" s="555"/>
      <c r="G71" s="555"/>
      <c r="H71" s="555"/>
      <c r="I71" s="555"/>
      <c r="J71" s="555"/>
      <c r="K71" s="25" t="s">
        <v>1916</v>
      </c>
      <c r="L71" s="563" t="s">
        <v>793</v>
      </c>
      <c r="M71" s="60"/>
      <c r="N71" s="25" t="s">
        <v>1917</v>
      </c>
      <c r="O71" s="563" t="s">
        <v>793</v>
      </c>
      <c r="P71" s="591"/>
      <c r="Q71" s="60"/>
      <c r="R71" s="60"/>
      <c r="S71" s="60"/>
    </row>
    <row r="72" spans="1:19" s="55" customFormat="1" ht="51.95">
      <c r="A72" s="62" t="s">
        <v>1239</v>
      </c>
      <c r="B72" s="45" t="s">
        <v>1246</v>
      </c>
      <c r="C72" s="46" t="s">
        <v>1918</v>
      </c>
      <c r="D72" s="46" t="s">
        <v>1919</v>
      </c>
      <c r="E72" s="555"/>
      <c r="F72" s="555"/>
      <c r="G72" s="555"/>
      <c r="H72" s="555"/>
      <c r="I72" s="555"/>
      <c r="J72" s="555"/>
      <c r="K72" s="62"/>
      <c r="L72" s="564"/>
      <c r="M72" s="62"/>
      <c r="N72" s="407"/>
      <c r="O72" s="564"/>
      <c r="P72" s="47"/>
      <c r="Q72" s="62"/>
      <c r="R72" s="62"/>
      <c r="S72" s="62"/>
    </row>
    <row r="73" spans="1:19" ht="63.6" customHeight="1">
      <c r="A73" s="62" t="s">
        <v>1239</v>
      </c>
      <c r="B73" s="69" t="s">
        <v>1920</v>
      </c>
      <c r="C73" s="37" t="s">
        <v>1921</v>
      </c>
      <c r="D73" s="37" t="s">
        <v>1922</v>
      </c>
      <c r="E73" s="555"/>
      <c r="F73" s="555"/>
      <c r="G73" s="555"/>
      <c r="H73" s="555"/>
      <c r="I73" s="555"/>
      <c r="J73" s="555"/>
      <c r="K73" s="25" t="s">
        <v>1923</v>
      </c>
      <c r="L73" s="563" t="s">
        <v>793</v>
      </c>
      <c r="M73" s="60"/>
      <c r="N73" s="25" t="s">
        <v>1924</v>
      </c>
      <c r="O73" s="563" t="s">
        <v>793</v>
      </c>
      <c r="P73" s="591"/>
      <c r="Q73" s="60"/>
      <c r="R73" s="60"/>
      <c r="S73" s="60"/>
    </row>
    <row r="74" spans="1:19" ht="140.1" customHeight="1">
      <c r="A74" s="62" t="s">
        <v>1239</v>
      </c>
      <c r="B74" s="69" t="s">
        <v>1925</v>
      </c>
      <c r="C74" s="37" t="s">
        <v>1926</v>
      </c>
      <c r="D74" s="37" t="s">
        <v>1927</v>
      </c>
      <c r="E74" s="555"/>
      <c r="F74" s="555"/>
      <c r="G74" s="555"/>
      <c r="H74" s="555"/>
      <c r="I74" s="555"/>
      <c r="J74" s="555"/>
      <c r="K74" s="466" t="s">
        <v>1928</v>
      </c>
      <c r="L74" s="563" t="s">
        <v>793</v>
      </c>
      <c r="M74" s="60"/>
      <c r="N74" s="466" t="s">
        <v>1929</v>
      </c>
      <c r="O74" s="563" t="s">
        <v>793</v>
      </c>
      <c r="P74" s="591"/>
      <c r="Q74" s="60"/>
      <c r="R74" s="60"/>
      <c r="S74" s="60"/>
    </row>
    <row r="75" spans="1:19" ht="81.599999999999994" customHeight="1">
      <c r="A75" s="62" t="s">
        <v>1239</v>
      </c>
      <c r="B75" s="69" t="s">
        <v>1930</v>
      </c>
      <c r="C75" s="37" t="s">
        <v>1931</v>
      </c>
      <c r="D75" s="37" t="s">
        <v>1932</v>
      </c>
      <c r="E75" s="555"/>
      <c r="F75" s="555"/>
      <c r="G75" s="555"/>
      <c r="H75" s="555"/>
      <c r="I75" s="555"/>
      <c r="J75" s="555"/>
      <c r="K75" s="25" t="s">
        <v>1933</v>
      </c>
      <c r="L75" s="563" t="s">
        <v>787</v>
      </c>
      <c r="M75" s="60"/>
      <c r="N75" s="25" t="s">
        <v>1934</v>
      </c>
      <c r="O75" s="563" t="s">
        <v>787</v>
      </c>
      <c r="P75" s="591"/>
      <c r="Q75" s="60"/>
      <c r="R75" s="60"/>
      <c r="S75" s="60"/>
    </row>
    <row r="76" spans="1:19" ht="107.1" customHeight="1">
      <c r="A76" s="62" t="s">
        <v>1239</v>
      </c>
      <c r="B76" s="69" t="s">
        <v>1935</v>
      </c>
      <c r="C76" s="37" t="s">
        <v>1936</v>
      </c>
      <c r="D76" s="37" t="s">
        <v>1937</v>
      </c>
      <c r="E76" s="555"/>
      <c r="F76" s="555"/>
      <c r="G76" s="555"/>
      <c r="H76" s="555"/>
      <c r="I76" s="555"/>
      <c r="J76" s="555"/>
      <c r="K76" s="25" t="s">
        <v>1938</v>
      </c>
      <c r="L76" s="563" t="s">
        <v>793</v>
      </c>
      <c r="M76" s="60"/>
      <c r="N76" s="25" t="s">
        <v>1939</v>
      </c>
      <c r="O76" s="563" t="s">
        <v>793</v>
      </c>
      <c r="P76" s="591"/>
      <c r="Q76" s="60"/>
      <c r="R76" s="60"/>
      <c r="S76" s="60"/>
    </row>
    <row r="77" spans="1:19" ht="104.1" customHeight="1">
      <c r="A77" s="62" t="s">
        <v>1239</v>
      </c>
      <c r="B77" s="69" t="s">
        <v>1940</v>
      </c>
      <c r="C77" s="37" t="s">
        <v>1941</v>
      </c>
      <c r="D77" s="37" t="s">
        <v>1942</v>
      </c>
      <c r="E77" s="555"/>
      <c r="F77" s="555"/>
      <c r="G77" s="555"/>
      <c r="H77" s="555"/>
      <c r="I77" s="555"/>
      <c r="J77" s="555"/>
      <c r="K77" s="25" t="s">
        <v>1943</v>
      </c>
      <c r="L77" s="563" t="s">
        <v>793</v>
      </c>
      <c r="M77" s="60"/>
      <c r="N77" s="25" t="s">
        <v>1944</v>
      </c>
      <c r="O77" s="563" t="s">
        <v>793</v>
      </c>
      <c r="P77" s="591"/>
      <c r="Q77" s="60"/>
      <c r="R77" s="60"/>
      <c r="S77" s="60"/>
    </row>
    <row r="78" spans="1:19" s="55" customFormat="1" ht="24.95" customHeight="1">
      <c r="A78" s="62" t="s">
        <v>1239</v>
      </c>
      <c r="B78" s="45" t="s">
        <v>1250</v>
      </c>
      <c r="C78" s="46" t="s">
        <v>1945</v>
      </c>
      <c r="D78" s="46" t="s">
        <v>1946</v>
      </c>
      <c r="E78" s="555"/>
      <c r="F78" s="555"/>
      <c r="G78" s="555"/>
      <c r="H78" s="555"/>
      <c r="I78" s="555"/>
      <c r="J78" s="555"/>
      <c r="K78" s="62"/>
      <c r="L78" s="564"/>
      <c r="M78" s="62"/>
      <c r="N78" s="407"/>
      <c r="O78" s="62"/>
      <c r="P78" s="47"/>
      <c r="Q78" s="62"/>
      <c r="R78" s="62"/>
      <c r="S78" s="62"/>
    </row>
    <row r="79" spans="1:19" ht="29.1" customHeight="1">
      <c r="A79" s="62" t="s">
        <v>1239</v>
      </c>
      <c r="B79" s="69" t="s">
        <v>1947</v>
      </c>
      <c r="C79" s="37" t="s">
        <v>1948</v>
      </c>
      <c r="D79" s="37" t="s">
        <v>1949</v>
      </c>
      <c r="E79" s="555"/>
      <c r="F79" s="555"/>
      <c r="G79" s="555"/>
      <c r="H79" s="555"/>
      <c r="I79" s="555"/>
      <c r="J79" s="555"/>
      <c r="K79" s="25" t="s">
        <v>1832</v>
      </c>
      <c r="L79" s="563" t="s">
        <v>787</v>
      </c>
      <c r="M79" s="60"/>
      <c r="N79" s="25" t="s">
        <v>1832</v>
      </c>
      <c r="O79" s="563" t="s">
        <v>787</v>
      </c>
      <c r="P79" s="591"/>
      <c r="Q79" s="60"/>
      <c r="R79" s="60"/>
      <c r="S79" s="60"/>
    </row>
    <row r="80" spans="1:19" ht="36" customHeight="1">
      <c r="A80" s="62" t="s">
        <v>1239</v>
      </c>
      <c r="B80" s="69" t="s">
        <v>1950</v>
      </c>
      <c r="C80" s="38" t="s">
        <v>1951</v>
      </c>
      <c r="D80" s="38" t="s">
        <v>1952</v>
      </c>
      <c r="E80" s="555"/>
      <c r="F80" s="555"/>
      <c r="G80" s="555"/>
      <c r="H80" s="555"/>
      <c r="I80" s="555"/>
      <c r="J80" s="555"/>
      <c r="K80" s="25" t="s">
        <v>1832</v>
      </c>
      <c r="L80" s="563" t="s">
        <v>787</v>
      </c>
      <c r="M80" s="60"/>
      <c r="N80" s="25" t="s">
        <v>1832</v>
      </c>
      <c r="O80" s="563" t="s">
        <v>787</v>
      </c>
      <c r="P80" s="591"/>
      <c r="Q80" s="60"/>
      <c r="R80" s="60"/>
      <c r="S80" s="60"/>
    </row>
    <row r="81" spans="1:19" ht="48.95" customHeight="1">
      <c r="A81" s="62" t="s">
        <v>1239</v>
      </c>
      <c r="B81" s="69" t="s">
        <v>1953</v>
      </c>
      <c r="C81" s="37" t="s">
        <v>1954</v>
      </c>
      <c r="D81" s="37" t="s">
        <v>1955</v>
      </c>
      <c r="E81" s="555"/>
      <c r="F81" s="555"/>
      <c r="G81" s="555"/>
      <c r="H81" s="555"/>
      <c r="I81" s="555"/>
      <c r="J81" s="555"/>
      <c r="K81" s="25" t="s">
        <v>1832</v>
      </c>
      <c r="L81" s="563" t="s">
        <v>787</v>
      </c>
      <c r="M81" s="60"/>
      <c r="N81" s="25" t="s">
        <v>1832</v>
      </c>
      <c r="O81" s="563" t="s">
        <v>787</v>
      </c>
      <c r="P81" s="591"/>
      <c r="Q81" s="60"/>
      <c r="R81" s="60"/>
      <c r="S81" s="60"/>
    </row>
    <row r="82" spans="1:19" ht="128.1" customHeight="1">
      <c r="A82" s="62" t="s">
        <v>1239</v>
      </c>
      <c r="B82" s="69" t="s">
        <v>1956</v>
      </c>
      <c r="C82" s="38" t="s">
        <v>1957</v>
      </c>
      <c r="D82" s="38" t="s">
        <v>1530</v>
      </c>
      <c r="E82" s="555"/>
      <c r="F82" s="555"/>
      <c r="G82" s="555"/>
      <c r="H82" s="555"/>
      <c r="I82" s="555"/>
      <c r="J82" s="555"/>
      <c r="K82" s="25" t="s">
        <v>1832</v>
      </c>
      <c r="L82" s="563" t="s">
        <v>787</v>
      </c>
      <c r="M82" s="60"/>
      <c r="N82" s="25" t="s">
        <v>1832</v>
      </c>
      <c r="O82" s="563" t="s">
        <v>787</v>
      </c>
      <c r="P82" s="591"/>
      <c r="Q82" s="60"/>
      <c r="R82" s="60"/>
      <c r="S82" s="60"/>
    </row>
    <row r="83" spans="1:19" ht="105.6" customHeight="1">
      <c r="A83" s="62" t="s">
        <v>1239</v>
      </c>
      <c r="B83" s="69" t="s">
        <v>1958</v>
      </c>
      <c r="C83" s="38" t="s">
        <v>1526</v>
      </c>
      <c r="D83" s="38" t="s">
        <v>1959</v>
      </c>
      <c r="E83" s="555"/>
      <c r="F83" s="555"/>
      <c r="G83" s="555"/>
      <c r="H83" s="555"/>
      <c r="I83" s="555"/>
      <c r="J83" s="555"/>
      <c r="K83" s="25" t="s">
        <v>1832</v>
      </c>
      <c r="L83" s="563" t="s">
        <v>787</v>
      </c>
      <c r="M83" s="60"/>
      <c r="N83" s="25" t="s">
        <v>1832</v>
      </c>
      <c r="O83" s="563" t="s">
        <v>787</v>
      </c>
      <c r="P83" s="591"/>
      <c r="Q83" s="60"/>
      <c r="R83" s="60"/>
      <c r="S83" s="60"/>
    </row>
    <row r="84" spans="1:19" s="55" customFormat="1" ht="51.95">
      <c r="A84" s="62" t="s">
        <v>1254</v>
      </c>
      <c r="B84" s="44" t="s">
        <v>1254</v>
      </c>
      <c r="C84" s="46" t="s">
        <v>1960</v>
      </c>
      <c r="D84" s="46" t="s">
        <v>1961</v>
      </c>
      <c r="E84" s="555"/>
      <c r="F84" s="555"/>
      <c r="G84" s="555"/>
      <c r="H84" s="555"/>
      <c r="I84" s="555"/>
      <c r="J84" s="555"/>
      <c r="K84" s="62"/>
      <c r="L84" s="564"/>
      <c r="M84" s="62"/>
      <c r="N84" s="407"/>
      <c r="O84" s="564"/>
      <c r="P84" s="47"/>
      <c r="Q84" s="62"/>
      <c r="R84" s="62"/>
      <c r="S84" s="62"/>
    </row>
    <row r="85" spans="1:19" ht="35.1" customHeight="1">
      <c r="A85" s="62" t="s">
        <v>1254</v>
      </c>
      <c r="B85" s="69" t="s">
        <v>1962</v>
      </c>
      <c r="C85" s="37" t="s">
        <v>1963</v>
      </c>
      <c r="D85" s="37" t="s">
        <v>1964</v>
      </c>
      <c r="E85" s="555"/>
      <c r="F85" s="555"/>
      <c r="G85" s="555"/>
      <c r="H85" s="555"/>
      <c r="I85" s="555"/>
      <c r="J85" s="555"/>
      <c r="K85" s="25" t="s">
        <v>1965</v>
      </c>
      <c r="L85" s="563" t="s">
        <v>787</v>
      </c>
      <c r="M85" s="60"/>
      <c r="N85" s="25" t="s">
        <v>1965</v>
      </c>
      <c r="O85" s="563" t="s">
        <v>787</v>
      </c>
      <c r="P85" s="591"/>
      <c r="Q85" s="60"/>
      <c r="R85" s="60"/>
      <c r="S85" s="60"/>
    </row>
    <row r="86" spans="1:19" ht="48.95" customHeight="1">
      <c r="A86" s="62" t="s">
        <v>1254</v>
      </c>
      <c r="B86" s="69" t="s">
        <v>1966</v>
      </c>
      <c r="C86" s="37" t="s">
        <v>1967</v>
      </c>
      <c r="D86" s="37" t="s">
        <v>1968</v>
      </c>
      <c r="E86" s="555"/>
      <c r="F86" s="555"/>
      <c r="G86" s="555"/>
      <c r="H86" s="555"/>
      <c r="I86" s="555"/>
      <c r="J86" s="555"/>
      <c r="K86" s="25" t="s">
        <v>1965</v>
      </c>
      <c r="L86" s="563" t="s">
        <v>787</v>
      </c>
      <c r="M86" s="60"/>
      <c r="N86" s="25" t="s">
        <v>1965</v>
      </c>
      <c r="O86" s="563" t="s">
        <v>787</v>
      </c>
      <c r="P86" s="591"/>
      <c r="Q86" s="60"/>
      <c r="R86" s="60"/>
      <c r="S86" s="60"/>
    </row>
    <row r="87" spans="1:19" ht="26.1">
      <c r="A87" s="62" t="s">
        <v>1254</v>
      </c>
      <c r="B87" s="69" t="s">
        <v>1969</v>
      </c>
      <c r="C87" s="37" t="s">
        <v>1970</v>
      </c>
      <c r="D87" s="37" t="s">
        <v>1971</v>
      </c>
      <c r="E87" s="555"/>
      <c r="F87" s="555"/>
      <c r="G87" s="555"/>
      <c r="H87" s="555"/>
      <c r="I87" s="555"/>
      <c r="J87" s="555"/>
      <c r="K87" s="25" t="s">
        <v>1965</v>
      </c>
      <c r="L87" s="563" t="s">
        <v>787</v>
      </c>
      <c r="M87" s="60"/>
      <c r="N87" s="25" t="s">
        <v>1965</v>
      </c>
      <c r="O87" s="563" t="s">
        <v>787</v>
      </c>
      <c r="P87" s="591"/>
      <c r="Q87" s="60"/>
      <c r="R87" s="60"/>
      <c r="S87" s="60"/>
    </row>
    <row r="88" spans="1:19" ht="48.6" customHeight="1">
      <c r="A88" s="62" t="s">
        <v>1254</v>
      </c>
      <c r="B88" s="69" t="s">
        <v>1972</v>
      </c>
      <c r="C88" s="37" t="s">
        <v>1973</v>
      </c>
      <c r="D88" s="37" t="s">
        <v>1974</v>
      </c>
      <c r="E88" s="555"/>
      <c r="F88" s="555"/>
      <c r="G88" s="555"/>
      <c r="H88" s="555"/>
      <c r="I88" s="555"/>
      <c r="J88" s="555"/>
      <c r="K88" s="25" t="s">
        <v>1965</v>
      </c>
      <c r="L88" s="563" t="s">
        <v>787</v>
      </c>
      <c r="M88" s="60"/>
      <c r="N88" s="25" t="s">
        <v>1965</v>
      </c>
      <c r="O88" s="563" t="s">
        <v>787</v>
      </c>
      <c r="P88" s="591"/>
      <c r="Q88" s="60"/>
      <c r="R88" s="60"/>
      <c r="S88" s="60"/>
    </row>
    <row r="89" spans="1:19" ht="39.6" customHeight="1">
      <c r="A89" s="62" t="s">
        <v>1254</v>
      </c>
      <c r="B89" s="69" t="s">
        <v>1975</v>
      </c>
      <c r="C89" s="37" t="s">
        <v>1976</v>
      </c>
      <c r="D89" s="37" t="s">
        <v>1977</v>
      </c>
      <c r="E89" s="555"/>
      <c r="F89" s="555"/>
      <c r="G89" s="555"/>
      <c r="H89" s="555"/>
      <c r="I89" s="555"/>
      <c r="J89" s="555"/>
      <c r="K89" s="25" t="s">
        <v>1965</v>
      </c>
      <c r="L89" s="563" t="s">
        <v>787</v>
      </c>
      <c r="M89" s="60"/>
      <c r="N89" s="25" t="s">
        <v>1965</v>
      </c>
      <c r="O89" s="563" t="s">
        <v>787</v>
      </c>
      <c r="P89" s="591"/>
      <c r="Q89" s="60"/>
      <c r="R89" s="60"/>
      <c r="S89" s="60"/>
    </row>
    <row r="90" spans="1:19" ht="51" customHeight="1">
      <c r="A90" s="62" t="s">
        <v>1254</v>
      </c>
      <c r="B90" s="69" t="s">
        <v>1978</v>
      </c>
      <c r="C90" s="37" t="s">
        <v>1979</v>
      </c>
      <c r="D90" s="37" t="s">
        <v>1980</v>
      </c>
      <c r="E90" s="555"/>
      <c r="F90" s="555"/>
      <c r="G90" s="555"/>
      <c r="H90" s="555"/>
      <c r="I90" s="555"/>
      <c r="J90" s="555"/>
      <c r="K90" s="25" t="s">
        <v>1965</v>
      </c>
      <c r="L90" s="563" t="s">
        <v>787</v>
      </c>
      <c r="M90" s="60"/>
      <c r="N90" s="25" t="s">
        <v>1965</v>
      </c>
      <c r="O90" s="563" t="s">
        <v>787</v>
      </c>
      <c r="P90" s="591"/>
      <c r="Q90" s="60"/>
      <c r="R90" s="60"/>
      <c r="S90" s="60"/>
    </row>
    <row r="91" spans="1:19" ht="26.1">
      <c r="A91" s="62" t="s">
        <v>1254</v>
      </c>
      <c r="B91" s="69" t="s">
        <v>1981</v>
      </c>
      <c r="C91" s="37" t="s">
        <v>1982</v>
      </c>
      <c r="D91" s="37" t="s">
        <v>1983</v>
      </c>
      <c r="E91" s="555"/>
      <c r="F91" s="555"/>
      <c r="G91" s="555"/>
      <c r="H91" s="555"/>
      <c r="I91" s="555"/>
      <c r="J91" s="555"/>
      <c r="K91" s="25" t="s">
        <v>1965</v>
      </c>
      <c r="L91" s="563" t="s">
        <v>787</v>
      </c>
      <c r="M91" s="60"/>
      <c r="N91" s="25" t="s">
        <v>1965</v>
      </c>
      <c r="O91" s="563" t="s">
        <v>787</v>
      </c>
      <c r="P91" s="591"/>
      <c r="Q91" s="60"/>
      <c r="R91" s="60"/>
      <c r="S91" s="60"/>
    </row>
    <row r="92" spans="1:19" ht="117">
      <c r="A92" s="62" t="s">
        <v>1254</v>
      </c>
      <c r="B92" s="69" t="s">
        <v>1984</v>
      </c>
      <c r="C92" s="37" t="s">
        <v>1985</v>
      </c>
      <c r="D92" s="37" t="s">
        <v>1986</v>
      </c>
      <c r="E92" s="555"/>
      <c r="F92" s="555"/>
      <c r="G92" s="555"/>
      <c r="H92" s="555"/>
      <c r="I92" s="555"/>
      <c r="J92" s="555"/>
      <c r="K92" s="25" t="s">
        <v>1965</v>
      </c>
      <c r="L92" s="563" t="s">
        <v>787</v>
      </c>
      <c r="M92" s="60"/>
      <c r="N92" s="25" t="s">
        <v>1965</v>
      </c>
      <c r="O92" s="563" t="s">
        <v>787</v>
      </c>
      <c r="P92" s="591"/>
      <c r="Q92" s="60"/>
      <c r="R92" s="60"/>
      <c r="S92" s="60"/>
    </row>
    <row r="93" spans="1:19" ht="60.95" customHeight="1">
      <c r="A93" s="62" t="s">
        <v>1254</v>
      </c>
      <c r="B93" s="69" t="s">
        <v>1987</v>
      </c>
      <c r="C93" s="38" t="s">
        <v>1988</v>
      </c>
      <c r="D93" s="38" t="s">
        <v>1989</v>
      </c>
      <c r="E93" s="555"/>
      <c r="F93" s="555"/>
      <c r="G93" s="555"/>
      <c r="H93" s="555"/>
      <c r="I93" s="555"/>
      <c r="J93" s="555"/>
      <c r="K93" s="25" t="s">
        <v>1965</v>
      </c>
      <c r="L93" s="563" t="s">
        <v>787</v>
      </c>
      <c r="M93" s="60"/>
      <c r="N93" s="25" t="s">
        <v>1965</v>
      </c>
      <c r="O93" s="563" t="s">
        <v>787</v>
      </c>
      <c r="P93" s="591"/>
      <c r="Q93" s="60"/>
      <c r="R93" s="60"/>
      <c r="S93" s="60"/>
    </row>
    <row r="94" spans="1:19" ht="46.5" customHeight="1">
      <c r="A94" s="62" t="s">
        <v>1254</v>
      </c>
      <c r="B94" s="69" t="s">
        <v>1990</v>
      </c>
      <c r="C94" s="37" t="s">
        <v>1991</v>
      </c>
      <c r="D94" s="37" t="s">
        <v>1992</v>
      </c>
      <c r="E94" s="555"/>
      <c r="F94" s="555"/>
      <c r="G94" s="555"/>
      <c r="H94" s="555"/>
      <c r="I94" s="555"/>
      <c r="J94" s="555"/>
      <c r="K94" s="25" t="s">
        <v>1965</v>
      </c>
      <c r="L94" s="563" t="s">
        <v>787</v>
      </c>
      <c r="M94" s="60"/>
      <c r="N94" s="25" t="s">
        <v>1965</v>
      </c>
      <c r="O94" s="563" t="s">
        <v>787</v>
      </c>
      <c r="P94" s="591"/>
      <c r="Q94" s="60"/>
      <c r="R94" s="60"/>
      <c r="S94" s="60"/>
    </row>
    <row r="95" spans="1:19" ht="156">
      <c r="A95" s="62" t="s">
        <v>1254</v>
      </c>
      <c r="B95" s="69" t="s">
        <v>1993</v>
      </c>
      <c r="C95" s="37" t="s">
        <v>1994</v>
      </c>
      <c r="D95" s="37" t="s">
        <v>1995</v>
      </c>
      <c r="E95" s="555"/>
      <c r="F95" s="555"/>
      <c r="G95" s="555"/>
      <c r="H95" s="555"/>
      <c r="I95" s="555"/>
      <c r="J95" s="555"/>
      <c r="K95" s="25" t="s">
        <v>1965</v>
      </c>
      <c r="L95" s="563" t="s">
        <v>787</v>
      </c>
      <c r="M95" s="60"/>
      <c r="N95" s="25" t="s">
        <v>1965</v>
      </c>
      <c r="O95" s="563" t="s">
        <v>787</v>
      </c>
      <c r="P95" s="591"/>
      <c r="Q95" s="60"/>
      <c r="R95" s="60"/>
      <c r="S95" s="60"/>
    </row>
    <row r="96" spans="1:19" ht="117">
      <c r="A96" s="62" t="s">
        <v>1254</v>
      </c>
      <c r="B96" s="69" t="s">
        <v>1996</v>
      </c>
      <c r="C96" s="37" t="s">
        <v>1997</v>
      </c>
      <c r="D96" s="37" t="s">
        <v>1998</v>
      </c>
      <c r="E96" s="555"/>
      <c r="F96" s="555"/>
      <c r="G96" s="555"/>
      <c r="H96" s="555"/>
      <c r="I96" s="555"/>
      <c r="J96" s="555"/>
      <c r="K96" s="25" t="s">
        <v>1965</v>
      </c>
      <c r="L96" s="563" t="s">
        <v>787</v>
      </c>
      <c r="M96" s="60"/>
      <c r="N96" s="25" t="s">
        <v>1965</v>
      </c>
      <c r="O96" s="563" t="s">
        <v>787</v>
      </c>
      <c r="P96" s="591"/>
      <c r="Q96" s="60"/>
      <c r="R96" s="60"/>
      <c r="S96" s="60"/>
    </row>
    <row r="97" spans="1:19" ht="60.6" customHeight="1">
      <c r="A97" s="62" t="s">
        <v>1254</v>
      </c>
      <c r="B97" s="69" t="s">
        <v>1999</v>
      </c>
      <c r="C97" s="37" t="s">
        <v>2000</v>
      </c>
      <c r="D97" s="37" t="s">
        <v>2001</v>
      </c>
      <c r="E97" s="555"/>
      <c r="F97" s="555"/>
      <c r="G97" s="555"/>
      <c r="H97" s="555"/>
      <c r="I97" s="555"/>
      <c r="J97" s="555"/>
      <c r="K97" s="25" t="s">
        <v>1965</v>
      </c>
      <c r="L97" s="563" t="s">
        <v>787</v>
      </c>
      <c r="M97" s="60"/>
      <c r="N97" s="25" t="s">
        <v>1965</v>
      </c>
      <c r="O97" s="563" t="s">
        <v>787</v>
      </c>
      <c r="P97" s="591"/>
      <c r="Q97" s="60"/>
      <c r="R97" s="60"/>
      <c r="S97" s="60"/>
    </row>
    <row r="98" spans="1:19" ht="73.5" customHeight="1">
      <c r="A98" s="62" t="s">
        <v>1254</v>
      </c>
      <c r="B98" s="69" t="s">
        <v>2002</v>
      </c>
      <c r="C98" s="38" t="s">
        <v>2003</v>
      </c>
      <c r="D98" s="37" t="s">
        <v>2004</v>
      </c>
      <c r="E98" s="555"/>
      <c r="F98" s="555"/>
      <c r="G98" s="555"/>
      <c r="H98" s="555"/>
      <c r="I98" s="555"/>
      <c r="J98" s="555"/>
      <c r="K98" s="25" t="s">
        <v>1965</v>
      </c>
      <c r="L98" s="563" t="s">
        <v>787</v>
      </c>
      <c r="M98" s="60"/>
      <c r="N98" s="25" t="s">
        <v>1965</v>
      </c>
      <c r="O98" s="563" t="s">
        <v>787</v>
      </c>
      <c r="P98" s="591"/>
      <c r="Q98" s="60"/>
      <c r="R98" s="60"/>
      <c r="S98" s="60"/>
    </row>
    <row r="99" spans="1:19" ht="101.45" customHeight="1">
      <c r="A99" s="62" t="s">
        <v>1254</v>
      </c>
      <c r="B99" s="69" t="s">
        <v>2005</v>
      </c>
      <c r="C99" s="37" t="s">
        <v>2006</v>
      </c>
      <c r="D99" s="37" t="s">
        <v>2007</v>
      </c>
      <c r="E99" s="555"/>
      <c r="F99" s="555"/>
      <c r="G99" s="555"/>
      <c r="H99" s="555"/>
      <c r="I99" s="555"/>
      <c r="J99" s="555"/>
      <c r="K99" s="25" t="s">
        <v>1965</v>
      </c>
      <c r="L99" s="563" t="s">
        <v>787</v>
      </c>
      <c r="M99" s="60"/>
      <c r="N99" s="25" t="s">
        <v>1965</v>
      </c>
      <c r="O99" s="563" t="s">
        <v>787</v>
      </c>
      <c r="P99" s="591"/>
      <c r="Q99" s="60"/>
      <c r="R99" s="60"/>
      <c r="S99" s="60"/>
    </row>
    <row r="100" spans="1:19" ht="40.5" customHeight="1">
      <c r="A100" s="62" t="s">
        <v>1254</v>
      </c>
      <c r="B100" s="69" t="s">
        <v>2008</v>
      </c>
      <c r="C100" s="37" t="s">
        <v>2009</v>
      </c>
      <c r="D100" s="37" t="s">
        <v>1790</v>
      </c>
      <c r="E100" s="555"/>
      <c r="F100" s="555"/>
      <c r="G100" s="555"/>
      <c r="H100" s="555"/>
      <c r="I100" s="555"/>
      <c r="J100" s="555"/>
      <c r="K100" s="25" t="s">
        <v>1965</v>
      </c>
      <c r="L100" s="563" t="s">
        <v>787</v>
      </c>
      <c r="M100" s="60"/>
      <c r="N100" s="25" t="s">
        <v>1965</v>
      </c>
      <c r="O100" s="563" t="s">
        <v>787</v>
      </c>
      <c r="P100" s="591"/>
      <c r="Q100" s="60"/>
      <c r="R100" s="60"/>
      <c r="S100" s="60"/>
    </row>
    <row r="101" spans="1:19" s="55" customFormat="1" ht="39">
      <c r="A101" s="62" t="s">
        <v>1277</v>
      </c>
      <c r="B101" s="44" t="s">
        <v>1277</v>
      </c>
      <c r="C101" s="46" t="s">
        <v>2010</v>
      </c>
      <c r="D101" s="46" t="s">
        <v>2011</v>
      </c>
      <c r="E101" s="555"/>
      <c r="F101" s="555"/>
      <c r="G101" s="555"/>
      <c r="H101" s="555"/>
      <c r="I101" s="555"/>
      <c r="J101" s="555"/>
      <c r="K101" s="62"/>
      <c r="L101" s="564"/>
      <c r="M101" s="62"/>
      <c r="N101" s="407"/>
      <c r="O101" s="564"/>
      <c r="P101" s="47"/>
      <c r="Q101" s="62"/>
      <c r="R101" s="62"/>
      <c r="S101" s="62"/>
    </row>
    <row r="102" spans="1:19" ht="48.95" customHeight="1">
      <c r="A102" s="62" t="s">
        <v>1277</v>
      </c>
      <c r="B102" s="69" t="s">
        <v>2012</v>
      </c>
      <c r="C102" s="37" t="s">
        <v>2013</v>
      </c>
      <c r="D102" s="37" t="s">
        <v>2014</v>
      </c>
      <c r="E102" s="555"/>
      <c r="F102" s="555"/>
      <c r="G102" s="555"/>
      <c r="H102" s="555"/>
      <c r="I102" s="555"/>
      <c r="J102" s="555"/>
      <c r="K102" s="25" t="s">
        <v>1965</v>
      </c>
      <c r="L102" s="563" t="s">
        <v>787</v>
      </c>
      <c r="M102" s="60"/>
      <c r="N102" s="25" t="s">
        <v>1965</v>
      </c>
      <c r="O102" s="563" t="s">
        <v>787</v>
      </c>
      <c r="P102" s="591"/>
      <c r="Q102" s="60"/>
      <c r="R102" s="60"/>
      <c r="S102" s="60"/>
    </row>
    <row r="103" spans="1:19" ht="48.95" customHeight="1">
      <c r="A103" s="62" t="s">
        <v>1277</v>
      </c>
      <c r="B103" s="69" t="s">
        <v>2015</v>
      </c>
      <c r="C103" s="37" t="s">
        <v>2016</v>
      </c>
      <c r="D103" s="38" t="s">
        <v>2017</v>
      </c>
      <c r="E103" s="555"/>
      <c r="F103" s="555"/>
      <c r="G103" s="555"/>
      <c r="H103" s="555"/>
      <c r="I103" s="555"/>
      <c r="J103" s="555"/>
      <c r="K103" s="25" t="s">
        <v>1965</v>
      </c>
      <c r="L103" s="563" t="s">
        <v>787</v>
      </c>
      <c r="M103" s="60"/>
      <c r="N103" s="25" t="s">
        <v>1965</v>
      </c>
      <c r="O103" s="563" t="s">
        <v>787</v>
      </c>
      <c r="P103" s="591"/>
      <c r="Q103" s="60"/>
      <c r="R103" s="60"/>
      <c r="S103" s="60"/>
    </row>
    <row r="104" spans="1:19" ht="40.5" customHeight="1">
      <c r="A104" s="62" t="s">
        <v>1277</v>
      </c>
      <c r="B104" s="69" t="s">
        <v>2018</v>
      </c>
      <c r="C104" s="37" t="s">
        <v>2019</v>
      </c>
      <c r="D104" s="37" t="s">
        <v>2020</v>
      </c>
      <c r="E104" s="555"/>
      <c r="F104" s="555"/>
      <c r="G104" s="555"/>
      <c r="H104" s="555"/>
      <c r="I104" s="555"/>
      <c r="J104" s="555"/>
      <c r="K104" s="25" t="s">
        <v>1965</v>
      </c>
      <c r="L104" s="563" t="s">
        <v>787</v>
      </c>
      <c r="M104" s="60"/>
      <c r="N104" s="25" t="s">
        <v>1965</v>
      </c>
      <c r="O104" s="563" t="s">
        <v>787</v>
      </c>
      <c r="P104" s="591"/>
      <c r="Q104" s="60"/>
      <c r="R104" s="60"/>
      <c r="S104" s="60"/>
    </row>
    <row r="105" spans="1:19" s="58" customFormat="1" ht="80.45" customHeight="1">
      <c r="A105" s="63" t="s">
        <v>782</v>
      </c>
      <c r="B105" s="44" t="s">
        <v>1424</v>
      </c>
      <c r="C105" s="46" t="s">
        <v>2021</v>
      </c>
      <c r="D105" s="46" t="s">
        <v>2022</v>
      </c>
      <c r="E105" s="556"/>
      <c r="F105" s="556"/>
      <c r="G105" s="556"/>
      <c r="H105" s="556"/>
      <c r="I105" s="556"/>
      <c r="J105" s="556"/>
      <c r="K105" s="63"/>
      <c r="L105" s="565"/>
      <c r="M105" s="63"/>
      <c r="N105" s="24"/>
      <c r="O105" s="565"/>
      <c r="P105" s="47"/>
      <c r="Q105" s="63"/>
      <c r="R105" s="63"/>
      <c r="S105" s="63"/>
    </row>
    <row r="106" spans="1:19" s="55" customFormat="1" ht="240.95" customHeight="1">
      <c r="A106" s="62" t="s">
        <v>782</v>
      </c>
      <c r="B106" s="48" t="s">
        <v>1424</v>
      </c>
      <c r="C106" s="57" t="s">
        <v>2023</v>
      </c>
      <c r="D106" s="57" t="s">
        <v>2024</v>
      </c>
      <c r="E106" s="555"/>
      <c r="F106" s="555"/>
      <c r="G106" s="555"/>
      <c r="H106" s="555"/>
      <c r="I106" s="555"/>
      <c r="J106" s="555"/>
      <c r="K106" s="62"/>
      <c r="L106" s="564"/>
      <c r="M106" s="62"/>
      <c r="N106" s="407"/>
      <c r="O106" s="564"/>
      <c r="P106" s="47"/>
      <c r="Q106" s="62"/>
      <c r="R106" s="62"/>
      <c r="S106" s="62"/>
    </row>
    <row r="107" spans="1:19" s="55" customFormat="1" ht="29.1" customHeight="1">
      <c r="A107" s="62" t="s">
        <v>782</v>
      </c>
      <c r="B107" s="48" t="s">
        <v>1424</v>
      </c>
      <c r="C107" s="57" t="s">
        <v>2025</v>
      </c>
      <c r="D107" s="57" t="s">
        <v>2026</v>
      </c>
      <c r="E107" s="555"/>
      <c r="F107" s="555"/>
      <c r="G107" s="555"/>
      <c r="H107" s="555"/>
      <c r="I107" s="555"/>
      <c r="J107" s="555"/>
      <c r="K107" s="62"/>
      <c r="L107" s="564"/>
      <c r="M107" s="62"/>
      <c r="N107" s="407"/>
      <c r="O107" s="564"/>
      <c r="P107" s="47"/>
      <c r="Q107" s="62"/>
      <c r="R107" s="62"/>
      <c r="S107" s="62"/>
    </row>
    <row r="108" spans="1:19" s="55" customFormat="1" ht="126" customHeight="1">
      <c r="A108" s="62" t="s">
        <v>782</v>
      </c>
      <c r="B108" s="48" t="s">
        <v>1424</v>
      </c>
      <c r="C108" s="57" t="s">
        <v>2027</v>
      </c>
      <c r="D108" s="57" t="s">
        <v>2028</v>
      </c>
      <c r="E108" s="555"/>
      <c r="F108" s="555"/>
      <c r="G108" s="555"/>
      <c r="H108" s="555"/>
      <c r="I108" s="555"/>
      <c r="J108" s="555"/>
      <c r="K108" s="62"/>
      <c r="L108" s="564"/>
      <c r="M108" s="62"/>
      <c r="N108" s="407"/>
      <c r="O108" s="564"/>
      <c r="P108" s="47"/>
      <c r="Q108" s="62"/>
      <c r="R108" s="62"/>
      <c r="S108" s="62"/>
    </row>
    <row r="109" spans="1:19" s="58" customFormat="1" ht="69.599999999999994" customHeight="1">
      <c r="A109" s="63" t="s">
        <v>789</v>
      </c>
      <c r="B109" s="471" t="s">
        <v>789</v>
      </c>
      <c r="C109" s="407" t="s">
        <v>1536</v>
      </c>
      <c r="D109" s="469" t="s">
        <v>2029</v>
      </c>
      <c r="E109" s="556"/>
      <c r="F109" s="556"/>
      <c r="G109" s="556"/>
      <c r="H109" s="556"/>
      <c r="I109" s="556"/>
      <c r="J109" s="556"/>
      <c r="K109" s="63"/>
      <c r="L109" s="565"/>
      <c r="M109" s="63"/>
      <c r="N109" s="24"/>
      <c r="O109" s="565"/>
      <c r="P109" s="47"/>
      <c r="Q109" s="63"/>
      <c r="R109" s="63"/>
      <c r="S109" s="63"/>
    </row>
    <row r="110" spans="1:19" s="55" customFormat="1" ht="102.95" hidden="1" customHeight="1">
      <c r="A110" s="63" t="s">
        <v>789</v>
      </c>
      <c r="B110" s="44" t="s">
        <v>1437</v>
      </c>
      <c r="C110" s="57"/>
      <c r="D110" s="481" t="s">
        <v>2030</v>
      </c>
      <c r="E110" s="555"/>
      <c r="F110" s="555"/>
      <c r="G110" s="555"/>
      <c r="H110" s="555"/>
      <c r="I110" s="555"/>
      <c r="J110" s="555"/>
      <c r="K110" s="62"/>
      <c r="L110" s="564"/>
      <c r="M110" s="62"/>
      <c r="N110" s="407"/>
      <c r="O110" s="62"/>
      <c r="P110" s="47"/>
      <c r="Q110" s="62"/>
      <c r="R110" s="62"/>
      <c r="S110" s="62"/>
    </row>
    <row r="111" spans="1:19" s="55" customFormat="1" ht="168.95" hidden="1">
      <c r="A111" s="63" t="s">
        <v>789</v>
      </c>
      <c r="B111" s="44" t="s">
        <v>1437</v>
      </c>
      <c r="C111" s="61"/>
      <c r="D111" s="481" t="s">
        <v>2031</v>
      </c>
      <c r="E111" s="555"/>
      <c r="F111" s="555"/>
      <c r="G111" s="555"/>
      <c r="H111" s="555"/>
      <c r="I111" s="555"/>
      <c r="J111" s="555"/>
      <c r="K111" s="62"/>
      <c r="L111" s="564"/>
      <c r="M111" s="62"/>
      <c r="N111" s="407"/>
      <c r="O111" s="62"/>
      <c r="P111" s="47"/>
      <c r="Q111" s="62"/>
      <c r="R111" s="62"/>
      <c r="S111" s="62"/>
    </row>
    <row r="112" spans="1:19" s="55" customFormat="1" ht="48.95" hidden="1" customHeight="1">
      <c r="A112" s="63"/>
      <c r="B112" s="44"/>
      <c r="C112" s="61"/>
      <c r="D112" s="481" t="s">
        <v>2032</v>
      </c>
      <c r="E112" s="555"/>
      <c r="F112" s="555"/>
      <c r="G112" s="555"/>
      <c r="H112" s="555"/>
      <c r="I112" s="555"/>
      <c r="J112" s="555"/>
      <c r="K112" s="62"/>
      <c r="L112" s="564"/>
      <c r="M112" s="62"/>
      <c r="N112" s="407"/>
      <c r="O112" s="62"/>
      <c r="P112" s="47"/>
      <c r="Q112" s="62"/>
      <c r="R112" s="62"/>
      <c r="S112" s="62"/>
    </row>
    <row r="113" spans="1:19" s="55" customFormat="1" ht="63" hidden="1" customHeight="1">
      <c r="A113" s="63" t="s">
        <v>789</v>
      </c>
      <c r="B113" s="44" t="s">
        <v>1437</v>
      </c>
      <c r="C113" s="57"/>
      <c r="D113" s="481" t="s">
        <v>1541</v>
      </c>
      <c r="E113" s="555"/>
      <c r="F113" s="555"/>
      <c r="G113" s="555"/>
      <c r="H113" s="555"/>
      <c r="I113" s="555"/>
      <c r="J113" s="555"/>
      <c r="K113" s="62"/>
      <c r="L113" s="564"/>
      <c r="M113" s="62"/>
      <c r="N113" s="407"/>
      <c r="O113" s="62"/>
      <c r="P113" s="47"/>
      <c r="Q113" s="62"/>
      <c r="R113" s="62"/>
      <c r="S113" s="62"/>
    </row>
    <row r="114" spans="1:19" s="55" customFormat="1" ht="49.5" hidden="1" customHeight="1">
      <c r="A114" s="63" t="s">
        <v>789</v>
      </c>
      <c r="B114" s="44" t="s">
        <v>1437</v>
      </c>
      <c r="C114" s="57"/>
      <c r="D114" s="481" t="s">
        <v>1542</v>
      </c>
      <c r="E114" s="555"/>
      <c r="F114" s="555"/>
      <c r="G114" s="555"/>
      <c r="H114" s="555"/>
      <c r="I114" s="555"/>
      <c r="J114" s="555"/>
      <c r="K114" s="62"/>
      <c r="L114" s="564"/>
      <c r="M114" s="62"/>
      <c r="N114" s="407"/>
      <c r="O114" s="62"/>
      <c r="P114" s="47"/>
      <c r="Q114" s="62"/>
      <c r="R114" s="62"/>
      <c r="S114" s="62"/>
    </row>
    <row r="115" spans="1:19" s="55" customFormat="1" ht="66" hidden="1" customHeight="1">
      <c r="A115" s="63" t="s">
        <v>789</v>
      </c>
      <c r="B115" s="44" t="s">
        <v>1437</v>
      </c>
      <c r="C115" s="57"/>
      <c r="D115" s="481" t="s">
        <v>1543</v>
      </c>
      <c r="E115" s="555"/>
      <c r="F115" s="555"/>
      <c r="G115" s="555"/>
      <c r="H115" s="555"/>
      <c r="I115" s="555"/>
      <c r="J115" s="555"/>
      <c r="K115" s="62"/>
      <c r="L115" s="564"/>
      <c r="M115" s="62"/>
      <c r="N115" s="407"/>
      <c r="O115" s="62"/>
      <c r="P115" s="47"/>
      <c r="Q115" s="62"/>
      <c r="R115" s="62"/>
      <c r="S115" s="62"/>
    </row>
    <row r="116" spans="1:19" s="55" customFormat="1" ht="112.5" hidden="1" customHeight="1">
      <c r="A116" s="63" t="s">
        <v>789</v>
      </c>
      <c r="B116" s="44" t="s">
        <v>1437</v>
      </c>
      <c r="C116" s="61"/>
      <c r="D116" s="481" t="s">
        <v>1544</v>
      </c>
      <c r="E116" s="555"/>
      <c r="F116" s="555"/>
      <c r="G116" s="555"/>
      <c r="H116" s="555"/>
      <c r="I116" s="555"/>
      <c r="J116" s="555"/>
      <c r="K116" s="62"/>
      <c r="L116" s="564"/>
      <c r="M116" s="62"/>
      <c r="N116" s="407"/>
      <c r="O116" s="62"/>
      <c r="P116" s="47"/>
      <c r="Q116" s="62"/>
      <c r="R116" s="62"/>
      <c r="S116" s="62"/>
    </row>
    <row r="117" spans="1:19" s="55" customFormat="1" ht="84.95" hidden="1" customHeight="1">
      <c r="A117" s="63" t="s">
        <v>789</v>
      </c>
      <c r="B117" s="44" t="s">
        <v>1437</v>
      </c>
      <c r="C117" s="57"/>
      <c r="D117" s="481" t="s">
        <v>2033</v>
      </c>
      <c r="E117" s="555"/>
      <c r="F117" s="555"/>
      <c r="G117" s="555"/>
      <c r="H117" s="555"/>
      <c r="I117" s="555"/>
      <c r="J117" s="555"/>
      <c r="K117" s="62"/>
      <c r="L117" s="564"/>
      <c r="M117" s="62"/>
      <c r="N117" s="407"/>
      <c r="O117" s="62"/>
      <c r="P117" s="47"/>
      <c r="Q117" s="62"/>
      <c r="R117" s="62"/>
      <c r="S117" s="62"/>
    </row>
    <row r="118" spans="1:19" s="55" customFormat="1" ht="44.1" hidden="1" customHeight="1">
      <c r="A118" s="63" t="s">
        <v>789</v>
      </c>
      <c r="B118" s="44" t="s">
        <v>1437</v>
      </c>
      <c r="C118" s="57"/>
      <c r="D118" s="481" t="s">
        <v>1546</v>
      </c>
      <c r="E118" s="555"/>
      <c r="F118" s="555"/>
      <c r="G118" s="555"/>
      <c r="H118" s="555"/>
      <c r="I118" s="555"/>
      <c r="J118" s="555"/>
      <c r="K118" s="62"/>
      <c r="L118" s="564"/>
      <c r="M118" s="62"/>
      <c r="N118" s="407"/>
      <c r="O118" s="62"/>
      <c r="P118" s="47"/>
      <c r="Q118" s="62"/>
      <c r="R118" s="62"/>
      <c r="S118" s="62"/>
    </row>
    <row r="119" spans="1:19" s="55" customFormat="1" ht="78" hidden="1">
      <c r="A119" s="63" t="s">
        <v>789</v>
      </c>
      <c r="B119" s="44" t="s">
        <v>1437</v>
      </c>
      <c r="C119" s="57"/>
      <c r="D119" s="481" t="s">
        <v>1547</v>
      </c>
      <c r="E119" s="555"/>
      <c r="F119" s="555"/>
      <c r="G119" s="555"/>
      <c r="H119" s="555"/>
      <c r="I119" s="555"/>
      <c r="J119" s="555"/>
      <c r="K119" s="62"/>
      <c r="L119" s="564"/>
      <c r="M119" s="62"/>
      <c r="N119" s="407"/>
      <c r="O119" s="62"/>
      <c r="P119" s="47"/>
      <c r="Q119" s="62"/>
      <c r="R119" s="62"/>
      <c r="S119" s="62"/>
    </row>
    <row r="120" spans="1:19" s="55" customFormat="1" ht="164.1" hidden="1" customHeight="1">
      <c r="A120" s="63" t="s">
        <v>789</v>
      </c>
      <c r="B120" s="44" t="s">
        <v>1437</v>
      </c>
      <c r="C120" s="61"/>
      <c r="D120" s="481" t="s">
        <v>2034</v>
      </c>
      <c r="E120" s="555"/>
      <c r="F120" s="555"/>
      <c r="G120" s="555"/>
      <c r="H120" s="555"/>
      <c r="I120" s="555"/>
      <c r="J120" s="555"/>
      <c r="K120" s="62"/>
      <c r="L120" s="564"/>
      <c r="M120" s="62"/>
      <c r="N120" s="407"/>
      <c r="O120" s="62"/>
      <c r="P120" s="47"/>
      <c r="Q120" s="62"/>
      <c r="R120" s="62"/>
      <c r="S120" s="62"/>
    </row>
    <row r="121" spans="1:19" s="55" customFormat="1" ht="164.1" hidden="1" customHeight="1">
      <c r="A121" s="63"/>
      <c r="B121" s="44"/>
      <c r="C121" s="61"/>
      <c r="D121" s="481" t="s">
        <v>2035</v>
      </c>
      <c r="E121" s="555"/>
      <c r="F121" s="555"/>
      <c r="G121" s="555"/>
      <c r="H121" s="555"/>
      <c r="I121" s="555"/>
      <c r="J121" s="555"/>
      <c r="K121" s="62"/>
      <c r="L121" s="564"/>
      <c r="M121" s="62"/>
      <c r="N121" s="407"/>
      <c r="O121" s="62"/>
      <c r="P121" s="47"/>
      <c r="Q121" s="62"/>
      <c r="R121" s="62"/>
      <c r="S121" s="62"/>
    </row>
    <row r="122" spans="1:19" s="55" customFormat="1" ht="126" hidden="1" customHeight="1">
      <c r="A122" s="63" t="s">
        <v>789</v>
      </c>
      <c r="B122" s="44" t="s">
        <v>1437</v>
      </c>
      <c r="C122" s="57"/>
      <c r="D122" s="481" t="s">
        <v>2036</v>
      </c>
      <c r="E122" s="555"/>
      <c r="F122" s="555"/>
      <c r="G122" s="555"/>
      <c r="H122" s="555"/>
      <c r="I122" s="555"/>
      <c r="J122" s="555"/>
      <c r="K122" s="62"/>
      <c r="L122" s="564"/>
      <c r="M122" s="62"/>
      <c r="N122" s="407"/>
      <c r="O122" s="62"/>
      <c r="P122" s="47"/>
      <c r="Q122" s="62"/>
      <c r="R122" s="62"/>
      <c r="S122" s="62"/>
    </row>
    <row r="123" spans="1:19" s="55" customFormat="1" ht="120" hidden="1" customHeight="1">
      <c r="A123" s="63" t="s">
        <v>789</v>
      </c>
      <c r="B123" s="44" t="s">
        <v>1437</v>
      </c>
      <c r="C123" s="57"/>
      <c r="D123" s="481" t="s">
        <v>1550</v>
      </c>
      <c r="E123" s="555"/>
      <c r="F123" s="555"/>
      <c r="G123" s="555"/>
      <c r="H123" s="555"/>
      <c r="I123" s="555"/>
      <c r="J123" s="555"/>
      <c r="K123" s="62"/>
      <c r="L123" s="564"/>
      <c r="M123" s="62"/>
      <c r="N123" s="407"/>
      <c r="O123" s="62"/>
      <c r="P123" s="47"/>
      <c r="Q123" s="62"/>
      <c r="R123" s="62"/>
      <c r="S123" s="62"/>
    </row>
    <row r="124" spans="1:19" s="55" customFormat="1" ht="231.6" hidden="1" customHeight="1">
      <c r="A124" s="63" t="s">
        <v>789</v>
      </c>
      <c r="B124" s="44" t="s">
        <v>1437</v>
      </c>
      <c r="C124" s="57"/>
      <c r="D124" s="481" t="s">
        <v>1551</v>
      </c>
      <c r="E124" s="555"/>
      <c r="F124" s="555"/>
      <c r="G124" s="555"/>
      <c r="H124" s="555"/>
      <c r="I124" s="555"/>
      <c r="J124" s="555"/>
      <c r="K124" s="62"/>
      <c r="L124" s="564"/>
      <c r="M124" s="62"/>
      <c r="N124" s="407"/>
      <c r="O124" s="62"/>
      <c r="P124" s="47"/>
      <c r="Q124" s="62"/>
      <c r="R124" s="62"/>
      <c r="S124" s="62"/>
    </row>
    <row r="125" spans="1:19" s="55" customFormat="1" ht="30.95" hidden="1" customHeight="1">
      <c r="A125" s="63" t="s">
        <v>789</v>
      </c>
      <c r="B125" s="44" t="s">
        <v>1437</v>
      </c>
      <c r="C125" s="61"/>
      <c r="D125" s="482" t="s">
        <v>2037</v>
      </c>
      <c r="E125" s="555"/>
      <c r="F125" s="555"/>
      <c r="G125" s="555"/>
      <c r="H125" s="555"/>
      <c r="I125" s="555"/>
      <c r="J125" s="555"/>
      <c r="K125" s="62"/>
      <c r="L125" s="564"/>
      <c r="M125" s="62"/>
      <c r="N125" s="407"/>
      <c r="O125" s="62"/>
      <c r="P125" s="47"/>
      <c r="Q125" s="62"/>
      <c r="R125" s="62"/>
      <c r="S125" s="62"/>
    </row>
  </sheetData>
  <conditionalFormatting sqref="N39">
    <cfRule type="expression" dxfId="8" priority="7" stopIfTrue="1">
      <formula>ISNUMBER(SEARCH("Closed",$K39))</formula>
    </cfRule>
    <cfRule type="expression" dxfId="7" priority="8" stopIfTrue="1">
      <formula>IF($B39="Minor", TRUE, FALSE)</formula>
    </cfRule>
    <cfRule type="expression" dxfId="6" priority="9" stopIfTrue="1">
      <formula>IF(OR($B39="Major",$B39="Pre-Condition"), TRUE, FALSE)</formula>
    </cfRule>
  </conditionalFormatting>
  <conditionalFormatting sqref="N59">
    <cfRule type="expression" dxfId="5" priority="4" stopIfTrue="1">
      <formula>ISNUMBER(SEARCH("Closed",$K59))</formula>
    </cfRule>
    <cfRule type="expression" dxfId="4" priority="5" stopIfTrue="1">
      <formula>IF($B59="Minor", TRUE, FALSE)</formula>
    </cfRule>
    <cfRule type="expression" dxfId="3" priority="6" stopIfTrue="1">
      <formula>IF(OR($B59="Major",$B59="Pre-Condition"), TRUE, FALSE)</formula>
    </cfRule>
  </conditionalFormatting>
  <conditionalFormatting sqref="N69">
    <cfRule type="expression" dxfId="2" priority="1" stopIfTrue="1">
      <formula>ISNUMBER(SEARCH("Closed",$K69))</formula>
    </cfRule>
    <cfRule type="expression" dxfId="1" priority="2" stopIfTrue="1">
      <formula>IF($B69="Minor", TRUE, FALSE)</formula>
    </cfRule>
    <cfRule type="expression" dxfId="0" priority="3" stopIfTrue="1">
      <formula>IF(OR($B69="Major",$B69="Pre-Condition"), TRUE, FALSE)</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326D6-18EE-4537-AFDF-39C5C2584960}">
  <sheetPr filterMode="1"/>
  <dimension ref="A1:X72"/>
  <sheetViews>
    <sheetView view="pageBreakPreview" topLeftCell="A8" zoomScaleNormal="100" zoomScaleSheetLayoutView="100" workbookViewId="0">
      <pane xSplit="9" ySplit="7" topLeftCell="J15" activePane="bottomRight" state="frozen"/>
      <selection pane="bottomRight" activeCell="B8" sqref="B8"/>
      <selection pane="bottomLeft" activeCell="C19" sqref="C19"/>
      <selection pane="topRight" activeCell="C19" sqref="C19"/>
    </sheetView>
  </sheetViews>
  <sheetFormatPr defaultColWidth="8.85546875" defaultRowHeight="12.95"/>
  <cols>
    <col min="1" max="1" width="4.140625" style="394" customWidth="1"/>
    <col min="2" max="2" width="12.42578125" style="394" customWidth="1"/>
    <col min="3" max="3" width="24.140625" style="394" customWidth="1"/>
    <col min="4" max="4" width="14.140625" style="394" customWidth="1"/>
    <col min="5" max="5" width="11.85546875" style="394" customWidth="1"/>
    <col min="6" max="6" width="18.42578125" style="394" customWidth="1"/>
    <col min="7" max="7" width="12" style="82" customWidth="1"/>
    <col min="8" max="8" width="10.140625" style="394" hidden="1" customWidth="1"/>
    <col min="9" max="9" width="20.5703125" style="394" hidden="1" customWidth="1"/>
    <col min="10" max="10" width="14.5703125" style="394" customWidth="1"/>
    <col min="11" max="11" width="14.140625" style="394" customWidth="1"/>
    <col min="12" max="12" width="14.140625" style="524" customWidth="1"/>
    <col min="13" max="15" width="14.140625" style="394" customWidth="1"/>
    <col min="16" max="16" width="13.85546875" style="394" customWidth="1"/>
    <col min="17" max="17" width="39.42578125" style="394" customWidth="1"/>
    <col min="18" max="18" width="17.140625" style="394" hidden="1" customWidth="1"/>
    <col min="19" max="19" width="16.85546875" style="394" hidden="1" customWidth="1"/>
    <col min="20" max="20" width="11.140625" style="394" hidden="1" customWidth="1"/>
    <col min="21" max="21" width="18.140625" style="394" hidden="1" customWidth="1"/>
    <col min="22" max="22" width="18.85546875" style="394" hidden="1" customWidth="1"/>
    <col min="23" max="23" width="28" style="394" hidden="1" customWidth="1"/>
    <col min="24" max="24" width="13.85546875" style="394" hidden="1" customWidth="1"/>
    <col min="25" max="256" width="8.85546875" style="394"/>
    <col min="257" max="257" width="4.140625" style="394" customWidth="1"/>
    <col min="258" max="258" width="12.42578125" style="394" customWidth="1"/>
    <col min="259" max="259" width="24.140625" style="394" customWidth="1"/>
    <col min="260" max="260" width="14.140625" style="394" customWidth="1"/>
    <col min="261" max="261" width="11.85546875" style="394" customWidth="1"/>
    <col min="262" max="262" width="18.42578125" style="394" customWidth="1"/>
    <col min="263" max="263" width="12" style="394" customWidth="1"/>
    <col min="264" max="264" width="10.140625" style="394" customWidth="1"/>
    <col min="265" max="265" width="20.5703125" style="394" customWidth="1"/>
    <col min="266" max="266" width="14.5703125" style="394" customWidth="1"/>
    <col min="267" max="271" width="14.140625" style="394" customWidth="1"/>
    <col min="272" max="272" width="13.85546875" style="394" customWidth="1"/>
    <col min="273" max="273" width="32.140625" style="394" customWidth="1"/>
    <col min="274" max="280" width="0" style="394" hidden="1" customWidth="1"/>
    <col min="281" max="512" width="8.85546875" style="394"/>
    <col min="513" max="513" width="4.140625" style="394" customWidth="1"/>
    <col min="514" max="514" width="12.42578125" style="394" customWidth="1"/>
    <col min="515" max="515" width="24.140625" style="394" customWidth="1"/>
    <col min="516" max="516" width="14.140625" style="394" customWidth="1"/>
    <col min="517" max="517" width="11.85546875" style="394" customWidth="1"/>
    <col min="518" max="518" width="18.42578125" style="394" customWidth="1"/>
    <col min="519" max="519" width="12" style="394" customWidth="1"/>
    <col min="520" max="520" width="10.140625" style="394" customWidth="1"/>
    <col min="521" max="521" width="20.5703125" style="394" customWidth="1"/>
    <col min="522" max="522" width="14.5703125" style="394" customWidth="1"/>
    <col min="523" max="527" width="14.140625" style="394" customWidth="1"/>
    <col min="528" max="528" width="13.85546875" style="394" customWidth="1"/>
    <col min="529" max="529" width="32.140625" style="394" customWidth="1"/>
    <col min="530" max="536" width="0" style="394" hidden="1" customWidth="1"/>
    <col min="537" max="768" width="8.85546875" style="394"/>
    <col min="769" max="769" width="4.140625" style="394" customWidth="1"/>
    <col min="770" max="770" width="12.42578125" style="394" customWidth="1"/>
    <col min="771" max="771" width="24.140625" style="394" customWidth="1"/>
    <col min="772" max="772" width="14.140625" style="394" customWidth="1"/>
    <col min="773" max="773" width="11.85546875" style="394" customWidth="1"/>
    <col min="774" max="774" width="18.42578125" style="394" customWidth="1"/>
    <col min="775" max="775" width="12" style="394" customWidth="1"/>
    <col min="776" max="776" width="10.140625" style="394" customWidth="1"/>
    <col min="777" max="777" width="20.5703125" style="394" customWidth="1"/>
    <col min="778" max="778" width="14.5703125" style="394" customWidth="1"/>
    <col min="779" max="783" width="14.140625" style="394" customWidth="1"/>
    <col min="784" max="784" width="13.85546875" style="394" customWidth="1"/>
    <col min="785" max="785" width="32.140625" style="394" customWidth="1"/>
    <col min="786" max="792" width="0" style="394" hidden="1" customWidth="1"/>
    <col min="793" max="1024" width="8.85546875" style="394"/>
    <col min="1025" max="1025" width="4.140625" style="394" customWidth="1"/>
    <col min="1026" max="1026" width="12.42578125" style="394" customWidth="1"/>
    <col min="1027" max="1027" width="24.140625" style="394" customWidth="1"/>
    <col min="1028" max="1028" width="14.140625" style="394" customWidth="1"/>
    <col min="1029" max="1029" width="11.85546875" style="394" customWidth="1"/>
    <col min="1030" max="1030" width="18.42578125" style="394" customWidth="1"/>
    <col min="1031" max="1031" width="12" style="394" customWidth="1"/>
    <col min="1032" max="1032" width="10.140625" style="394" customWidth="1"/>
    <col min="1033" max="1033" width="20.5703125" style="394" customWidth="1"/>
    <col min="1034" max="1034" width="14.5703125" style="394" customWidth="1"/>
    <col min="1035" max="1039" width="14.140625" style="394" customWidth="1"/>
    <col min="1040" max="1040" width="13.85546875" style="394" customWidth="1"/>
    <col min="1041" max="1041" width="32.140625" style="394" customWidth="1"/>
    <col min="1042" max="1048" width="0" style="394" hidden="1" customWidth="1"/>
    <col min="1049" max="1280" width="8.85546875" style="394"/>
    <col min="1281" max="1281" width="4.140625" style="394" customWidth="1"/>
    <col min="1282" max="1282" width="12.42578125" style="394" customWidth="1"/>
    <col min="1283" max="1283" width="24.140625" style="394" customWidth="1"/>
    <col min="1284" max="1284" width="14.140625" style="394" customWidth="1"/>
    <col min="1285" max="1285" width="11.85546875" style="394" customWidth="1"/>
    <col min="1286" max="1286" width="18.42578125" style="394" customWidth="1"/>
    <col min="1287" max="1287" width="12" style="394" customWidth="1"/>
    <col min="1288" max="1288" width="10.140625" style="394" customWidth="1"/>
    <col min="1289" max="1289" width="20.5703125" style="394" customWidth="1"/>
    <col min="1290" max="1290" width="14.5703125" style="394" customWidth="1"/>
    <col min="1291" max="1295" width="14.140625" style="394" customWidth="1"/>
    <col min="1296" max="1296" width="13.85546875" style="394" customWidth="1"/>
    <col min="1297" max="1297" width="32.140625" style="394" customWidth="1"/>
    <col min="1298" max="1304" width="0" style="394" hidden="1" customWidth="1"/>
    <col min="1305" max="1536" width="8.85546875" style="394"/>
    <col min="1537" max="1537" width="4.140625" style="394" customWidth="1"/>
    <col min="1538" max="1538" width="12.42578125" style="394" customWidth="1"/>
    <col min="1539" max="1539" width="24.140625" style="394" customWidth="1"/>
    <col min="1540" max="1540" width="14.140625" style="394" customWidth="1"/>
    <col min="1541" max="1541" width="11.85546875" style="394" customWidth="1"/>
    <col min="1542" max="1542" width="18.42578125" style="394" customWidth="1"/>
    <col min="1543" max="1543" width="12" style="394" customWidth="1"/>
    <col min="1544" max="1544" width="10.140625" style="394" customWidth="1"/>
    <col min="1545" max="1545" width="20.5703125" style="394" customWidth="1"/>
    <col min="1546" max="1546" width="14.5703125" style="394" customWidth="1"/>
    <col min="1547" max="1551" width="14.140625" style="394" customWidth="1"/>
    <col min="1552" max="1552" width="13.85546875" style="394" customWidth="1"/>
    <col min="1553" max="1553" width="32.140625" style="394" customWidth="1"/>
    <col min="1554" max="1560" width="0" style="394" hidden="1" customWidth="1"/>
    <col min="1561" max="1792" width="8.85546875" style="394"/>
    <col min="1793" max="1793" width="4.140625" style="394" customWidth="1"/>
    <col min="1794" max="1794" width="12.42578125" style="394" customWidth="1"/>
    <col min="1795" max="1795" width="24.140625" style="394" customWidth="1"/>
    <col min="1796" max="1796" width="14.140625" style="394" customWidth="1"/>
    <col min="1797" max="1797" width="11.85546875" style="394" customWidth="1"/>
    <col min="1798" max="1798" width="18.42578125" style="394" customWidth="1"/>
    <col min="1799" max="1799" width="12" style="394" customWidth="1"/>
    <col min="1800" max="1800" width="10.140625" style="394" customWidth="1"/>
    <col min="1801" max="1801" width="20.5703125" style="394" customWidth="1"/>
    <col min="1802" max="1802" width="14.5703125" style="394" customWidth="1"/>
    <col min="1803" max="1807" width="14.140625" style="394" customWidth="1"/>
    <col min="1808" max="1808" width="13.85546875" style="394" customWidth="1"/>
    <col min="1809" max="1809" width="32.140625" style="394" customWidth="1"/>
    <col min="1810" max="1816" width="0" style="394" hidden="1" customWidth="1"/>
    <col min="1817" max="2048" width="8.85546875" style="394"/>
    <col min="2049" max="2049" width="4.140625" style="394" customWidth="1"/>
    <col min="2050" max="2050" width="12.42578125" style="394" customWidth="1"/>
    <col min="2051" max="2051" width="24.140625" style="394" customWidth="1"/>
    <col min="2052" max="2052" width="14.140625" style="394" customWidth="1"/>
    <col min="2053" max="2053" width="11.85546875" style="394" customWidth="1"/>
    <col min="2054" max="2054" width="18.42578125" style="394" customWidth="1"/>
    <col min="2055" max="2055" width="12" style="394" customWidth="1"/>
    <col min="2056" max="2056" width="10.140625" style="394" customWidth="1"/>
    <col min="2057" max="2057" width="20.5703125" style="394" customWidth="1"/>
    <col min="2058" max="2058" width="14.5703125" style="394" customWidth="1"/>
    <col min="2059" max="2063" width="14.140625" style="394" customWidth="1"/>
    <col min="2064" max="2064" width="13.85546875" style="394" customWidth="1"/>
    <col min="2065" max="2065" width="32.140625" style="394" customWidth="1"/>
    <col min="2066" max="2072" width="0" style="394" hidden="1" customWidth="1"/>
    <col min="2073" max="2304" width="8.85546875" style="394"/>
    <col min="2305" max="2305" width="4.140625" style="394" customWidth="1"/>
    <col min="2306" max="2306" width="12.42578125" style="394" customWidth="1"/>
    <col min="2307" max="2307" width="24.140625" style="394" customWidth="1"/>
    <col min="2308" max="2308" width="14.140625" style="394" customWidth="1"/>
    <col min="2309" max="2309" width="11.85546875" style="394" customWidth="1"/>
    <col min="2310" max="2310" width="18.42578125" style="394" customWidth="1"/>
    <col min="2311" max="2311" width="12" style="394" customWidth="1"/>
    <col min="2312" max="2312" width="10.140625" style="394" customWidth="1"/>
    <col min="2313" max="2313" width="20.5703125" style="394" customWidth="1"/>
    <col min="2314" max="2314" width="14.5703125" style="394" customWidth="1"/>
    <col min="2315" max="2319" width="14.140625" style="394" customWidth="1"/>
    <col min="2320" max="2320" width="13.85546875" style="394" customWidth="1"/>
    <col min="2321" max="2321" width="32.140625" style="394" customWidth="1"/>
    <col min="2322" max="2328" width="0" style="394" hidden="1" customWidth="1"/>
    <col min="2329" max="2560" width="8.85546875" style="394"/>
    <col min="2561" max="2561" width="4.140625" style="394" customWidth="1"/>
    <col min="2562" max="2562" width="12.42578125" style="394" customWidth="1"/>
    <col min="2563" max="2563" width="24.140625" style="394" customWidth="1"/>
    <col min="2564" max="2564" width="14.140625" style="394" customWidth="1"/>
    <col min="2565" max="2565" width="11.85546875" style="394" customWidth="1"/>
    <col min="2566" max="2566" width="18.42578125" style="394" customWidth="1"/>
    <col min="2567" max="2567" width="12" style="394" customWidth="1"/>
    <col min="2568" max="2568" width="10.140625" style="394" customWidth="1"/>
    <col min="2569" max="2569" width="20.5703125" style="394" customWidth="1"/>
    <col min="2570" max="2570" width="14.5703125" style="394" customWidth="1"/>
    <col min="2571" max="2575" width="14.140625" style="394" customWidth="1"/>
    <col min="2576" max="2576" width="13.85546875" style="394" customWidth="1"/>
    <col min="2577" max="2577" width="32.140625" style="394" customWidth="1"/>
    <col min="2578" max="2584" width="0" style="394" hidden="1" customWidth="1"/>
    <col min="2585" max="2816" width="8.85546875" style="394"/>
    <col min="2817" max="2817" width="4.140625" style="394" customWidth="1"/>
    <col min="2818" max="2818" width="12.42578125" style="394" customWidth="1"/>
    <col min="2819" max="2819" width="24.140625" style="394" customWidth="1"/>
    <col min="2820" max="2820" width="14.140625" style="394" customWidth="1"/>
    <col min="2821" max="2821" width="11.85546875" style="394" customWidth="1"/>
    <col min="2822" max="2822" width="18.42578125" style="394" customWidth="1"/>
    <col min="2823" max="2823" width="12" style="394" customWidth="1"/>
    <col min="2824" max="2824" width="10.140625" style="394" customWidth="1"/>
    <col min="2825" max="2825" width="20.5703125" style="394" customWidth="1"/>
    <col min="2826" max="2826" width="14.5703125" style="394" customWidth="1"/>
    <col min="2827" max="2831" width="14.140625" style="394" customWidth="1"/>
    <col min="2832" max="2832" width="13.85546875" style="394" customWidth="1"/>
    <col min="2833" max="2833" width="32.140625" style="394" customWidth="1"/>
    <col min="2834" max="2840" width="0" style="394" hidden="1" customWidth="1"/>
    <col min="2841" max="3072" width="8.85546875" style="394"/>
    <col min="3073" max="3073" width="4.140625" style="394" customWidth="1"/>
    <col min="3074" max="3074" width="12.42578125" style="394" customWidth="1"/>
    <col min="3075" max="3075" width="24.140625" style="394" customWidth="1"/>
    <col min="3076" max="3076" width="14.140625" style="394" customWidth="1"/>
    <col min="3077" max="3077" width="11.85546875" style="394" customWidth="1"/>
    <col min="3078" max="3078" width="18.42578125" style="394" customWidth="1"/>
    <col min="3079" max="3079" width="12" style="394" customWidth="1"/>
    <col min="3080" max="3080" width="10.140625" style="394" customWidth="1"/>
    <col min="3081" max="3081" width="20.5703125" style="394" customWidth="1"/>
    <col min="3082" max="3082" width="14.5703125" style="394" customWidth="1"/>
    <col min="3083" max="3087" width="14.140625" style="394" customWidth="1"/>
    <col min="3088" max="3088" width="13.85546875" style="394" customWidth="1"/>
    <col min="3089" max="3089" width="32.140625" style="394" customWidth="1"/>
    <col min="3090" max="3096" width="0" style="394" hidden="1" customWidth="1"/>
    <col min="3097" max="3328" width="8.85546875" style="394"/>
    <col min="3329" max="3329" width="4.140625" style="394" customWidth="1"/>
    <col min="3330" max="3330" width="12.42578125" style="394" customWidth="1"/>
    <col min="3331" max="3331" width="24.140625" style="394" customWidth="1"/>
    <col min="3332" max="3332" width="14.140625" style="394" customWidth="1"/>
    <col min="3333" max="3333" width="11.85546875" style="394" customWidth="1"/>
    <col min="3334" max="3334" width="18.42578125" style="394" customWidth="1"/>
    <col min="3335" max="3335" width="12" style="394" customWidth="1"/>
    <col min="3336" max="3336" width="10.140625" style="394" customWidth="1"/>
    <col min="3337" max="3337" width="20.5703125" style="394" customWidth="1"/>
    <col min="3338" max="3338" width="14.5703125" style="394" customWidth="1"/>
    <col min="3339" max="3343" width="14.140625" style="394" customWidth="1"/>
    <col min="3344" max="3344" width="13.85546875" style="394" customWidth="1"/>
    <col min="3345" max="3345" width="32.140625" style="394" customWidth="1"/>
    <col min="3346" max="3352" width="0" style="394" hidden="1" customWidth="1"/>
    <col min="3353" max="3584" width="8.85546875" style="394"/>
    <col min="3585" max="3585" width="4.140625" style="394" customWidth="1"/>
    <col min="3586" max="3586" width="12.42578125" style="394" customWidth="1"/>
    <col min="3587" max="3587" width="24.140625" style="394" customWidth="1"/>
    <col min="3588" max="3588" width="14.140625" style="394" customWidth="1"/>
    <col min="3589" max="3589" width="11.85546875" style="394" customWidth="1"/>
    <col min="3590" max="3590" width="18.42578125" style="394" customWidth="1"/>
    <col min="3591" max="3591" width="12" style="394" customWidth="1"/>
    <col min="3592" max="3592" width="10.140625" style="394" customWidth="1"/>
    <col min="3593" max="3593" width="20.5703125" style="394" customWidth="1"/>
    <col min="3594" max="3594" width="14.5703125" style="394" customWidth="1"/>
    <col min="3595" max="3599" width="14.140625" style="394" customWidth="1"/>
    <col min="3600" max="3600" width="13.85546875" style="394" customWidth="1"/>
    <col min="3601" max="3601" width="32.140625" style="394" customWidth="1"/>
    <col min="3602" max="3608" width="0" style="394" hidden="1" customWidth="1"/>
    <col min="3609" max="3840" width="8.85546875" style="394"/>
    <col min="3841" max="3841" width="4.140625" style="394" customWidth="1"/>
    <col min="3842" max="3842" width="12.42578125" style="394" customWidth="1"/>
    <col min="3843" max="3843" width="24.140625" style="394" customWidth="1"/>
    <col min="3844" max="3844" width="14.140625" style="394" customWidth="1"/>
    <col min="3845" max="3845" width="11.85546875" style="394" customWidth="1"/>
    <col min="3846" max="3846" width="18.42578125" style="394" customWidth="1"/>
    <col min="3847" max="3847" width="12" style="394" customWidth="1"/>
    <col min="3848" max="3848" width="10.140625" style="394" customWidth="1"/>
    <col min="3849" max="3849" width="20.5703125" style="394" customWidth="1"/>
    <col min="3850" max="3850" width="14.5703125" style="394" customWidth="1"/>
    <col min="3851" max="3855" width="14.140625" style="394" customWidth="1"/>
    <col min="3856" max="3856" width="13.85546875" style="394" customWidth="1"/>
    <col min="3857" max="3857" width="32.140625" style="394" customWidth="1"/>
    <col min="3858" max="3864" width="0" style="394" hidden="1" customWidth="1"/>
    <col min="3865" max="4096" width="8.85546875" style="394"/>
    <col min="4097" max="4097" width="4.140625" style="394" customWidth="1"/>
    <col min="4098" max="4098" width="12.42578125" style="394" customWidth="1"/>
    <col min="4099" max="4099" width="24.140625" style="394" customWidth="1"/>
    <col min="4100" max="4100" width="14.140625" style="394" customWidth="1"/>
    <col min="4101" max="4101" width="11.85546875" style="394" customWidth="1"/>
    <col min="4102" max="4102" width="18.42578125" style="394" customWidth="1"/>
    <col min="4103" max="4103" width="12" style="394" customWidth="1"/>
    <col min="4104" max="4104" width="10.140625" style="394" customWidth="1"/>
    <col min="4105" max="4105" width="20.5703125" style="394" customWidth="1"/>
    <col min="4106" max="4106" width="14.5703125" style="394" customWidth="1"/>
    <col min="4107" max="4111" width="14.140625" style="394" customWidth="1"/>
    <col min="4112" max="4112" width="13.85546875" style="394" customWidth="1"/>
    <col min="4113" max="4113" width="32.140625" style="394" customWidth="1"/>
    <col min="4114" max="4120" width="0" style="394" hidden="1" customWidth="1"/>
    <col min="4121" max="4352" width="8.85546875" style="394"/>
    <col min="4353" max="4353" width="4.140625" style="394" customWidth="1"/>
    <col min="4354" max="4354" width="12.42578125" style="394" customWidth="1"/>
    <col min="4355" max="4355" width="24.140625" style="394" customWidth="1"/>
    <col min="4356" max="4356" width="14.140625" style="394" customWidth="1"/>
    <col min="4357" max="4357" width="11.85546875" style="394" customWidth="1"/>
    <col min="4358" max="4358" width="18.42578125" style="394" customWidth="1"/>
    <col min="4359" max="4359" width="12" style="394" customWidth="1"/>
    <col min="4360" max="4360" width="10.140625" style="394" customWidth="1"/>
    <col min="4361" max="4361" width="20.5703125" style="394" customWidth="1"/>
    <col min="4362" max="4362" width="14.5703125" style="394" customWidth="1"/>
    <col min="4363" max="4367" width="14.140625" style="394" customWidth="1"/>
    <col min="4368" max="4368" width="13.85546875" style="394" customWidth="1"/>
    <col min="4369" max="4369" width="32.140625" style="394" customWidth="1"/>
    <col min="4370" max="4376" width="0" style="394" hidden="1" customWidth="1"/>
    <col min="4377" max="4608" width="8.85546875" style="394"/>
    <col min="4609" max="4609" width="4.140625" style="394" customWidth="1"/>
    <col min="4610" max="4610" width="12.42578125" style="394" customWidth="1"/>
    <col min="4611" max="4611" width="24.140625" style="394" customWidth="1"/>
    <col min="4612" max="4612" width="14.140625" style="394" customWidth="1"/>
    <col min="4613" max="4613" width="11.85546875" style="394" customWidth="1"/>
    <col min="4614" max="4614" width="18.42578125" style="394" customWidth="1"/>
    <col min="4615" max="4615" width="12" style="394" customWidth="1"/>
    <col min="4616" max="4616" width="10.140625" style="394" customWidth="1"/>
    <col min="4617" max="4617" width="20.5703125" style="394" customWidth="1"/>
    <col min="4618" max="4618" width="14.5703125" style="394" customWidth="1"/>
    <col min="4619" max="4623" width="14.140625" style="394" customWidth="1"/>
    <col min="4624" max="4624" width="13.85546875" style="394" customWidth="1"/>
    <col min="4625" max="4625" width="32.140625" style="394" customWidth="1"/>
    <col min="4626" max="4632" width="0" style="394" hidden="1" customWidth="1"/>
    <col min="4633" max="4864" width="8.85546875" style="394"/>
    <col min="4865" max="4865" width="4.140625" style="394" customWidth="1"/>
    <col min="4866" max="4866" width="12.42578125" style="394" customWidth="1"/>
    <col min="4867" max="4867" width="24.140625" style="394" customWidth="1"/>
    <col min="4868" max="4868" width="14.140625" style="394" customWidth="1"/>
    <col min="4869" max="4869" width="11.85546875" style="394" customWidth="1"/>
    <col min="4870" max="4870" width="18.42578125" style="394" customWidth="1"/>
    <col min="4871" max="4871" width="12" style="394" customWidth="1"/>
    <col min="4872" max="4872" width="10.140625" style="394" customWidth="1"/>
    <col min="4873" max="4873" width="20.5703125" style="394" customWidth="1"/>
    <col min="4874" max="4874" width="14.5703125" style="394" customWidth="1"/>
    <col min="4875" max="4879" width="14.140625" style="394" customWidth="1"/>
    <col min="4880" max="4880" width="13.85546875" style="394" customWidth="1"/>
    <col min="4881" max="4881" width="32.140625" style="394" customWidth="1"/>
    <col min="4882" max="4888" width="0" style="394" hidden="1" customWidth="1"/>
    <col min="4889" max="5120" width="8.85546875" style="394"/>
    <col min="5121" max="5121" width="4.140625" style="394" customWidth="1"/>
    <col min="5122" max="5122" width="12.42578125" style="394" customWidth="1"/>
    <col min="5123" max="5123" width="24.140625" style="394" customWidth="1"/>
    <col min="5124" max="5124" width="14.140625" style="394" customWidth="1"/>
    <col min="5125" max="5125" width="11.85546875" style="394" customWidth="1"/>
    <col min="5126" max="5126" width="18.42578125" style="394" customWidth="1"/>
    <col min="5127" max="5127" width="12" style="394" customWidth="1"/>
    <col min="5128" max="5128" width="10.140625" style="394" customWidth="1"/>
    <col min="5129" max="5129" width="20.5703125" style="394" customWidth="1"/>
    <col min="5130" max="5130" width="14.5703125" style="394" customWidth="1"/>
    <col min="5131" max="5135" width="14.140625" style="394" customWidth="1"/>
    <col min="5136" max="5136" width="13.85546875" style="394" customWidth="1"/>
    <col min="5137" max="5137" width="32.140625" style="394" customWidth="1"/>
    <col min="5138" max="5144" width="0" style="394" hidden="1" customWidth="1"/>
    <col min="5145" max="5376" width="8.85546875" style="394"/>
    <col min="5377" max="5377" width="4.140625" style="394" customWidth="1"/>
    <col min="5378" max="5378" width="12.42578125" style="394" customWidth="1"/>
    <col min="5379" max="5379" width="24.140625" style="394" customWidth="1"/>
    <col min="5380" max="5380" width="14.140625" style="394" customWidth="1"/>
    <col min="5381" max="5381" width="11.85546875" style="394" customWidth="1"/>
    <col min="5382" max="5382" width="18.42578125" style="394" customWidth="1"/>
    <col min="5383" max="5383" width="12" style="394" customWidth="1"/>
    <col min="5384" max="5384" width="10.140625" style="394" customWidth="1"/>
    <col min="5385" max="5385" width="20.5703125" style="394" customWidth="1"/>
    <col min="5386" max="5386" width="14.5703125" style="394" customWidth="1"/>
    <col min="5387" max="5391" width="14.140625" style="394" customWidth="1"/>
    <col min="5392" max="5392" width="13.85546875" style="394" customWidth="1"/>
    <col min="5393" max="5393" width="32.140625" style="394" customWidth="1"/>
    <col min="5394" max="5400" width="0" style="394" hidden="1" customWidth="1"/>
    <col min="5401" max="5632" width="8.85546875" style="394"/>
    <col min="5633" max="5633" width="4.140625" style="394" customWidth="1"/>
    <col min="5634" max="5634" width="12.42578125" style="394" customWidth="1"/>
    <col min="5635" max="5635" width="24.140625" style="394" customWidth="1"/>
    <col min="5636" max="5636" width="14.140625" style="394" customWidth="1"/>
    <col min="5637" max="5637" width="11.85546875" style="394" customWidth="1"/>
    <col min="5638" max="5638" width="18.42578125" style="394" customWidth="1"/>
    <col min="5639" max="5639" width="12" style="394" customWidth="1"/>
    <col min="5640" max="5640" width="10.140625" style="394" customWidth="1"/>
    <col min="5641" max="5641" width="20.5703125" style="394" customWidth="1"/>
    <col min="5642" max="5642" width="14.5703125" style="394" customWidth="1"/>
    <col min="5643" max="5647" width="14.140625" style="394" customWidth="1"/>
    <col min="5648" max="5648" width="13.85546875" style="394" customWidth="1"/>
    <col min="5649" max="5649" width="32.140625" style="394" customWidth="1"/>
    <col min="5650" max="5656" width="0" style="394" hidden="1" customWidth="1"/>
    <col min="5657" max="5888" width="8.85546875" style="394"/>
    <col min="5889" max="5889" width="4.140625" style="394" customWidth="1"/>
    <col min="5890" max="5890" width="12.42578125" style="394" customWidth="1"/>
    <col min="5891" max="5891" width="24.140625" style="394" customWidth="1"/>
    <col min="5892" max="5892" width="14.140625" style="394" customWidth="1"/>
    <col min="5893" max="5893" width="11.85546875" style="394" customWidth="1"/>
    <col min="5894" max="5894" width="18.42578125" style="394" customWidth="1"/>
    <col min="5895" max="5895" width="12" style="394" customWidth="1"/>
    <col min="5896" max="5896" width="10.140625" style="394" customWidth="1"/>
    <col min="5897" max="5897" width="20.5703125" style="394" customWidth="1"/>
    <col min="5898" max="5898" width="14.5703125" style="394" customWidth="1"/>
    <col min="5899" max="5903" width="14.140625" style="394" customWidth="1"/>
    <col min="5904" max="5904" width="13.85546875" style="394" customWidth="1"/>
    <col min="5905" max="5905" width="32.140625" style="394" customWidth="1"/>
    <col min="5906" max="5912" width="0" style="394" hidden="1" customWidth="1"/>
    <col min="5913" max="6144" width="8.85546875" style="394"/>
    <col min="6145" max="6145" width="4.140625" style="394" customWidth="1"/>
    <col min="6146" max="6146" width="12.42578125" style="394" customWidth="1"/>
    <col min="6147" max="6147" width="24.140625" style="394" customWidth="1"/>
    <col min="6148" max="6148" width="14.140625" style="394" customWidth="1"/>
    <col min="6149" max="6149" width="11.85546875" style="394" customWidth="1"/>
    <col min="6150" max="6150" width="18.42578125" style="394" customWidth="1"/>
    <col min="6151" max="6151" width="12" style="394" customWidth="1"/>
    <col min="6152" max="6152" width="10.140625" style="394" customWidth="1"/>
    <col min="6153" max="6153" width="20.5703125" style="394" customWidth="1"/>
    <col min="6154" max="6154" width="14.5703125" style="394" customWidth="1"/>
    <col min="6155" max="6159" width="14.140625" style="394" customWidth="1"/>
    <col min="6160" max="6160" width="13.85546875" style="394" customWidth="1"/>
    <col min="6161" max="6161" width="32.140625" style="394" customWidth="1"/>
    <col min="6162" max="6168" width="0" style="394" hidden="1" customWidth="1"/>
    <col min="6169" max="6400" width="8.85546875" style="394"/>
    <col min="6401" max="6401" width="4.140625" style="394" customWidth="1"/>
    <col min="6402" max="6402" width="12.42578125" style="394" customWidth="1"/>
    <col min="6403" max="6403" width="24.140625" style="394" customWidth="1"/>
    <col min="6404" max="6404" width="14.140625" style="394" customWidth="1"/>
    <col min="6405" max="6405" width="11.85546875" style="394" customWidth="1"/>
    <col min="6406" max="6406" width="18.42578125" style="394" customWidth="1"/>
    <col min="6407" max="6407" width="12" style="394" customWidth="1"/>
    <col min="6408" max="6408" width="10.140625" style="394" customWidth="1"/>
    <col min="6409" max="6409" width="20.5703125" style="394" customWidth="1"/>
    <col min="6410" max="6410" width="14.5703125" style="394" customWidth="1"/>
    <col min="6411" max="6415" width="14.140625" style="394" customWidth="1"/>
    <col min="6416" max="6416" width="13.85546875" style="394" customWidth="1"/>
    <col min="6417" max="6417" width="32.140625" style="394" customWidth="1"/>
    <col min="6418" max="6424" width="0" style="394" hidden="1" customWidth="1"/>
    <col min="6425" max="6656" width="8.85546875" style="394"/>
    <col min="6657" max="6657" width="4.140625" style="394" customWidth="1"/>
    <col min="6658" max="6658" width="12.42578125" style="394" customWidth="1"/>
    <col min="6659" max="6659" width="24.140625" style="394" customWidth="1"/>
    <col min="6660" max="6660" width="14.140625" style="394" customWidth="1"/>
    <col min="6661" max="6661" width="11.85546875" style="394" customWidth="1"/>
    <col min="6662" max="6662" width="18.42578125" style="394" customWidth="1"/>
    <col min="6663" max="6663" width="12" style="394" customWidth="1"/>
    <col min="6664" max="6664" width="10.140625" style="394" customWidth="1"/>
    <col min="6665" max="6665" width="20.5703125" style="394" customWidth="1"/>
    <col min="6666" max="6666" width="14.5703125" style="394" customWidth="1"/>
    <col min="6667" max="6671" width="14.140625" style="394" customWidth="1"/>
    <col min="6672" max="6672" width="13.85546875" style="394" customWidth="1"/>
    <col min="6673" max="6673" width="32.140625" style="394" customWidth="1"/>
    <col min="6674" max="6680" width="0" style="394" hidden="1" customWidth="1"/>
    <col min="6681" max="6912" width="8.85546875" style="394"/>
    <col min="6913" max="6913" width="4.140625" style="394" customWidth="1"/>
    <col min="6914" max="6914" width="12.42578125" style="394" customWidth="1"/>
    <col min="6915" max="6915" width="24.140625" style="394" customWidth="1"/>
    <col min="6916" max="6916" width="14.140625" style="394" customWidth="1"/>
    <col min="6917" max="6917" width="11.85546875" style="394" customWidth="1"/>
    <col min="6918" max="6918" width="18.42578125" style="394" customWidth="1"/>
    <col min="6919" max="6919" width="12" style="394" customWidth="1"/>
    <col min="6920" max="6920" width="10.140625" style="394" customWidth="1"/>
    <col min="6921" max="6921" width="20.5703125" style="394" customWidth="1"/>
    <col min="6922" max="6922" width="14.5703125" style="394" customWidth="1"/>
    <col min="6923" max="6927" width="14.140625" style="394" customWidth="1"/>
    <col min="6928" max="6928" width="13.85546875" style="394" customWidth="1"/>
    <col min="6929" max="6929" width="32.140625" style="394" customWidth="1"/>
    <col min="6930" max="6936" width="0" style="394" hidden="1" customWidth="1"/>
    <col min="6937" max="7168" width="8.85546875" style="394"/>
    <col min="7169" max="7169" width="4.140625" style="394" customWidth="1"/>
    <col min="7170" max="7170" width="12.42578125" style="394" customWidth="1"/>
    <col min="7171" max="7171" width="24.140625" style="394" customWidth="1"/>
    <col min="7172" max="7172" width="14.140625" style="394" customWidth="1"/>
    <col min="7173" max="7173" width="11.85546875" style="394" customWidth="1"/>
    <col min="7174" max="7174" width="18.42578125" style="394" customWidth="1"/>
    <col min="7175" max="7175" width="12" style="394" customWidth="1"/>
    <col min="7176" max="7176" width="10.140625" style="394" customWidth="1"/>
    <col min="7177" max="7177" width="20.5703125" style="394" customWidth="1"/>
    <col min="7178" max="7178" width="14.5703125" style="394" customWidth="1"/>
    <col min="7179" max="7183" width="14.140625" style="394" customWidth="1"/>
    <col min="7184" max="7184" width="13.85546875" style="394" customWidth="1"/>
    <col min="7185" max="7185" width="32.140625" style="394" customWidth="1"/>
    <col min="7186" max="7192" width="0" style="394" hidden="1" customWidth="1"/>
    <col min="7193" max="7424" width="8.85546875" style="394"/>
    <col min="7425" max="7425" width="4.140625" style="394" customWidth="1"/>
    <col min="7426" max="7426" width="12.42578125" style="394" customWidth="1"/>
    <col min="7427" max="7427" width="24.140625" style="394" customWidth="1"/>
    <col min="7428" max="7428" width="14.140625" style="394" customWidth="1"/>
    <col min="7429" max="7429" width="11.85546875" style="394" customWidth="1"/>
    <col min="7430" max="7430" width="18.42578125" style="394" customWidth="1"/>
    <col min="7431" max="7431" width="12" style="394" customWidth="1"/>
    <col min="7432" max="7432" width="10.140625" style="394" customWidth="1"/>
    <col min="7433" max="7433" width="20.5703125" style="394" customWidth="1"/>
    <col min="7434" max="7434" width="14.5703125" style="394" customWidth="1"/>
    <col min="7435" max="7439" width="14.140625" style="394" customWidth="1"/>
    <col min="7440" max="7440" width="13.85546875" style="394" customWidth="1"/>
    <col min="7441" max="7441" width="32.140625" style="394" customWidth="1"/>
    <col min="7442" max="7448" width="0" style="394" hidden="1" customWidth="1"/>
    <col min="7449" max="7680" width="8.85546875" style="394"/>
    <col min="7681" max="7681" width="4.140625" style="394" customWidth="1"/>
    <col min="7682" max="7682" width="12.42578125" style="394" customWidth="1"/>
    <col min="7683" max="7683" width="24.140625" style="394" customWidth="1"/>
    <col min="7684" max="7684" width="14.140625" style="394" customWidth="1"/>
    <col min="7685" max="7685" width="11.85546875" style="394" customWidth="1"/>
    <col min="7686" max="7686" width="18.42578125" style="394" customWidth="1"/>
    <col min="7687" max="7687" width="12" style="394" customWidth="1"/>
    <col min="7688" max="7688" width="10.140625" style="394" customWidth="1"/>
    <col min="7689" max="7689" width="20.5703125" style="394" customWidth="1"/>
    <col min="7690" max="7690" width="14.5703125" style="394" customWidth="1"/>
    <col min="7691" max="7695" width="14.140625" style="394" customWidth="1"/>
    <col min="7696" max="7696" width="13.85546875" style="394" customWidth="1"/>
    <col min="7697" max="7697" width="32.140625" style="394" customWidth="1"/>
    <col min="7698" max="7704" width="0" style="394" hidden="1" customWidth="1"/>
    <col min="7705" max="7936" width="8.85546875" style="394"/>
    <col min="7937" max="7937" width="4.140625" style="394" customWidth="1"/>
    <col min="7938" max="7938" width="12.42578125" style="394" customWidth="1"/>
    <col min="7939" max="7939" width="24.140625" style="394" customWidth="1"/>
    <col min="7940" max="7940" width="14.140625" style="394" customWidth="1"/>
    <col min="7941" max="7941" width="11.85546875" style="394" customWidth="1"/>
    <col min="7942" max="7942" width="18.42578125" style="394" customWidth="1"/>
    <col min="7943" max="7943" width="12" style="394" customWidth="1"/>
    <col min="7944" max="7944" width="10.140625" style="394" customWidth="1"/>
    <col min="7945" max="7945" width="20.5703125" style="394" customWidth="1"/>
    <col min="7946" max="7946" width="14.5703125" style="394" customWidth="1"/>
    <col min="7947" max="7951" width="14.140625" style="394" customWidth="1"/>
    <col min="7952" max="7952" width="13.85546875" style="394" customWidth="1"/>
    <col min="7953" max="7953" width="32.140625" style="394" customWidth="1"/>
    <col min="7954" max="7960" width="0" style="394" hidden="1" customWidth="1"/>
    <col min="7961" max="8192" width="8.85546875" style="394"/>
    <col min="8193" max="8193" width="4.140625" style="394" customWidth="1"/>
    <col min="8194" max="8194" width="12.42578125" style="394" customWidth="1"/>
    <col min="8195" max="8195" width="24.140625" style="394" customWidth="1"/>
    <col min="8196" max="8196" width="14.140625" style="394" customWidth="1"/>
    <col min="8197" max="8197" width="11.85546875" style="394" customWidth="1"/>
    <col min="8198" max="8198" width="18.42578125" style="394" customWidth="1"/>
    <col min="8199" max="8199" width="12" style="394" customWidth="1"/>
    <col min="8200" max="8200" width="10.140625" style="394" customWidth="1"/>
    <col min="8201" max="8201" width="20.5703125" style="394" customWidth="1"/>
    <col min="8202" max="8202" width="14.5703125" style="394" customWidth="1"/>
    <col min="8203" max="8207" width="14.140625" style="394" customWidth="1"/>
    <col min="8208" max="8208" width="13.85546875" style="394" customWidth="1"/>
    <col min="8209" max="8209" width="32.140625" style="394" customWidth="1"/>
    <col min="8210" max="8216" width="0" style="394" hidden="1" customWidth="1"/>
    <col min="8217" max="8448" width="8.85546875" style="394"/>
    <col min="8449" max="8449" width="4.140625" style="394" customWidth="1"/>
    <col min="8450" max="8450" width="12.42578125" style="394" customWidth="1"/>
    <col min="8451" max="8451" width="24.140625" style="394" customWidth="1"/>
    <col min="8452" max="8452" width="14.140625" style="394" customWidth="1"/>
    <col min="8453" max="8453" width="11.85546875" style="394" customWidth="1"/>
    <col min="8454" max="8454" width="18.42578125" style="394" customWidth="1"/>
    <col min="8455" max="8455" width="12" style="394" customWidth="1"/>
    <col min="8456" max="8456" width="10.140625" style="394" customWidth="1"/>
    <col min="8457" max="8457" width="20.5703125" style="394" customWidth="1"/>
    <col min="8458" max="8458" width="14.5703125" style="394" customWidth="1"/>
    <col min="8459" max="8463" width="14.140625" style="394" customWidth="1"/>
    <col min="8464" max="8464" width="13.85546875" style="394" customWidth="1"/>
    <col min="8465" max="8465" width="32.140625" style="394" customWidth="1"/>
    <col min="8466" max="8472" width="0" style="394" hidden="1" customWidth="1"/>
    <col min="8473" max="8704" width="8.85546875" style="394"/>
    <col min="8705" max="8705" width="4.140625" style="394" customWidth="1"/>
    <col min="8706" max="8706" width="12.42578125" style="394" customWidth="1"/>
    <col min="8707" max="8707" width="24.140625" style="394" customWidth="1"/>
    <col min="8708" max="8708" width="14.140625" style="394" customWidth="1"/>
    <col min="8709" max="8709" width="11.85546875" style="394" customWidth="1"/>
    <col min="8710" max="8710" width="18.42578125" style="394" customWidth="1"/>
    <col min="8711" max="8711" width="12" style="394" customWidth="1"/>
    <col min="8712" max="8712" width="10.140625" style="394" customWidth="1"/>
    <col min="8713" max="8713" width="20.5703125" style="394" customWidth="1"/>
    <col min="8714" max="8714" width="14.5703125" style="394" customWidth="1"/>
    <col min="8715" max="8719" width="14.140625" style="394" customWidth="1"/>
    <col min="8720" max="8720" width="13.85546875" style="394" customWidth="1"/>
    <col min="8721" max="8721" width="32.140625" style="394" customWidth="1"/>
    <col min="8722" max="8728" width="0" style="394" hidden="1" customWidth="1"/>
    <col min="8729" max="8960" width="8.85546875" style="394"/>
    <col min="8961" max="8961" width="4.140625" style="394" customWidth="1"/>
    <col min="8962" max="8962" width="12.42578125" style="394" customWidth="1"/>
    <col min="8963" max="8963" width="24.140625" style="394" customWidth="1"/>
    <col min="8964" max="8964" width="14.140625" style="394" customWidth="1"/>
    <col min="8965" max="8965" width="11.85546875" style="394" customWidth="1"/>
    <col min="8966" max="8966" width="18.42578125" style="394" customWidth="1"/>
    <col min="8967" max="8967" width="12" style="394" customWidth="1"/>
    <col min="8968" max="8968" width="10.140625" style="394" customWidth="1"/>
    <col min="8969" max="8969" width="20.5703125" style="394" customWidth="1"/>
    <col min="8970" max="8970" width="14.5703125" style="394" customWidth="1"/>
    <col min="8971" max="8975" width="14.140625" style="394" customWidth="1"/>
    <col min="8976" max="8976" width="13.85546875" style="394" customWidth="1"/>
    <col min="8977" max="8977" width="32.140625" style="394" customWidth="1"/>
    <col min="8978" max="8984" width="0" style="394" hidden="1" customWidth="1"/>
    <col min="8985" max="9216" width="8.85546875" style="394"/>
    <col min="9217" max="9217" width="4.140625" style="394" customWidth="1"/>
    <col min="9218" max="9218" width="12.42578125" style="394" customWidth="1"/>
    <col min="9219" max="9219" width="24.140625" style="394" customWidth="1"/>
    <col min="9220" max="9220" width="14.140625" style="394" customWidth="1"/>
    <col min="9221" max="9221" width="11.85546875" style="394" customWidth="1"/>
    <col min="9222" max="9222" width="18.42578125" style="394" customWidth="1"/>
    <col min="9223" max="9223" width="12" style="394" customWidth="1"/>
    <col min="9224" max="9224" width="10.140625" style="394" customWidth="1"/>
    <col min="9225" max="9225" width="20.5703125" style="394" customWidth="1"/>
    <col min="9226" max="9226" width="14.5703125" style="394" customWidth="1"/>
    <col min="9227" max="9231" width="14.140625" style="394" customWidth="1"/>
    <col min="9232" max="9232" width="13.85546875" style="394" customWidth="1"/>
    <col min="9233" max="9233" width="32.140625" style="394" customWidth="1"/>
    <col min="9234" max="9240" width="0" style="394" hidden="1" customWidth="1"/>
    <col min="9241" max="9472" width="8.85546875" style="394"/>
    <col min="9473" max="9473" width="4.140625" style="394" customWidth="1"/>
    <col min="9474" max="9474" width="12.42578125" style="394" customWidth="1"/>
    <col min="9475" max="9475" width="24.140625" style="394" customWidth="1"/>
    <col min="9476" max="9476" width="14.140625" style="394" customWidth="1"/>
    <col min="9477" max="9477" width="11.85546875" style="394" customWidth="1"/>
    <col min="9478" max="9478" width="18.42578125" style="394" customWidth="1"/>
    <col min="9479" max="9479" width="12" style="394" customWidth="1"/>
    <col min="9480" max="9480" width="10.140625" style="394" customWidth="1"/>
    <col min="9481" max="9481" width="20.5703125" style="394" customWidth="1"/>
    <col min="9482" max="9482" width="14.5703125" style="394" customWidth="1"/>
    <col min="9483" max="9487" width="14.140625" style="394" customWidth="1"/>
    <col min="9488" max="9488" width="13.85546875" style="394" customWidth="1"/>
    <col min="9489" max="9489" width="32.140625" style="394" customWidth="1"/>
    <col min="9490" max="9496" width="0" style="394" hidden="1" customWidth="1"/>
    <col min="9497" max="9728" width="8.85546875" style="394"/>
    <col min="9729" max="9729" width="4.140625" style="394" customWidth="1"/>
    <col min="9730" max="9730" width="12.42578125" style="394" customWidth="1"/>
    <col min="9731" max="9731" width="24.140625" style="394" customWidth="1"/>
    <col min="9732" max="9732" width="14.140625" style="394" customWidth="1"/>
    <col min="9733" max="9733" width="11.85546875" style="394" customWidth="1"/>
    <col min="9734" max="9734" width="18.42578125" style="394" customWidth="1"/>
    <col min="9735" max="9735" width="12" style="394" customWidth="1"/>
    <col min="9736" max="9736" width="10.140625" style="394" customWidth="1"/>
    <col min="9737" max="9737" width="20.5703125" style="394" customWidth="1"/>
    <col min="9738" max="9738" width="14.5703125" style="394" customWidth="1"/>
    <col min="9739" max="9743" width="14.140625" style="394" customWidth="1"/>
    <col min="9744" max="9744" width="13.85546875" style="394" customWidth="1"/>
    <col min="9745" max="9745" width="32.140625" style="394" customWidth="1"/>
    <col min="9746" max="9752" width="0" style="394" hidden="1" customWidth="1"/>
    <col min="9753" max="9984" width="8.85546875" style="394"/>
    <col min="9985" max="9985" width="4.140625" style="394" customWidth="1"/>
    <col min="9986" max="9986" width="12.42578125" style="394" customWidth="1"/>
    <col min="9987" max="9987" width="24.140625" style="394" customWidth="1"/>
    <col min="9988" max="9988" width="14.140625" style="394" customWidth="1"/>
    <col min="9989" max="9989" width="11.85546875" style="394" customWidth="1"/>
    <col min="9990" max="9990" width="18.42578125" style="394" customWidth="1"/>
    <col min="9991" max="9991" width="12" style="394" customWidth="1"/>
    <col min="9992" max="9992" width="10.140625" style="394" customWidth="1"/>
    <col min="9993" max="9993" width="20.5703125" style="394" customWidth="1"/>
    <col min="9994" max="9994" width="14.5703125" style="394" customWidth="1"/>
    <col min="9995" max="9999" width="14.140625" style="394" customWidth="1"/>
    <col min="10000" max="10000" width="13.85546875" style="394" customWidth="1"/>
    <col min="10001" max="10001" width="32.140625" style="394" customWidth="1"/>
    <col min="10002" max="10008" width="0" style="394" hidden="1" customWidth="1"/>
    <col min="10009" max="10240" width="8.85546875" style="394"/>
    <col min="10241" max="10241" width="4.140625" style="394" customWidth="1"/>
    <col min="10242" max="10242" width="12.42578125" style="394" customWidth="1"/>
    <col min="10243" max="10243" width="24.140625" style="394" customWidth="1"/>
    <col min="10244" max="10244" width="14.140625" style="394" customWidth="1"/>
    <col min="10245" max="10245" width="11.85546875" style="394" customWidth="1"/>
    <col min="10246" max="10246" width="18.42578125" style="394" customWidth="1"/>
    <col min="10247" max="10247" width="12" style="394" customWidth="1"/>
    <col min="10248" max="10248" width="10.140625" style="394" customWidth="1"/>
    <col min="10249" max="10249" width="20.5703125" style="394" customWidth="1"/>
    <col min="10250" max="10250" width="14.5703125" style="394" customWidth="1"/>
    <col min="10251" max="10255" width="14.140625" style="394" customWidth="1"/>
    <col min="10256" max="10256" width="13.85546875" style="394" customWidth="1"/>
    <col min="10257" max="10257" width="32.140625" style="394" customWidth="1"/>
    <col min="10258" max="10264" width="0" style="394" hidden="1" customWidth="1"/>
    <col min="10265" max="10496" width="8.85546875" style="394"/>
    <col min="10497" max="10497" width="4.140625" style="394" customWidth="1"/>
    <col min="10498" max="10498" width="12.42578125" style="394" customWidth="1"/>
    <col min="10499" max="10499" width="24.140625" style="394" customWidth="1"/>
    <col min="10500" max="10500" width="14.140625" style="394" customWidth="1"/>
    <col min="10501" max="10501" width="11.85546875" style="394" customWidth="1"/>
    <col min="10502" max="10502" width="18.42578125" style="394" customWidth="1"/>
    <col min="10503" max="10503" width="12" style="394" customWidth="1"/>
    <col min="10504" max="10504" width="10.140625" style="394" customWidth="1"/>
    <col min="10505" max="10505" width="20.5703125" style="394" customWidth="1"/>
    <col min="10506" max="10506" width="14.5703125" style="394" customWidth="1"/>
    <col min="10507" max="10511" width="14.140625" style="394" customWidth="1"/>
    <col min="10512" max="10512" width="13.85546875" style="394" customWidth="1"/>
    <col min="10513" max="10513" width="32.140625" style="394" customWidth="1"/>
    <col min="10514" max="10520" width="0" style="394" hidden="1" customWidth="1"/>
    <col min="10521" max="10752" width="8.85546875" style="394"/>
    <col min="10753" max="10753" width="4.140625" style="394" customWidth="1"/>
    <col min="10754" max="10754" width="12.42578125" style="394" customWidth="1"/>
    <col min="10755" max="10755" width="24.140625" style="394" customWidth="1"/>
    <col min="10756" max="10756" width="14.140625" style="394" customWidth="1"/>
    <col min="10757" max="10757" width="11.85546875" style="394" customWidth="1"/>
    <col min="10758" max="10758" width="18.42578125" style="394" customWidth="1"/>
    <col min="10759" max="10759" width="12" style="394" customWidth="1"/>
    <col min="10760" max="10760" width="10.140625" style="394" customWidth="1"/>
    <col min="10761" max="10761" width="20.5703125" style="394" customWidth="1"/>
    <col min="10762" max="10762" width="14.5703125" style="394" customWidth="1"/>
    <col min="10763" max="10767" width="14.140625" style="394" customWidth="1"/>
    <col min="10768" max="10768" width="13.85546875" style="394" customWidth="1"/>
    <col min="10769" max="10769" width="32.140625" style="394" customWidth="1"/>
    <col min="10770" max="10776" width="0" style="394" hidden="1" customWidth="1"/>
    <col min="10777" max="11008" width="8.85546875" style="394"/>
    <col min="11009" max="11009" width="4.140625" style="394" customWidth="1"/>
    <col min="11010" max="11010" width="12.42578125" style="394" customWidth="1"/>
    <col min="11011" max="11011" width="24.140625" style="394" customWidth="1"/>
    <col min="11012" max="11012" width="14.140625" style="394" customWidth="1"/>
    <col min="11013" max="11013" width="11.85546875" style="394" customWidth="1"/>
    <col min="11014" max="11014" width="18.42578125" style="394" customWidth="1"/>
    <col min="11015" max="11015" width="12" style="394" customWidth="1"/>
    <col min="11016" max="11016" width="10.140625" style="394" customWidth="1"/>
    <col min="11017" max="11017" width="20.5703125" style="394" customWidth="1"/>
    <col min="11018" max="11018" width="14.5703125" style="394" customWidth="1"/>
    <col min="11019" max="11023" width="14.140625" style="394" customWidth="1"/>
    <col min="11024" max="11024" width="13.85546875" style="394" customWidth="1"/>
    <col min="11025" max="11025" width="32.140625" style="394" customWidth="1"/>
    <col min="11026" max="11032" width="0" style="394" hidden="1" customWidth="1"/>
    <col min="11033" max="11264" width="8.85546875" style="394"/>
    <col min="11265" max="11265" width="4.140625" style="394" customWidth="1"/>
    <col min="11266" max="11266" width="12.42578125" style="394" customWidth="1"/>
    <col min="11267" max="11267" width="24.140625" style="394" customWidth="1"/>
    <col min="11268" max="11268" width="14.140625" style="394" customWidth="1"/>
    <col min="11269" max="11269" width="11.85546875" style="394" customWidth="1"/>
    <col min="11270" max="11270" width="18.42578125" style="394" customWidth="1"/>
    <col min="11271" max="11271" width="12" style="394" customWidth="1"/>
    <col min="11272" max="11272" width="10.140625" style="394" customWidth="1"/>
    <col min="11273" max="11273" width="20.5703125" style="394" customWidth="1"/>
    <col min="11274" max="11274" width="14.5703125" style="394" customWidth="1"/>
    <col min="11275" max="11279" width="14.140625" style="394" customWidth="1"/>
    <col min="11280" max="11280" width="13.85546875" style="394" customWidth="1"/>
    <col min="11281" max="11281" width="32.140625" style="394" customWidth="1"/>
    <col min="11282" max="11288" width="0" style="394" hidden="1" customWidth="1"/>
    <col min="11289" max="11520" width="8.85546875" style="394"/>
    <col min="11521" max="11521" width="4.140625" style="394" customWidth="1"/>
    <col min="11522" max="11522" width="12.42578125" style="394" customWidth="1"/>
    <col min="11523" max="11523" width="24.140625" style="394" customWidth="1"/>
    <col min="11524" max="11524" width="14.140625" style="394" customWidth="1"/>
    <col min="11525" max="11525" width="11.85546875" style="394" customWidth="1"/>
    <col min="11526" max="11526" width="18.42578125" style="394" customWidth="1"/>
    <col min="11527" max="11527" width="12" style="394" customWidth="1"/>
    <col min="11528" max="11528" width="10.140625" style="394" customWidth="1"/>
    <col min="11529" max="11529" width="20.5703125" style="394" customWidth="1"/>
    <col min="11530" max="11530" width="14.5703125" style="394" customWidth="1"/>
    <col min="11531" max="11535" width="14.140625" style="394" customWidth="1"/>
    <col min="11536" max="11536" width="13.85546875" style="394" customWidth="1"/>
    <col min="11537" max="11537" width="32.140625" style="394" customWidth="1"/>
    <col min="11538" max="11544" width="0" style="394" hidden="1" customWidth="1"/>
    <col min="11545" max="11776" width="8.85546875" style="394"/>
    <col min="11777" max="11777" width="4.140625" style="394" customWidth="1"/>
    <col min="11778" max="11778" width="12.42578125" style="394" customWidth="1"/>
    <col min="11779" max="11779" width="24.140625" style="394" customWidth="1"/>
    <col min="11780" max="11780" width="14.140625" style="394" customWidth="1"/>
    <col min="11781" max="11781" width="11.85546875" style="394" customWidth="1"/>
    <col min="11782" max="11782" width="18.42578125" style="394" customWidth="1"/>
    <col min="11783" max="11783" width="12" style="394" customWidth="1"/>
    <col min="11784" max="11784" width="10.140625" style="394" customWidth="1"/>
    <col min="11785" max="11785" width="20.5703125" style="394" customWidth="1"/>
    <col min="11786" max="11786" width="14.5703125" style="394" customWidth="1"/>
    <col min="11787" max="11791" width="14.140625" style="394" customWidth="1"/>
    <col min="11792" max="11792" width="13.85546875" style="394" customWidth="1"/>
    <col min="11793" max="11793" width="32.140625" style="394" customWidth="1"/>
    <col min="11794" max="11800" width="0" style="394" hidden="1" customWidth="1"/>
    <col min="11801" max="12032" width="8.85546875" style="394"/>
    <col min="12033" max="12033" width="4.140625" style="394" customWidth="1"/>
    <col min="12034" max="12034" width="12.42578125" style="394" customWidth="1"/>
    <col min="12035" max="12035" width="24.140625" style="394" customWidth="1"/>
    <col min="12036" max="12036" width="14.140625" style="394" customWidth="1"/>
    <col min="12037" max="12037" width="11.85546875" style="394" customWidth="1"/>
    <col min="12038" max="12038" width="18.42578125" style="394" customWidth="1"/>
    <col min="12039" max="12039" width="12" style="394" customWidth="1"/>
    <col min="12040" max="12040" width="10.140625" style="394" customWidth="1"/>
    <col min="12041" max="12041" width="20.5703125" style="394" customWidth="1"/>
    <col min="12042" max="12042" width="14.5703125" style="394" customWidth="1"/>
    <col min="12043" max="12047" width="14.140625" style="394" customWidth="1"/>
    <col min="12048" max="12048" width="13.85546875" style="394" customWidth="1"/>
    <col min="12049" max="12049" width="32.140625" style="394" customWidth="1"/>
    <col min="12050" max="12056" width="0" style="394" hidden="1" customWidth="1"/>
    <col min="12057" max="12288" width="8.85546875" style="394"/>
    <col min="12289" max="12289" width="4.140625" style="394" customWidth="1"/>
    <col min="12290" max="12290" width="12.42578125" style="394" customWidth="1"/>
    <col min="12291" max="12291" width="24.140625" style="394" customWidth="1"/>
    <col min="12292" max="12292" width="14.140625" style="394" customWidth="1"/>
    <col min="12293" max="12293" width="11.85546875" style="394" customWidth="1"/>
    <col min="12294" max="12294" width="18.42578125" style="394" customWidth="1"/>
    <col min="12295" max="12295" width="12" style="394" customWidth="1"/>
    <col min="12296" max="12296" width="10.140625" style="394" customWidth="1"/>
    <col min="12297" max="12297" width="20.5703125" style="394" customWidth="1"/>
    <col min="12298" max="12298" width="14.5703125" style="394" customWidth="1"/>
    <col min="12299" max="12303" width="14.140625" style="394" customWidth="1"/>
    <col min="12304" max="12304" width="13.85546875" style="394" customWidth="1"/>
    <col min="12305" max="12305" width="32.140625" style="394" customWidth="1"/>
    <col min="12306" max="12312" width="0" style="394" hidden="1" customWidth="1"/>
    <col min="12313" max="12544" width="8.85546875" style="394"/>
    <col min="12545" max="12545" width="4.140625" style="394" customWidth="1"/>
    <col min="12546" max="12546" width="12.42578125" style="394" customWidth="1"/>
    <col min="12547" max="12547" width="24.140625" style="394" customWidth="1"/>
    <col min="12548" max="12548" width="14.140625" style="394" customWidth="1"/>
    <col min="12549" max="12549" width="11.85546875" style="394" customWidth="1"/>
    <col min="12550" max="12550" width="18.42578125" style="394" customWidth="1"/>
    <col min="12551" max="12551" width="12" style="394" customWidth="1"/>
    <col min="12552" max="12552" width="10.140625" style="394" customWidth="1"/>
    <col min="12553" max="12553" width="20.5703125" style="394" customWidth="1"/>
    <col min="12554" max="12554" width="14.5703125" style="394" customWidth="1"/>
    <col min="12555" max="12559" width="14.140625" style="394" customWidth="1"/>
    <col min="12560" max="12560" width="13.85546875" style="394" customWidth="1"/>
    <col min="12561" max="12561" width="32.140625" style="394" customWidth="1"/>
    <col min="12562" max="12568" width="0" style="394" hidden="1" customWidth="1"/>
    <col min="12569" max="12800" width="8.85546875" style="394"/>
    <col min="12801" max="12801" width="4.140625" style="394" customWidth="1"/>
    <col min="12802" max="12802" width="12.42578125" style="394" customWidth="1"/>
    <col min="12803" max="12803" width="24.140625" style="394" customWidth="1"/>
    <col min="12804" max="12804" width="14.140625" style="394" customWidth="1"/>
    <col min="12805" max="12805" width="11.85546875" style="394" customWidth="1"/>
    <col min="12806" max="12806" width="18.42578125" style="394" customWidth="1"/>
    <col min="12807" max="12807" width="12" style="394" customWidth="1"/>
    <col min="12808" max="12808" width="10.140625" style="394" customWidth="1"/>
    <col min="12809" max="12809" width="20.5703125" style="394" customWidth="1"/>
    <col min="12810" max="12810" width="14.5703125" style="394" customWidth="1"/>
    <col min="12811" max="12815" width="14.140625" style="394" customWidth="1"/>
    <col min="12816" max="12816" width="13.85546875" style="394" customWidth="1"/>
    <col min="12817" max="12817" width="32.140625" style="394" customWidth="1"/>
    <col min="12818" max="12824" width="0" style="394" hidden="1" customWidth="1"/>
    <col min="12825" max="13056" width="8.85546875" style="394"/>
    <col min="13057" max="13057" width="4.140625" style="394" customWidth="1"/>
    <col min="13058" max="13058" width="12.42578125" style="394" customWidth="1"/>
    <col min="13059" max="13059" width="24.140625" style="394" customWidth="1"/>
    <col min="13060" max="13060" width="14.140625" style="394" customWidth="1"/>
    <col min="13061" max="13061" width="11.85546875" style="394" customWidth="1"/>
    <col min="13062" max="13062" width="18.42578125" style="394" customWidth="1"/>
    <col min="13063" max="13063" width="12" style="394" customWidth="1"/>
    <col min="13064" max="13064" width="10.140625" style="394" customWidth="1"/>
    <col min="13065" max="13065" width="20.5703125" style="394" customWidth="1"/>
    <col min="13066" max="13066" width="14.5703125" style="394" customWidth="1"/>
    <col min="13067" max="13071" width="14.140625" style="394" customWidth="1"/>
    <col min="13072" max="13072" width="13.85546875" style="394" customWidth="1"/>
    <col min="13073" max="13073" width="32.140625" style="394" customWidth="1"/>
    <col min="13074" max="13080" width="0" style="394" hidden="1" customWidth="1"/>
    <col min="13081" max="13312" width="8.85546875" style="394"/>
    <col min="13313" max="13313" width="4.140625" style="394" customWidth="1"/>
    <col min="13314" max="13314" width="12.42578125" style="394" customWidth="1"/>
    <col min="13315" max="13315" width="24.140625" style="394" customWidth="1"/>
    <col min="13316" max="13316" width="14.140625" style="394" customWidth="1"/>
    <col min="13317" max="13317" width="11.85546875" style="394" customWidth="1"/>
    <col min="13318" max="13318" width="18.42578125" style="394" customWidth="1"/>
    <col min="13319" max="13319" width="12" style="394" customWidth="1"/>
    <col min="13320" max="13320" width="10.140625" style="394" customWidth="1"/>
    <col min="13321" max="13321" width="20.5703125" style="394" customWidth="1"/>
    <col min="13322" max="13322" width="14.5703125" style="394" customWidth="1"/>
    <col min="13323" max="13327" width="14.140625" style="394" customWidth="1"/>
    <col min="13328" max="13328" width="13.85546875" style="394" customWidth="1"/>
    <col min="13329" max="13329" width="32.140625" style="394" customWidth="1"/>
    <col min="13330" max="13336" width="0" style="394" hidden="1" customWidth="1"/>
    <col min="13337" max="13568" width="8.85546875" style="394"/>
    <col min="13569" max="13569" width="4.140625" style="394" customWidth="1"/>
    <col min="13570" max="13570" width="12.42578125" style="394" customWidth="1"/>
    <col min="13571" max="13571" width="24.140625" style="394" customWidth="1"/>
    <col min="13572" max="13572" width="14.140625" style="394" customWidth="1"/>
    <col min="13573" max="13573" width="11.85546875" style="394" customWidth="1"/>
    <col min="13574" max="13574" width="18.42578125" style="394" customWidth="1"/>
    <col min="13575" max="13575" width="12" style="394" customWidth="1"/>
    <col min="13576" max="13576" width="10.140625" style="394" customWidth="1"/>
    <col min="13577" max="13577" width="20.5703125" style="394" customWidth="1"/>
    <col min="13578" max="13578" width="14.5703125" style="394" customWidth="1"/>
    <col min="13579" max="13583" width="14.140625" style="394" customWidth="1"/>
    <col min="13584" max="13584" width="13.85546875" style="394" customWidth="1"/>
    <col min="13585" max="13585" width="32.140625" style="394" customWidth="1"/>
    <col min="13586" max="13592" width="0" style="394" hidden="1" customWidth="1"/>
    <col min="13593" max="13824" width="8.85546875" style="394"/>
    <col min="13825" max="13825" width="4.140625" style="394" customWidth="1"/>
    <col min="13826" max="13826" width="12.42578125" style="394" customWidth="1"/>
    <col min="13827" max="13827" width="24.140625" style="394" customWidth="1"/>
    <col min="13828" max="13828" width="14.140625" style="394" customWidth="1"/>
    <col min="13829" max="13829" width="11.85546875" style="394" customWidth="1"/>
    <col min="13830" max="13830" width="18.42578125" style="394" customWidth="1"/>
    <col min="13831" max="13831" width="12" style="394" customWidth="1"/>
    <col min="13832" max="13832" width="10.140625" style="394" customWidth="1"/>
    <col min="13833" max="13833" width="20.5703125" style="394" customWidth="1"/>
    <col min="13834" max="13834" width="14.5703125" style="394" customWidth="1"/>
    <col min="13835" max="13839" width="14.140625" style="394" customWidth="1"/>
    <col min="13840" max="13840" width="13.85546875" style="394" customWidth="1"/>
    <col min="13841" max="13841" width="32.140625" style="394" customWidth="1"/>
    <col min="13842" max="13848" width="0" style="394" hidden="1" customWidth="1"/>
    <col min="13849" max="14080" width="8.85546875" style="394"/>
    <col min="14081" max="14081" width="4.140625" style="394" customWidth="1"/>
    <col min="14082" max="14082" width="12.42578125" style="394" customWidth="1"/>
    <col min="14083" max="14083" width="24.140625" style="394" customWidth="1"/>
    <col min="14084" max="14084" width="14.140625" style="394" customWidth="1"/>
    <col min="14085" max="14085" width="11.85546875" style="394" customWidth="1"/>
    <col min="14086" max="14086" width="18.42578125" style="394" customWidth="1"/>
    <col min="14087" max="14087" width="12" style="394" customWidth="1"/>
    <col min="14088" max="14088" width="10.140625" style="394" customWidth="1"/>
    <col min="14089" max="14089" width="20.5703125" style="394" customWidth="1"/>
    <col min="14090" max="14090" width="14.5703125" style="394" customWidth="1"/>
    <col min="14091" max="14095" width="14.140625" style="394" customWidth="1"/>
    <col min="14096" max="14096" width="13.85546875" style="394" customWidth="1"/>
    <col min="14097" max="14097" width="32.140625" style="394" customWidth="1"/>
    <col min="14098" max="14104" width="0" style="394" hidden="1" customWidth="1"/>
    <col min="14105" max="14336" width="8.85546875" style="394"/>
    <col min="14337" max="14337" width="4.140625" style="394" customWidth="1"/>
    <col min="14338" max="14338" width="12.42578125" style="394" customWidth="1"/>
    <col min="14339" max="14339" width="24.140625" style="394" customWidth="1"/>
    <col min="14340" max="14340" width="14.140625" style="394" customWidth="1"/>
    <col min="14341" max="14341" width="11.85546875" style="394" customWidth="1"/>
    <col min="14342" max="14342" width="18.42578125" style="394" customWidth="1"/>
    <col min="14343" max="14343" width="12" style="394" customWidth="1"/>
    <col min="14344" max="14344" width="10.140625" style="394" customWidth="1"/>
    <col min="14345" max="14345" width="20.5703125" style="394" customWidth="1"/>
    <col min="14346" max="14346" width="14.5703125" style="394" customWidth="1"/>
    <col min="14347" max="14351" width="14.140625" style="394" customWidth="1"/>
    <col min="14352" max="14352" width="13.85546875" style="394" customWidth="1"/>
    <col min="14353" max="14353" width="32.140625" style="394" customWidth="1"/>
    <col min="14354" max="14360" width="0" style="394" hidden="1" customWidth="1"/>
    <col min="14361" max="14592" width="8.85546875" style="394"/>
    <col min="14593" max="14593" width="4.140625" style="394" customWidth="1"/>
    <col min="14594" max="14594" width="12.42578125" style="394" customWidth="1"/>
    <col min="14595" max="14595" width="24.140625" style="394" customWidth="1"/>
    <col min="14596" max="14596" width="14.140625" style="394" customWidth="1"/>
    <col min="14597" max="14597" width="11.85546875" style="394" customWidth="1"/>
    <col min="14598" max="14598" width="18.42578125" style="394" customWidth="1"/>
    <col min="14599" max="14599" width="12" style="394" customWidth="1"/>
    <col min="14600" max="14600" width="10.140625" style="394" customWidth="1"/>
    <col min="14601" max="14601" width="20.5703125" style="394" customWidth="1"/>
    <col min="14602" max="14602" width="14.5703125" style="394" customWidth="1"/>
    <col min="14603" max="14607" width="14.140625" style="394" customWidth="1"/>
    <col min="14608" max="14608" width="13.85546875" style="394" customWidth="1"/>
    <col min="14609" max="14609" width="32.140625" style="394" customWidth="1"/>
    <col min="14610" max="14616" width="0" style="394" hidden="1" customWidth="1"/>
    <col min="14617" max="14848" width="8.85546875" style="394"/>
    <col min="14849" max="14849" width="4.140625" style="394" customWidth="1"/>
    <col min="14850" max="14850" width="12.42578125" style="394" customWidth="1"/>
    <col min="14851" max="14851" width="24.140625" style="394" customWidth="1"/>
    <col min="14852" max="14852" width="14.140625" style="394" customWidth="1"/>
    <col min="14853" max="14853" width="11.85546875" style="394" customWidth="1"/>
    <col min="14854" max="14854" width="18.42578125" style="394" customWidth="1"/>
    <col min="14855" max="14855" width="12" style="394" customWidth="1"/>
    <col min="14856" max="14856" width="10.140625" style="394" customWidth="1"/>
    <col min="14857" max="14857" width="20.5703125" style="394" customWidth="1"/>
    <col min="14858" max="14858" width="14.5703125" style="394" customWidth="1"/>
    <col min="14859" max="14863" width="14.140625" style="394" customWidth="1"/>
    <col min="14864" max="14864" width="13.85546875" style="394" customWidth="1"/>
    <col min="14865" max="14865" width="32.140625" style="394" customWidth="1"/>
    <col min="14866" max="14872" width="0" style="394" hidden="1" customWidth="1"/>
    <col min="14873" max="15104" width="8.85546875" style="394"/>
    <col min="15105" max="15105" width="4.140625" style="394" customWidth="1"/>
    <col min="15106" max="15106" width="12.42578125" style="394" customWidth="1"/>
    <col min="15107" max="15107" width="24.140625" style="394" customWidth="1"/>
    <col min="15108" max="15108" width="14.140625" style="394" customWidth="1"/>
    <col min="15109" max="15109" width="11.85546875" style="394" customWidth="1"/>
    <col min="15110" max="15110" width="18.42578125" style="394" customWidth="1"/>
    <col min="15111" max="15111" width="12" style="394" customWidth="1"/>
    <col min="15112" max="15112" width="10.140625" style="394" customWidth="1"/>
    <col min="15113" max="15113" width="20.5703125" style="394" customWidth="1"/>
    <col min="15114" max="15114" width="14.5703125" style="394" customWidth="1"/>
    <col min="15115" max="15119" width="14.140625" style="394" customWidth="1"/>
    <col min="15120" max="15120" width="13.85546875" style="394" customWidth="1"/>
    <col min="15121" max="15121" width="32.140625" style="394" customWidth="1"/>
    <col min="15122" max="15128" width="0" style="394" hidden="1" customWidth="1"/>
    <col min="15129" max="15360" width="8.85546875" style="394"/>
    <col min="15361" max="15361" width="4.140625" style="394" customWidth="1"/>
    <col min="15362" max="15362" width="12.42578125" style="394" customWidth="1"/>
    <col min="15363" max="15363" width="24.140625" style="394" customWidth="1"/>
    <col min="15364" max="15364" width="14.140625" style="394" customWidth="1"/>
    <col min="15365" max="15365" width="11.85546875" style="394" customWidth="1"/>
    <col min="15366" max="15366" width="18.42578125" style="394" customWidth="1"/>
    <col min="15367" max="15367" width="12" style="394" customWidth="1"/>
    <col min="15368" max="15368" width="10.140625" style="394" customWidth="1"/>
    <col min="15369" max="15369" width="20.5703125" style="394" customWidth="1"/>
    <col min="15370" max="15370" width="14.5703125" style="394" customWidth="1"/>
    <col min="15371" max="15375" width="14.140625" style="394" customWidth="1"/>
    <col min="15376" max="15376" width="13.85546875" style="394" customWidth="1"/>
    <col min="15377" max="15377" width="32.140625" style="394" customWidth="1"/>
    <col min="15378" max="15384" width="0" style="394" hidden="1" customWidth="1"/>
    <col min="15385" max="15616" width="8.85546875" style="394"/>
    <col min="15617" max="15617" width="4.140625" style="394" customWidth="1"/>
    <col min="15618" max="15618" width="12.42578125" style="394" customWidth="1"/>
    <col min="15619" max="15619" width="24.140625" style="394" customWidth="1"/>
    <col min="15620" max="15620" width="14.140625" style="394" customWidth="1"/>
    <col min="15621" max="15621" width="11.85546875" style="394" customWidth="1"/>
    <col min="15622" max="15622" width="18.42578125" style="394" customWidth="1"/>
    <col min="15623" max="15623" width="12" style="394" customWidth="1"/>
    <col min="15624" max="15624" width="10.140625" style="394" customWidth="1"/>
    <col min="15625" max="15625" width="20.5703125" style="394" customWidth="1"/>
    <col min="15626" max="15626" width="14.5703125" style="394" customWidth="1"/>
    <col min="15627" max="15631" width="14.140625" style="394" customWidth="1"/>
    <col min="15632" max="15632" width="13.85546875" style="394" customWidth="1"/>
    <col min="15633" max="15633" width="32.140625" style="394" customWidth="1"/>
    <col min="15634" max="15640" width="0" style="394" hidden="1" customWidth="1"/>
    <col min="15641" max="15872" width="8.85546875" style="394"/>
    <col min="15873" max="15873" width="4.140625" style="394" customWidth="1"/>
    <col min="15874" max="15874" width="12.42578125" style="394" customWidth="1"/>
    <col min="15875" max="15875" width="24.140625" style="394" customWidth="1"/>
    <col min="15876" max="15876" width="14.140625" style="394" customWidth="1"/>
    <col min="15877" max="15877" width="11.85546875" style="394" customWidth="1"/>
    <col min="15878" max="15878" width="18.42578125" style="394" customWidth="1"/>
    <col min="15879" max="15879" width="12" style="394" customWidth="1"/>
    <col min="15880" max="15880" width="10.140625" style="394" customWidth="1"/>
    <col min="15881" max="15881" width="20.5703125" style="394" customWidth="1"/>
    <col min="15882" max="15882" width="14.5703125" style="394" customWidth="1"/>
    <col min="15883" max="15887" width="14.140625" style="394" customWidth="1"/>
    <col min="15888" max="15888" width="13.85546875" style="394" customWidth="1"/>
    <col min="15889" max="15889" width="32.140625" style="394" customWidth="1"/>
    <col min="15890" max="15896" width="0" style="394" hidden="1" customWidth="1"/>
    <col min="15897" max="16128" width="8.85546875" style="394"/>
    <col min="16129" max="16129" width="4.140625" style="394" customWidth="1"/>
    <col min="16130" max="16130" width="12.42578125" style="394" customWidth="1"/>
    <col min="16131" max="16131" width="24.140625" style="394" customWidth="1"/>
    <col min="16132" max="16132" width="14.140625" style="394" customWidth="1"/>
    <col min="16133" max="16133" width="11.85546875" style="394" customWidth="1"/>
    <col min="16134" max="16134" width="18.42578125" style="394" customWidth="1"/>
    <col min="16135" max="16135" width="12" style="394" customWidth="1"/>
    <col min="16136" max="16136" width="10.140625" style="394" customWidth="1"/>
    <col min="16137" max="16137" width="20.5703125" style="394" customWidth="1"/>
    <col min="16138" max="16138" width="14.5703125" style="394" customWidth="1"/>
    <col min="16139" max="16143" width="14.140625" style="394" customWidth="1"/>
    <col min="16144" max="16144" width="13.85546875" style="394" customWidth="1"/>
    <col min="16145" max="16145" width="32.140625" style="394" customWidth="1"/>
    <col min="16146" max="16152" width="0" style="394" hidden="1" customWidth="1"/>
    <col min="16153" max="16384" width="8.85546875" style="394"/>
  </cols>
  <sheetData>
    <row r="1" spans="1:24" s="416" customFormat="1" ht="25.5" hidden="1" customHeight="1">
      <c r="G1" s="483"/>
      <c r="L1" s="415" t="s">
        <v>2038</v>
      </c>
      <c r="V1" s="416" t="s">
        <v>2039</v>
      </c>
      <c r="W1" s="484" t="s">
        <v>2040</v>
      </c>
      <c r="X1" s="416" t="s">
        <v>2041</v>
      </c>
    </row>
    <row r="2" spans="1:24" s="416" customFormat="1" ht="39" hidden="1">
      <c r="G2" s="483"/>
      <c r="L2" s="415" t="s">
        <v>2038</v>
      </c>
      <c r="V2" s="416" t="s">
        <v>2042</v>
      </c>
      <c r="W2" s="484" t="s">
        <v>2043</v>
      </c>
      <c r="X2" s="416" t="s">
        <v>2044</v>
      </c>
    </row>
    <row r="3" spans="1:24" s="416" customFormat="1" ht="26.1" hidden="1">
      <c r="G3" s="483"/>
      <c r="L3" s="415" t="s">
        <v>2038</v>
      </c>
      <c r="V3" s="416" t="s">
        <v>2045</v>
      </c>
      <c r="W3" s="484" t="s">
        <v>2046</v>
      </c>
      <c r="X3" s="416" t="s">
        <v>2047</v>
      </c>
    </row>
    <row r="4" spans="1:24" s="416" customFormat="1" hidden="1">
      <c r="G4" s="483"/>
      <c r="L4" s="415" t="s">
        <v>2038</v>
      </c>
      <c r="V4" s="416" t="s">
        <v>2048</v>
      </c>
      <c r="W4" s="484" t="s">
        <v>2049</v>
      </c>
    </row>
    <row r="5" spans="1:24" s="416" customFormat="1" hidden="1">
      <c r="G5" s="483"/>
      <c r="L5" s="415" t="s">
        <v>2038</v>
      </c>
      <c r="V5" s="416" t="s">
        <v>2050</v>
      </c>
      <c r="W5" s="484" t="s">
        <v>2051</v>
      </c>
    </row>
    <row r="6" spans="1:24" s="416" customFormat="1" hidden="1">
      <c r="G6" s="483"/>
      <c r="L6" s="415" t="s">
        <v>2038</v>
      </c>
      <c r="W6" s="484" t="s">
        <v>2052</v>
      </c>
    </row>
    <row r="7" spans="1:24" s="416" customFormat="1" hidden="1">
      <c r="G7" s="483"/>
      <c r="L7" s="415" t="s">
        <v>2038</v>
      </c>
      <c r="W7" s="484" t="s">
        <v>2053</v>
      </c>
    </row>
    <row r="8" spans="1:24" s="96" customFormat="1" ht="27" customHeight="1">
      <c r="A8" s="485" t="s">
        <v>2054</v>
      </c>
      <c r="B8" s="486"/>
      <c r="C8" s="486"/>
      <c r="D8" s="486"/>
      <c r="E8" s="486"/>
      <c r="F8" s="487"/>
      <c r="G8" s="488"/>
      <c r="H8" s="488"/>
      <c r="I8" s="488"/>
      <c r="J8" s="488"/>
      <c r="K8" s="488"/>
      <c r="L8" s="522"/>
      <c r="M8" s="488"/>
      <c r="N8" s="488"/>
      <c r="O8" s="488"/>
      <c r="P8" s="488"/>
      <c r="Q8" s="488"/>
      <c r="R8" s="488"/>
      <c r="S8" s="488"/>
      <c r="T8" s="489"/>
      <c r="U8" s="489"/>
      <c r="V8" s="489"/>
    </row>
    <row r="9" spans="1:24" s="417" customFormat="1" ht="26.25" customHeight="1">
      <c r="A9" s="490"/>
      <c r="B9" s="658" t="s">
        <v>2055</v>
      </c>
      <c r="C9" s="658"/>
      <c r="D9" s="658"/>
      <c r="E9" s="658"/>
      <c r="F9" s="658"/>
      <c r="G9" s="658"/>
      <c r="H9" s="658"/>
      <c r="I9" s="659" t="s">
        <v>2056</v>
      </c>
      <c r="J9" s="660"/>
      <c r="K9" s="660"/>
      <c r="L9" s="661"/>
      <c r="M9" s="660"/>
      <c r="N9" s="660"/>
      <c r="O9" s="660"/>
      <c r="P9" s="491"/>
      <c r="Q9" s="491"/>
      <c r="R9" s="662" t="s">
        <v>2057</v>
      </c>
      <c r="S9" s="663"/>
      <c r="T9" s="492" t="s">
        <v>2058</v>
      </c>
      <c r="U9" s="492" t="s">
        <v>2059</v>
      </c>
      <c r="W9" s="417" t="s">
        <v>2060</v>
      </c>
      <c r="X9" s="493" t="s">
        <v>2061</v>
      </c>
    </row>
    <row r="10" spans="1:24" s="503" customFormat="1" ht="143.1">
      <c r="A10" s="494"/>
      <c r="B10" s="495" t="s">
        <v>2062</v>
      </c>
      <c r="C10" s="496" t="s">
        <v>2063</v>
      </c>
      <c r="D10" s="497" t="s">
        <v>2064</v>
      </c>
      <c r="E10" s="497" t="s">
        <v>2065</v>
      </c>
      <c r="F10" s="497" t="s">
        <v>2066</v>
      </c>
      <c r="G10" s="497" t="s">
        <v>2067</v>
      </c>
      <c r="H10" s="497" t="s">
        <v>2068</v>
      </c>
      <c r="I10" s="498" t="s">
        <v>2069</v>
      </c>
      <c r="J10" s="498" t="s">
        <v>2070</v>
      </c>
      <c r="K10" s="498" t="s">
        <v>2071</v>
      </c>
      <c r="L10" s="523" t="s">
        <v>2072</v>
      </c>
      <c r="M10" s="499" t="s">
        <v>2073</v>
      </c>
      <c r="N10" s="499" t="s">
        <v>2074</v>
      </c>
      <c r="O10" s="499" t="s">
        <v>2075</v>
      </c>
      <c r="P10" s="498" t="s">
        <v>2076</v>
      </c>
      <c r="Q10" s="499" t="s">
        <v>2059</v>
      </c>
      <c r="R10" s="500" t="s">
        <v>2077</v>
      </c>
      <c r="S10" s="501" t="s">
        <v>2078</v>
      </c>
      <c r="T10" s="493"/>
      <c r="U10" s="502"/>
      <c r="X10" s="493" t="s">
        <v>2079</v>
      </c>
    </row>
    <row r="11" spans="1:24" s="503" customFormat="1" ht="17.100000000000001" hidden="1" customHeight="1">
      <c r="A11" s="504">
        <v>1</v>
      </c>
      <c r="B11" s="505">
        <v>6</v>
      </c>
      <c r="C11" s="506" t="s">
        <v>2080</v>
      </c>
      <c r="D11" s="2" t="s">
        <v>139</v>
      </c>
      <c r="E11" s="2">
        <v>1</v>
      </c>
      <c r="F11" s="2" t="s">
        <v>2081</v>
      </c>
      <c r="G11" s="576">
        <v>36508</v>
      </c>
      <c r="H11" s="2"/>
      <c r="I11" s="530" t="s">
        <v>2080</v>
      </c>
      <c r="J11" s="2">
        <v>60.347062000000001</v>
      </c>
      <c r="K11" s="2">
        <v>15.747261</v>
      </c>
      <c r="L11" s="527">
        <v>2020.3000000000002</v>
      </c>
      <c r="M11" s="2" t="s">
        <v>2082</v>
      </c>
      <c r="N11" s="2"/>
      <c r="O11" s="507" t="s">
        <v>139</v>
      </c>
      <c r="P11" s="2" t="s">
        <v>2082</v>
      </c>
      <c r="Q11" s="508" t="s">
        <v>2083</v>
      </c>
      <c r="R11" s="2"/>
      <c r="S11" s="507"/>
      <c r="T11" s="493" t="s">
        <v>121</v>
      </c>
      <c r="U11" s="502"/>
      <c r="X11" s="493" t="s">
        <v>2084</v>
      </c>
    </row>
    <row r="12" spans="1:24" s="503" customFormat="1" ht="17.100000000000001" hidden="1" customHeight="1">
      <c r="A12" s="2">
        <v>2</v>
      </c>
      <c r="B12" s="505">
        <v>7</v>
      </c>
      <c r="C12" s="506" t="s">
        <v>2085</v>
      </c>
      <c r="D12" s="2" t="s">
        <v>139</v>
      </c>
      <c r="E12" s="2">
        <v>1</v>
      </c>
      <c r="F12" s="2" t="s">
        <v>2086</v>
      </c>
      <c r="G12" s="576">
        <v>36623</v>
      </c>
      <c r="H12" s="2"/>
      <c r="I12" s="530" t="s">
        <v>2085</v>
      </c>
      <c r="J12" s="2">
        <v>61.303455</v>
      </c>
      <c r="K12" s="2">
        <v>17.068045000000001</v>
      </c>
      <c r="L12" s="527">
        <v>3805.2</v>
      </c>
      <c r="M12" s="2" t="s">
        <v>2082</v>
      </c>
      <c r="N12" s="2"/>
      <c r="O12" s="507" t="s">
        <v>139</v>
      </c>
      <c r="P12" s="2" t="s">
        <v>2082</v>
      </c>
      <c r="Q12" s="508" t="s">
        <v>2087</v>
      </c>
      <c r="R12" s="2"/>
      <c r="S12" s="507"/>
      <c r="T12" s="493" t="s">
        <v>2088</v>
      </c>
      <c r="U12" s="502" t="s">
        <v>2089</v>
      </c>
    </row>
    <row r="13" spans="1:24" ht="17.100000000000001" hidden="1" customHeight="1">
      <c r="A13" s="2">
        <v>3</v>
      </c>
      <c r="B13" s="2">
        <v>18</v>
      </c>
      <c r="C13" s="509" t="s">
        <v>2090</v>
      </c>
      <c r="D13" s="2" t="s">
        <v>139</v>
      </c>
      <c r="E13" s="2">
        <v>1</v>
      </c>
      <c r="F13" s="2" t="s">
        <v>2091</v>
      </c>
      <c r="G13" s="576">
        <v>37963</v>
      </c>
      <c r="H13" s="2"/>
      <c r="I13" s="530" t="s">
        <v>2090</v>
      </c>
      <c r="J13" s="2">
        <v>61.342548000000001</v>
      </c>
      <c r="K13" s="2">
        <v>16.380911999999999</v>
      </c>
      <c r="L13" s="527">
        <v>1351</v>
      </c>
      <c r="M13" s="2" t="s">
        <v>2082</v>
      </c>
      <c r="N13" s="2"/>
      <c r="O13" s="507" t="s">
        <v>139</v>
      </c>
      <c r="P13" s="2" t="s">
        <v>2082</v>
      </c>
      <c r="Q13" s="508" t="s">
        <v>2092</v>
      </c>
      <c r="R13" s="2"/>
      <c r="S13" s="507"/>
      <c r="T13" s="459"/>
      <c r="U13" s="510"/>
    </row>
    <row r="14" spans="1:24" ht="17.100000000000001" hidden="1" customHeight="1">
      <c r="A14" s="2">
        <v>4</v>
      </c>
      <c r="B14" s="2">
        <v>21</v>
      </c>
      <c r="C14" s="509" t="s">
        <v>2093</v>
      </c>
      <c r="D14" s="2" t="s">
        <v>139</v>
      </c>
      <c r="E14" s="2">
        <v>1</v>
      </c>
      <c r="F14" s="2" t="s">
        <v>2094</v>
      </c>
      <c r="G14" s="576">
        <v>43543</v>
      </c>
      <c r="H14" s="2"/>
      <c r="I14" s="530" t="s">
        <v>2093</v>
      </c>
      <c r="J14" s="2">
        <v>59.364671000000001</v>
      </c>
      <c r="K14" s="2">
        <v>18.132577999999999</v>
      </c>
      <c r="L14" s="527">
        <v>521</v>
      </c>
      <c r="M14" s="2" t="s">
        <v>2082</v>
      </c>
      <c r="N14" s="2"/>
      <c r="O14" s="507" t="s">
        <v>139</v>
      </c>
      <c r="P14" s="2" t="s">
        <v>2082</v>
      </c>
      <c r="Q14" s="508" t="s">
        <v>2095</v>
      </c>
      <c r="R14" s="2"/>
      <c r="S14" s="507"/>
      <c r="T14" s="459"/>
      <c r="U14" s="510"/>
    </row>
    <row r="15" spans="1:24" ht="17.100000000000001" customHeight="1">
      <c r="A15" s="2">
        <v>5</v>
      </c>
      <c r="B15" s="2">
        <v>22</v>
      </c>
      <c r="C15" s="509" t="s">
        <v>2096</v>
      </c>
      <c r="D15" s="2" t="s">
        <v>139</v>
      </c>
      <c r="E15" s="2">
        <v>1</v>
      </c>
      <c r="F15" s="2" t="s">
        <v>2097</v>
      </c>
      <c r="G15" s="576">
        <v>37785</v>
      </c>
      <c r="H15" s="2"/>
      <c r="I15" s="530" t="s">
        <v>2096</v>
      </c>
      <c r="J15" s="2">
        <v>57.783794</v>
      </c>
      <c r="K15" s="2">
        <v>14.162126000000001</v>
      </c>
      <c r="L15" s="527">
        <v>8908.8000000000011</v>
      </c>
      <c r="M15" s="2" t="s">
        <v>2082</v>
      </c>
      <c r="N15" s="2" t="s">
        <v>2082</v>
      </c>
      <c r="O15" s="507" t="s">
        <v>139</v>
      </c>
      <c r="P15" s="2" t="s">
        <v>2082</v>
      </c>
      <c r="Q15" s="508" t="s">
        <v>2098</v>
      </c>
      <c r="R15" s="2"/>
      <c r="S15" s="507"/>
      <c r="T15" s="459"/>
      <c r="U15" s="510"/>
    </row>
    <row r="16" spans="1:24" ht="17.100000000000001" customHeight="1">
      <c r="A16" s="2">
        <v>6</v>
      </c>
      <c r="B16" s="2">
        <v>23</v>
      </c>
      <c r="C16" s="509" t="s">
        <v>2099</v>
      </c>
      <c r="D16" s="2" t="s">
        <v>139</v>
      </c>
      <c r="E16" s="2">
        <v>1</v>
      </c>
      <c r="F16" s="2" t="s">
        <v>2100</v>
      </c>
      <c r="G16" s="576">
        <v>39988</v>
      </c>
      <c r="H16" s="2"/>
      <c r="I16" s="530" t="s">
        <v>2099</v>
      </c>
      <c r="J16" s="2">
        <v>59.368698899999998</v>
      </c>
      <c r="K16" s="2">
        <v>17.030662199999998</v>
      </c>
      <c r="L16" s="527">
        <v>1850.4</v>
      </c>
      <c r="M16" s="2" t="s">
        <v>2082</v>
      </c>
      <c r="N16" s="2" t="s">
        <v>2082</v>
      </c>
      <c r="O16" s="507" t="s">
        <v>139</v>
      </c>
      <c r="P16" s="2" t="s">
        <v>2082</v>
      </c>
      <c r="Q16" s="508" t="s">
        <v>2101</v>
      </c>
      <c r="R16" s="2"/>
      <c r="S16" s="507"/>
      <c r="T16" s="459"/>
      <c r="U16" s="510"/>
    </row>
    <row r="17" spans="1:21" ht="17.100000000000001" hidden="1" customHeight="1">
      <c r="A17" s="2">
        <v>7</v>
      </c>
      <c r="B17" s="2">
        <v>25</v>
      </c>
      <c r="C17" s="509" t="s">
        <v>2102</v>
      </c>
      <c r="D17" s="2" t="s">
        <v>139</v>
      </c>
      <c r="E17" s="2">
        <v>1</v>
      </c>
      <c r="F17" s="2" t="s">
        <v>2103</v>
      </c>
      <c r="G17" s="576">
        <v>40112</v>
      </c>
      <c r="H17" s="2"/>
      <c r="I17" s="530" t="s">
        <v>2102</v>
      </c>
      <c r="J17" s="2">
        <v>60.152856</v>
      </c>
      <c r="K17" s="2">
        <v>16.167093000000001</v>
      </c>
      <c r="L17" s="527">
        <v>878.59999999999991</v>
      </c>
      <c r="M17" s="2" t="s">
        <v>2082</v>
      </c>
      <c r="N17" s="2"/>
      <c r="O17" s="507" t="s">
        <v>139</v>
      </c>
      <c r="P17" s="2" t="s">
        <v>2082</v>
      </c>
      <c r="Q17" s="508" t="s">
        <v>2104</v>
      </c>
      <c r="R17" s="2"/>
      <c r="S17" s="507"/>
      <c r="T17" s="459"/>
      <c r="U17" s="510"/>
    </row>
    <row r="18" spans="1:21" ht="17.100000000000001" customHeight="1">
      <c r="A18" s="2">
        <v>8</v>
      </c>
      <c r="B18" s="2">
        <v>28</v>
      </c>
      <c r="C18" s="509" t="s">
        <v>2105</v>
      </c>
      <c r="D18" s="2" t="s">
        <v>139</v>
      </c>
      <c r="E18" s="2">
        <v>1</v>
      </c>
      <c r="F18" s="2" t="s">
        <v>2106</v>
      </c>
      <c r="G18" s="576">
        <v>41389</v>
      </c>
      <c r="H18" s="2"/>
      <c r="I18" s="530" t="s">
        <v>2105</v>
      </c>
      <c r="J18" s="2">
        <v>57.183292999999999</v>
      </c>
      <c r="K18" s="2">
        <v>14.048342</v>
      </c>
      <c r="L18" s="527">
        <v>2922.2</v>
      </c>
      <c r="M18" s="2" t="s">
        <v>2082</v>
      </c>
      <c r="N18" s="2" t="s">
        <v>2082</v>
      </c>
      <c r="O18" s="507" t="s">
        <v>139</v>
      </c>
      <c r="P18" s="2" t="s">
        <v>2082</v>
      </c>
      <c r="Q18" s="508" t="s">
        <v>2107</v>
      </c>
      <c r="R18" s="2"/>
      <c r="S18" s="507"/>
      <c r="T18" s="459"/>
      <c r="U18" s="510"/>
    </row>
    <row r="19" spans="1:21" ht="17.100000000000001" customHeight="1">
      <c r="A19" s="2">
        <v>9</v>
      </c>
      <c r="B19" s="2">
        <v>29</v>
      </c>
      <c r="C19" s="509" t="s">
        <v>2108</v>
      </c>
      <c r="D19" s="2" t="s">
        <v>139</v>
      </c>
      <c r="E19" s="2">
        <v>1</v>
      </c>
      <c r="F19" s="2" t="s">
        <v>2109</v>
      </c>
      <c r="G19" s="576">
        <v>41640</v>
      </c>
      <c r="H19" s="2"/>
      <c r="I19" s="530" t="s">
        <v>2108</v>
      </c>
      <c r="J19" s="2">
        <v>60.674238000000003</v>
      </c>
      <c r="K19" s="2">
        <v>17.146263999999999</v>
      </c>
      <c r="L19" s="527">
        <v>5132.1000000000004</v>
      </c>
      <c r="M19" s="2" t="s">
        <v>2082</v>
      </c>
      <c r="N19" s="2" t="s">
        <v>2082</v>
      </c>
      <c r="O19" s="507" t="s">
        <v>139</v>
      </c>
      <c r="P19" s="2" t="s">
        <v>2082</v>
      </c>
      <c r="Q19" s="508" t="s">
        <v>2110</v>
      </c>
      <c r="R19" s="2"/>
      <c r="S19" s="507"/>
      <c r="T19" s="459"/>
      <c r="U19" s="510"/>
    </row>
    <row r="20" spans="1:21" ht="17.100000000000001" customHeight="1">
      <c r="A20" s="2">
        <v>10</v>
      </c>
      <c r="B20" s="2">
        <v>30</v>
      </c>
      <c r="C20" s="509" t="s">
        <v>2111</v>
      </c>
      <c r="D20" s="2" t="s">
        <v>139</v>
      </c>
      <c r="E20" s="2">
        <v>1</v>
      </c>
      <c r="F20" s="2" t="s">
        <v>2112</v>
      </c>
      <c r="G20" s="576">
        <v>41640</v>
      </c>
      <c r="H20" s="2"/>
      <c r="I20" s="530" t="s">
        <v>2111</v>
      </c>
      <c r="J20" s="2">
        <v>57.427346</v>
      </c>
      <c r="K20" s="2">
        <v>15.080588000000001</v>
      </c>
      <c r="L20" s="527">
        <v>4334.3999999999996</v>
      </c>
      <c r="M20" s="2" t="s">
        <v>2082</v>
      </c>
      <c r="N20" s="2" t="s">
        <v>2082</v>
      </c>
      <c r="O20" s="507" t="s">
        <v>139</v>
      </c>
      <c r="P20" s="2" t="s">
        <v>2082</v>
      </c>
      <c r="Q20" s="508" t="s">
        <v>2113</v>
      </c>
      <c r="R20" s="2"/>
      <c r="S20" s="507"/>
      <c r="T20" s="459"/>
      <c r="U20" s="510"/>
    </row>
    <row r="21" spans="1:21" ht="17.100000000000001" hidden="1" customHeight="1">
      <c r="A21" s="2">
        <v>11</v>
      </c>
      <c r="B21" s="2">
        <v>32</v>
      </c>
      <c r="C21" s="509" t="s">
        <v>2114</v>
      </c>
      <c r="D21" s="2" t="s">
        <v>139</v>
      </c>
      <c r="E21" s="2">
        <v>1</v>
      </c>
      <c r="F21" s="2" t="s">
        <v>2115</v>
      </c>
      <c r="G21" s="576">
        <v>41791</v>
      </c>
      <c r="H21" s="2"/>
      <c r="I21" s="530" t="s">
        <v>2114</v>
      </c>
      <c r="J21" s="2">
        <v>60.487845999999998</v>
      </c>
      <c r="K21" s="2">
        <v>15.434426999999999</v>
      </c>
      <c r="L21" s="527">
        <v>2031.1</v>
      </c>
      <c r="M21" s="2" t="s">
        <v>2082</v>
      </c>
      <c r="N21" s="2"/>
      <c r="O21" s="507" t="s">
        <v>139</v>
      </c>
      <c r="P21" s="2" t="s">
        <v>2082</v>
      </c>
      <c r="Q21" s="508" t="s">
        <v>2116</v>
      </c>
      <c r="R21" s="2"/>
      <c r="S21" s="507"/>
      <c r="T21" s="459"/>
      <c r="U21" s="510"/>
    </row>
    <row r="22" spans="1:21" ht="17.100000000000001" hidden="1" customHeight="1">
      <c r="A22" s="2">
        <v>12</v>
      </c>
      <c r="B22" s="2">
        <v>33</v>
      </c>
      <c r="C22" s="509" t="s">
        <v>2117</v>
      </c>
      <c r="D22" s="2" t="s">
        <v>139</v>
      </c>
      <c r="E22" s="2">
        <v>1</v>
      </c>
      <c r="F22" s="2" t="s">
        <v>2118</v>
      </c>
      <c r="G22" s="576">
        <v>41809</v>
      </c>
      <c r="H22" s="2"/>
      <c r="I22" s="530" t="s">
        <v>2117</v>
      </c>
      <c r="J22" s="2">
        <v>58.389547</v>
      </c>
      <c r="K22" s="2">
        <v>13.842181</v>
      </c>
      <c r="L22" s="527">
        <v>2252.2000000000003</v>
      </c>
      <c r="M22" s="2" t="s">
        <v>2082</v>
      </c>
      <c r="N22" s="2"/>
      <c r="O22" s="507" t="s">
        <v>139</v>
      </c>
      <c r="P22" s="2" t="s">
        <v>2082</v>
      </c>
      <c r="Q22" s="508" t="s">
        <v>2119</v>
      </c>
      <c r="R22" s="2"/>
      <c r="S22" s="507"/>
      <c r="T22" s="459"/>
      <c r="U22" s="510"/>
    </row>
    <row r="23" spans="1:21" ht="17.100000000000001" hidden="1" customHeight="1">
      <c r="A23" s="2">
        <v>13</v>
      </c>
      <c r="B23" s="2">
        <v>34</v>
      </c>
      <c r="C23" s="509" t="s">
        <v>2120</v>
      </c>
      <c r="D23" s="2" t="s">
        <v>139</v>
      </c>
      <c r="E23" s="2">
        <v>1</v>
      </c>
      <c r="F23" s="2" t="s">
        <v>2121</v>
      </c>
      <c r="G23" s="576">
        <v>41990</v>
      </c>
      <c r="H23" s="2"/>
      <c r="I23" s="530" t="s">
        <v>2120</v>
      </c>
      <c r="J23" s="2">
        <v>59.427433000000001</v>
      </c>
      <c r="K23" s="2">
        <v>16.105103</v>
      </c>
      <c r="L23" s="527">
        <v>5388.7000000000007</v>
      </c>
      <c r="M23" s="2" t="s">
        <v>2082</v>
      </c>
      <c r="N23" s="2"/>
      <c r="O23" s="507" t="s">
        <v>139</v>
      </c>
      <c r="P23" s="2" t="s">
        <v>2082</v>
      </c>
      <c r="Q23" s="508" t="s">
        <v>2116</v>
      </c>
      <c r="R23" s="2"/>
      <c r="S23" s="507"/>
      <c r="T23" s="459"/>
      <c r="U23" s="510"/>
    </row>
    <row r="24" spans="1:21" ht="17.100000000000001" customHeight="1">
      <c r="A24" s="2">
        <v>14</v>
      </c>
      <c r="B24" s="2">
        <v>35</v>
      </c>
      <c r="C24" s="509" t="s">
        <v>2122</v>
      </c>
      <c r="D24" s="2" t="s">
        <v>139</v>
      </c>
      <c r="E24" s="2">
        <v>1</v>
      </c>
      <c r="F24" s="2" t="s">
        <v>2123</v>
      </c>
      <c r="G24" s="576">
        <v>41992</v>
      </c>
      <c r="H24" s="2"/>
      <c r="I24" s="530" t="s">
        <v>2124</v>
      </c>
      <c r="J24" s="2">
        <v>56.771582000000002</v>
      </c>
      <c r="K24" s="2">
        <v>14.242501000000001</v>
      </c>
      <c r="L24" s="527">
        <v>538.4</v>
      </c>
      <c r="M24" s="2" t="s">
        <v>2082</v>
      </c>
      <c r="N24" s="2" t="s">
        <v>2082</v>
      </c>
      <c r="O24" s="507" t="s">
        <v>139</v>
      </c>
      <c r="P24" s="2" t="s">
        <v>2082</v>
      </c>
      <c r="Q24" s="508">
        <v>2017</v>
      </c>
      <c r="R24" s="2"/>
      <c r="S24" s="507"/>
      <c r="T24" s="459"/>
      <c r="U24" s="510"/>
    </row>
    <row r="25" spans="1:21" ht="17.100000000000001" hidden="1" customHeight="1">
      <c r="A25" s="2">
        <v>15</v>
      </c>
      <c r="B25" s="2">
        <v>36</v>
      </c>
      <c r="C25" s="509" t="s">
        <v>2125</v>
      </c>
      <c r="D25" s="2" t="s">
        <v>139</v>
      </c>
      <c r="E25" s="2">
        <v>1</v>
      </c>
      <c r="F25" s="2" t="s">
        <v>2126</v>
      </c>
      <c r="G25" s="576">
        <v>42032</v>
      </c>
      <c r="H25" s="2"/>
      <c r="I25" s="530" t="s">
        <v>2125</v>
      </c>
      <c r="J25" s="2">
        <v>59.351460000000003</v>
      </c>
      <c r="K25" s="2">
        <v>13.111077999999999</v>
      </c>
      <c r="L25" s="527">
        <v>651.1</v>
      </c>
      <c r="M25" s="2" t="s">
        <v>2082</v>
      </c>
      <c r="N25" s="2"/>
      <c r="O25" s="507" t="s">
        <v>139</v>
      </c>
      <c r="P25" s="2" t="s">
        <v>2082</v>
      </c>
      <c r="Q25" s="508">
        <v>2015</v>
      </c>
      <c r="R25" s="2"/>
      <c r="S25" s="507"/>
      <c r="T25" s="459"/>
      <c r="U25" s="510"/>
    </row>
    <row r="26" spans="1:21" ht="17.100000000000001" customHeight="1">
      <c r="A26" s="2">
        <v>16</v>
      </c>
      <c r="B26" s="2">
        <v>37</v>
      </c>
      <c r="C26" s="509" t="s">
        <v>2127</v>
      </c>
      <c r="D26" s="2" t="s">
        <v>139</v>
      </c>
      <c r="E26" s="2">
        <v>1</v>
      </c>
      <c r="F26" s="2" t="s">
        <v>2128</v>
      </c>
      <c r="G26" s="576">
        <v>42039</v>
      </c>
      <c r="H26" s="2"/>
      <c r="I26" s="530" t="s">
        <v>2129</v>
      </c>
      <c r="J26" s="2">
        <v>58.243777000000001</v>
      </c>
      <c r="K26" s="2">
        <v>15.812022000000001</v>
      </c>
      <c r="L26" s="527">
        <v>878.30000000000007</v>
      </c>
      <c r="M26" s="2" t="s">
        <v>2082</v>
      </c>
      <c r="N26" s="2" t="s">
        <v>2082</v>
      </c>
      <c r="O26" s="507" t="s">
        <v>139</v>
      </c>
      <c r="P26" s="2" t="s">
        <v>2082</v>
      </c>
      <c r="Q26" s="508" t="s">
        <v>2130</v>
      </c>
      <c r="R26" s="2"/>
      <c r="S26" s="507"/>
      <c r="T26" s="459"/>
      <c r="U26" s="510"/>
    </row>
    <row r="27" spans="1:21" ht="17.100000000000001" customHeight="1">
      <c r="A27" s="2">
        <v>17</v>
      </c>
      <c r="B27" s="2">
        <v>38</v>
      </c>
      <c r="C27" s="509" t="s">
        <v>2131</v>
      </c>
      <c r="D27" s="2" t="s">
        <v>139</v>
      </c>
      <c r="E27" s="2">
        <v>1</v>
      </c>
      <c r="F27" s="2" t="s">
        <v>2132</v>
      </c>
      <c r="G27" s="576">
        <v>42047</v>
      </c>
      <c r="H27" s="2"/>
      <c r="I27" s="530" t="s">
        <v>2131</v>
      </c>
      <c r="J27" s="2">
        <v>59.375604000000003</v>
      </c>
      <c r="K27" s="2">
        <v>13.504905000000001</v>
      </c>
      <c r="L27" s="527">
        <v>6173.5</v>
      </c>
      <c r="M27" s="2" t="s">
        <v>2082</v>
      </c>
      <c r="N27" s="2" t="s">
        <v>2082</v>
      </c>
      <c r="O27" s="507" t="s">
        <v>139</v>
      </c>
      <c r="P27" s="2" t="s">
        <v>2082</v>
      </c>
      <c r="Q27" s="508" t="s">
        <v>2133</v>
      </c>
      <c r="R27" s="2"/>
      <c r="S27" s="507"/>
      <c r="T27" s="459"/>
      <c r="U27" s="510"/>
    </row>
    <row r="28" spans="1:21" ht="17.100000000000001" customHeight="1">
      <c r="A28" s="2">
        <v>18</v>
      </c>
      <c r="B28" s="2">
        <v>39</v>
      </c>
      <c r="C28" s="509" t="s">
        <v>2134</v>
      </c>
      <c r="D28" s="2" t="s">
        <v>139</v>
      </c>
      <c r="E28" s="2">
        <v>1</v>
      </c>
      <c r="F28" s="2" t="s">
        <v>2135</v>
      </c>
      <c r="G28" s="576">
        <v>42076</v>
      </c>
      <c r="H28" s="2"/>
      <c r="I28" s="530" t="s">
        <v>2134</v>
      </c>
      <c r="J28" s="2">
        <v>60.605536999999998</v>
      </c>
      <c r="K28" s="2">
        <v>15.627821000000001</v>
      </c>
      <c r="L28" s="527">
        <v>2117.2999999999997</v>
      </c>
      <c r="M28" s="2" t="s">
        <v>2082</v>
      </c>
      <c r="N28" s="2" t="s">
        <v>2082</v>
      </c>
      <c r="O28" s="507" t="s">
        <v>139</v>
      </c>
      <c r="P28" s="2" t="s">
        <v>2082</v>
      </c>
      <c r="Q28" s="508" t="s">
        <v>2136</v>
      </c>
      <c r="R28" s="2"/>
      <c r="S28" s="507"/>
      <c r="T28" s="459"/>
      <c r="U28" s="510"/>
    </row>
    <row r="29" spans="1:21" ht="17.100000000000001" hidden="1" customHeight="1">
      <c r="A29" s="2">
        <v>19</v>
      </c>
      <c r="B29" s="2">
        <v>40</v>
      </c>
      <c r="C29" s="509" t="s">
        <v>2137</v>
      </c>
      <c r="D29" s="2" t="s">
        <v>139</v>
      </c>
      <c r="E29" s="2">
        <v>1</v>
      </c>
      <c r="F29" s="2" t="s">
        <v>2138</v>
      </c>
      <c r="G29" s="576">
        <v>42440</v>
      </c>
      <c r="H29" s="2"/>
      <c r="I29" s="530" t="s">
        <v>2137</v>
      </c>
      <c r="J29" s="2">
        <v>59.509020999999997</v>
      </c>
      <c r="K29" s="2">
        <v>17.257348</v>
      </c>
      <c r="L29" s="527">
        <v>287.49999999999994</v>
      </c>
      <c r="M29" s="2" t="s">
        <v>2082</v>
      </c>
      <c r="N29" s="2"/>
      <c r="O29" s="507" t="s">
        <v>139</v>
      </c>
      <c r="P29" s="2" t="s">
        <v>2082</v>
      </c>
      <c r="Q29" s="508">
        <v>2016</v>
      </c>
      <c r="R29" s="2"/>
      <c r="S29" s="507"/>
      <c r="T29" s="459"/>
      <c r="U29" s="510"/>
    </row>
    <row r="30" spans="1:21" ht="17.100000000000001" hidden="1" customHeight="1">
      <c r="A30" s="2">
        <v>20</v>
      </c>
      <c r="B30" s="2">
        <v>41</v>
      </c>
      <c r="C30" s="509" t="s">
        <v>2139</v>
      </c>
      <c r="D30" s="2" t="s">
        <v>139</v>
      </c>
      <c r="E30" s="2">
        <v>1</v>
      </c>
      <c r="F30" s="2" t="s">
        <v>2138</v>
      </c>
      <c r="G30" s="576">
        <v>42530</v>
      </c>
      <c r="H30" s="2"/>
      <c r="I30" s="530" t="s">
        <v>2139</v>
      </c>
      <c r="J30" s="2">
        <v>59.472490000000001</v>
      </c>
      <c r="K30" s="2">
        <v>17.245815</v>
      </c>
      <c r="L30" s="527">
        <v>565.69999999999993</v>
      </c>
      <c r="M30" s="2" t="s">
        <v>2082</v>
      </c>
      <c r="N30" s="2"/>
      <c r="O30" s="507" t="s">
        <v>139</v>
      </c>
      <c r="P30" s="2" t="s">
        <v>2082</v>
      </c>
      <c r="Q30" s="508">
        <v>2016</v>
      </c>
      <c r="R30" s="2"/>
      <c r="S30" s="507"/>
      <c r="T30" s="459"/>
      <c r="U30" s="510"/>
    </row>
    <row r="31" spans="1:21" ht="17.100000000000001" hidden="1" customHeight="1">
      <c r="A31" s="2">
        <v>21</v>
      </c>
      <c r="B31" s="511">
        <v>42</v>
      </c>
      <c r="C31" s="509" t="s">
        <v>2140</v>
      </c>
      <c r="D31" s="2" t="s">
        <v>139</v>
      </c>
      <c r="E31" s="511">
        <v>1</v>
      </c>
      <c r="F31" s="2" t="s">
        <v>2141</v>
      </c>
      <c r="G31" s="576">
        <v>42607</v>
      </c>
      <c r="H31" s="2"/>
      <c r="I31" s="530" t="s">
        <v>2140</v>
      </c>
      <c r="J31" s="2">
        <v>59.598464999999997</v>
      </c>
      <c r="K31" s="2">
        <v>16.888498999999999</v>
      </c>
      <c r="L31" s="527">
        <v>611.70000000000005</v>
      </c>
      <c r="M31" s="2" t="s">
        <v>2082</v>
      </c>
      <c r="N31" s="2"/>
      <c r="O31" s="507" t="s">
        <v>139</v>
      </c>
      <c r="P31" s="2" t="s">
        <v>2082</v>
      </c>
      <c r="Q31" s="508">
        <v>2017</v>
      </c>
      <c r="R31" s="2"/>
      <c r="S31" s="507"/>
      <c r="T31" s="459"/>
      <c r="U31" s="510"/>
    </row>
    <row r="32" spans="1:21" ht="17.100000000000001" customHeight="1">
      <c r="A32" s="2">
        <v>22</v>
      </c>
      <c r="B32" s="511">
        <v>43</v>
      </c>
      <c r="C32" s="509" t="s">
        <v>2142</v>
      </c>
      <c r="D32" s="2" t="s">
        <v>139</v>
      </c>
      <c r="E32" s="511">
        <v>1</v>
      </c>
      <c r="F32" s="2" t="s">
        <v>2143</v>
      </c>
      <c r="G32" s="576">
        <v>42879</v>
      </c>
      <c r="H32" s="2"/>
      <c r="I32" s="530" t="s">
        <v>2142</v>
      </c>
      <c r="J32" s="2">
        <v>57.655909000000001</v>
      </c>
      <c r="K32" s="2">
        <v>14.698136999999999</v>
      </c>
      <c r="L32" s="527">
        <v>1390</v>
      </c>
      <c r="M32" s="2" t="s">
        <v>2082</v>
      </c>
      <c r="N32" s="2" t="s">
        <v>2082</v>
      </c>
      <c r="O32" s="507" t="s">
        <v>139</v>
      </c>
      <c r="P32" s="2" t="s">
        <v>2082</v>
      </c>
      <c r="Q32" s="508" t="s">
        <v>2144</v>
      </c>
      <c r="R32" s="2"/>
      <c r="S32" s="507"/>
    </row>
    <row r="33" spans="1:19" ht="17.100000000000001" hidden="1" customHeight="1">
      <c r="A33" s="2">
        <v>23</v>
      </c>
      <c r="B33" s="511">
        <v>46</v>
      </c>
      <c r="C33" s="509" t="s">
        <v>2145</v>
      </c>
      <c r="D33" s="2" t="s">
        <v>139</v>
      </c>
      <c r="E33" s="511">
        <v>1</v>
      </c>
      <c r="F33" s="2" t="s">
        <v>2146</v>
      </c>
      <c r="G33" s="576">
        <v>42989</v>
      </c>
      <c r="H33" s="2"/>
      <c r="I33" s="530" t="s">
        <v>2145</v>
      </c>
      <c r="J33" s="2">
        <v>58.752496999999998</v>
      </c>
      <c r="K33" s="2">
        <v>17.008778</v>
      </c>
      <c r="L33" s="527">
        <v>3227.3</v>
      </c>
      <c r="M33" s="2" t="s">
        <v>2082</v>
      </c>
      <c r="N33" s="2"/>
      <c r="O33" s="507" t="s">
        <v>139</v>
      </c>
      <c r="P33" s="2" t="s">
        <v>2082</v>
      </c>
      <c r="Q33" s="508" t="s">
        <v>2147</v>
      </c>
      <c r="R33" s="2"/>
      <c r="S33" s="507"/>
    </row>
    <row r="34" spans="1:19" ht="17.100000000000001" customHeight="1">
      <c r="A34" s="2">
        <v>24</v>
      </c>
      <c r="B34" s="511">
        <v>47</v>
      </c>
      <c r="C34" s="509" t="s">
        <v>2148</v>
      </c>
      <c r="D34" s="2" t="s">
        <v>139</v>
      </c>
      <c r="E34" s="511">
        <v>1</v>
      </c>
      <c r="F34" s="2" t="s">
        <v>2149</v>
      </c>
      <c r="G34" s="576">
        <v>42990</v>
      </c>
      <c r="H34" s="2"/>
      <c r="I34" s="530" t="s">
        <v>2148</v>
      </c>
      <c r="J34" s="2">
        <v>59.606704999999998</v>
      </c>
      <c r="K34" s="2">
        <v>11.930262000000001</v>
      </c>
      <c r="L34" s="527">
        <v>5809.1</v>
      </c>
      <c r="M34" s="2" t="s">
        <v>2082</v>
      </c>
      <c r="N34" s="2" t="s">
        <v>2082</v>
      </c>
      <c r="O34" s="507" t="s">
        <v>139</v>
      </c>
      <c r="P34" s="2" t="s">
        <v>2082</v>
      </c>
      <c r="Q34" s="508" t="s">
        <v>2150</v>
      </c>
      <c r="R34" s="2"/>
      <c r="S34" s="507"/>
    </row>
    <row r="35" spans="1:19" ht="17.100000000000001" hidden="1" customHeight="1">
      <c r="A35" s="2">
        <v>25</v>
      </c>
      <c r="B35" s="511">
        <v>48</v>
      </c>
      <c r="C35" s="509" t="s">
        <v>2151</v>
      </c>
      <c r="D35" s="2" t="s">
        <v>139</v>
      </c>
      <c r="E35" s="511">
        <v>1</v>
      </c>
      <c r="F35" s="2" t="s">
        <v>2152</v>
      </c>
      <c r="G35" s="576">
        <v>43002</v>
      </c>
      <c r="H35" s="2"/>
      <c r="I35" s="530" t="s">
        <v>2151</v>
      </c>
      <c r="J35" s="2">
        <v>59.406422999999997</v>
      </c>
      <c r="K35" s="2">
        <v>15.839964</v>
      </c>
      <c r="L35" s="527">
        <v>564.9</v>
      </c>
      <c r="M35" s="2" t="s">
        <v>2082</v>
      </c>
      <c r="N35" s="2"/>
      <c r="O35" s="507" t="s">
        <v>139</v>
      </c>
      <c r="P35" s="2" t="s">
        <v>2082</v>
      </c>
      <c r="Q35" s="508">
        <v>2018</v>
      </c>
      <c r="R35" s="2"/>
      <c r="S35" s="507"/>
    </row>
    <row r="36" spans="1:19" ht="17.100000000000001" hidden="1" customHeight="1">
      <c r="A36" s="2">
        <v>26</v>
      </c>
      <c r="B36" s="511">
        <v>49</v>
      </c>
      <c r="C36" s="509" t="s">
        <v>2153</v>
      </c>
      <c r="D36" s="2" t="s">
        <v>139</v>
      </c>
      <c r="E36" s="511">
        <v>1</v>
      </c>
      <c r="F36" s="2" t="s">
        <v>2154</v>
      </c>
      <c r="G36" s="576">
        <v>43002</v>
      </c>
      <c r="H36" s="2"/>
      <c r="I36" s="530" t="s">
        <v>2155</v>
      </c>
      <c r="J36" s="2">
        <v>58.917287999999999</v>
      </c>
      <c r="K36" s="2">
        <v>14.893858</v>
      </c>
      <c r="L36" s="527">
        <v>163.49999999999997</v>
      </c>
      <c r="M36" s="2" t="s">
        <v>2082</v>
      </c>
      <c r="N36" s="2"/>
      <c r="O36" s="507" t="s">
        <v>139</v>
      </c>
      <c r="P36" s="2" t="s">
        <v>2082</v>
      </c>
      <c r="Q36" s="508">
        <v>2023</v>
      </c>
      <c r="R36" s="2"/>
      <c r="S36" s="507"/>
    </row>
    <row r="37" spans="1:19" ht="17.100000000000001" hidden="1" customHeight="1">
      <c r="A37" s="2">
        <v>27</v>
      </c>
      <c r="B37" s="511">
        <v>50</v>
      </c>
      <c r="C37" s="509" t="s">
        <v>2156</v>
      </c>
      <c r="D37" s="2" t="s">
        <v>139</v>
      </c>
      <c r="E37" s="511">
        <v>1</v>
      </c>
      <c r="F37" s="2" t="s">
        <v>2157</v>
      </c>
      <c r="G37" s="576">
        <v>43031</v>
      </c>
      <c r="H37" s="2"/>
      <c r="I37" s="530" t="s">
        <v>2158</v>
      </c>
      <c r="J37" s="2">
        <v>58.929861000000002</v>
      </c>
      <c r="K37" s="2">
        <v>14.995611</v>
      </c>
      <c r="L37" s="527">
        <v>53.8</v>
      </c>
      <c r="M37" s="2" t="s">
        <v>2082</v>
      </c>
      <c r="N37" s="2"/>
      <c r="O37" s="507" t="s">
        <v>139</v>
      </c>
      <c r="P37" s="2" t="s">
        <v>2082</v>
      </c>
      <c r="Q37" s="508"/>
      <c r="R37" s="2"/>
      <c r="S37" s="507"/>
    </row>
    <row r="38" spans="1:19" ht="17.100000000000001" hidden="1" customHeight="1">
      <c r="A38" s="2">
        <v>28</v>
      </c>
      <c r="B38" s="511">
        <v>51</v>
      </c>
      <c r="C38" s="509" t="s">
        <v>2159</v>
      </c>
      <c r="D38" s="2" t="s">
        <v>139</v>
      </c>
      <c r="E38" s="511">
        <v>1</v>
      </c>
      <c r="F38" s="2" t="s">
        <v>2160</v>
      </c>
      <c r="G38" s="576">
        <v>43024</v>
      </c>
      <c r="H38" s="2"/>
      <c r="I38" s="530" t="s">
        <v>2161</v>
      </c>
      <c r="J38" s="2">
        <v>58.990459999999999</v>
      </c>
      <c r="K38" s="2">
        <v>14.919299000000001</v>
      </c>
      <c r="L38" s="527">
        <v>113.60000000000001</v>
      </c>
      <c r="M38" s="2" t="s">
        <v>2082</v>
      </c>
      <c r="N38" s="2"/>
      <c r="O38" s="507" t="s">
        <v>139</v>
      </c>
      <c r="P38" s="2" t="s">
        <v>2082</v>
      </c>
      <c r="Q38" s="508"/>
      <c r="R38" s="2"/>
      <c r="S38" s="507"/>
    </row>
    <row r="39" spans="1:19" ht="17.100000000000001" customHeight="1">
      <c r="A39" s="2">
        <v>29</v>
      </c>
      <c r="B39" s="511">
        <v>52</v>
      </c>
      <c r="C39" s="509" t="s">
        <v>2162</v>
      </c>
      <c r="D39" s="2" t="s">
        <v>139</v>
      </c>
      <c r="E39" s="511">
        <v>1</v>
      </c>
      <c r="F39" s="2" t="s">
        <v>2100</v>
      </c>
      <c r="G39" s="576">
        <v>43052</v>
      </c>
      <c r="H39" s="2"/>
      <c r="I39" s="530" t="s">
        <v>2162</v>
      </c>
      <c r="J39" s="2">
        <v>59.458739999999999</v>
      </c>
      <c r="K39" s="2">
        <v>16.999649999999999</v>
      </c>
      <c r="L39" s="527">
        <v>398.30000000000007</v>
      </c>
      <c r="M39" s="2" t="s">
        <v>2082</v>
      </c>
      <c r="N39" s="2" t="s">
        <v>2082</v>
      </c>
      <c r="O39" s="507" t="s">
        <v>139</v>
      </c>
      <c r="P39" s="2" t="s">
        <v>2082</v>
      </c>
      <c r="Q39" s="508">
        <v>2022</v>
      </c>
      <c r="R39" s="2"/>
      <c r="S39" s="507"/>
    </row>
    <row r="40" spans="1:19" ht="17.100000000000001" customHeight="1">
      <c r="A40" s="2">
        <v>30</v>
      </c>
      <c r="B40" s="511">
        <v>53</v>
      </c>
      <c r="C40" s="509" t="s">
        <v>2163</v>
      </c>
      <c r="D40" s="2" t="s">
        <v>139</v>
      </c>
      <c r="E40" s="511">
        <v>1</v>
      </c>
      <c r="F40" s="2" t="s">
        <v>2164</v>
      </c>
      <c r="G40" s="576">
        <v>43059</v>
      </c>
      <c r="H40" s="2"/>
      <c r="I40" s="530" t="s">
        <v>2165</v>
      </c>
      <c r="J40" s="2">
        <v>59.377499999999998</v>
      </c>
      <c r="K40" s="2">
        <v>16.80171</v>
      </c>
      <c r="L40" s="527">
        <v>486.6</v>
      </c>
      <c r="M40" s="2" t="s">
        <v>2082</v>
      </c>
      <c r="N40" s="2" t="s">
        <v>2082</v>
      </c>
      <c r="O40" s="507" t="s">
        <v>139</v>
      </c>
      <c r="P40" s="2" t="s">
        <v>2082</v>
      </c>
      <c r="Q40" s="508">
        <v>2021</v>
      </c>
      <c r="R40" s="2"/>
      <c r="S40" s="507"/>
    </row>
    <row r="41" spans="1:19" ht="17.100000000000001" customHeight="1">
      <c r="A41" s="2">
        <v>31</v>
      </c>
      <c r="B41" s="511">
        <v>54</v>
      </c>
      <c r="C41" s="509" t="s">
        <v>2166</v>
      </c>
      <c r="D41" s="2" t="s">
        <v>139</v>
      </c>
      <c r="E41" s="511">
        <v>1</v>
      </c>
      <c r="F41" s="2" t="s">
        <v>2167</v>
      </c>
      <c r="G41" s="576">
        <v>43054</v>
      </c>
      <c r="H41" s="2"/>
      <c r="I41" s="530" t="s">
        <v>2168</v>
      </c>
      <c r="J41" s="2">
        <v>59.162570000000002</v>
      </c>
      <c r="K41" s="2">
        <v>16.876470000000001</v>
      </c>
      <c r="L41" s="527">
        <v>725.09999999999991</v>
      </c>
      <c r="M41" s="2" t="s">
        <v>2082</v>
      </c>
      <c r="N41" s="2" t="s">
        <v>2082</v>
      </c>
      <c r="O41" s="507" t="s">
        <v>139</v>
      </c>
      <c r="P41" s="2" t="s">
        <v>2082</v>
      </c>
      <c r="Q41" s="508">
        <v>2021</v>
      </c>
      <c r="R41" s="2"/>
      <c r="S41" s="507"/>
    </row>
    <row r="42" spans="1:19" ht="17.100000000000001" customHeight="1">
      <c r="A42" s="2">
        <v>32</v>
      </c>
      <c r="B42" s="511">
        <v>55</v>
      </c>
      <c r="C42" s="509" t="s">
        <v>2169</v>
      </c>
      <c r="D42" s="2" t="s">
        <v>139</v>
      </c>
      <c r="E42" s="511">
        <v>1</v>
      </c>
      <c r="F42" s="2" t="s">
        <v>2170</v>
      </c>
      <c r="G42" s="576">
        <v>43083</v>
      </c>
      <c r="H42" s="2"/>
      <c r="I42" s="530" t="s">
        <v>2171</v>
      </c>
      <c r="J42" s="2">
        <v>59.356090000000002</v>
      </c>
      <c r="K42" s="2">
        <v>16.811330000000002</v>
      </c>
      <c r="L42" s="527">
        <v>1130</v>
      </c>
      <c r="M42" s="2" t="s">
        <v>2082</v>
      </c>
      <c r="N42" s="2" t="s">
        <v>2082</v>
      </c>
      <c r="O42" s="507" t="s">
        <v>139</v>
      </c>
      <c r="P42" s="2" t="s">
        <v>2082</v>
      </c>
      <c r="Q42" s="508" t="s">
        <v>2172</v>
      </c>
      <c r="R42" s="2"/>
      <c r="S42" s="507"/>
    </row>
    <row r="43" spans="1:19" ht="17.100000000000001" customHeight="1">
      <c r="A43" s="2">
        <v>33</v>
      </c>
      <c r="B43" s="511">
        <v>56</v>
      </c>
      <c r="C43" s="509" t="s">
        <v>2173</v>
      </c>
      <c r="D43" s="2" t="s">
        <v>139</v>
      </c>
      <c r="E43" s="511">
        <v>1</v>
      </c>
      <c r="F43" s="2" t="s">
        <v>2174</v>
      </c>
      <c r="G43" s="576">
        <v>43628</v>
      </c>
      <c r="H43" s="2"/>
      <c r="I43" s="530" t="s">
        <v>2175</v>
      </c>
      <c r="J43" s="2">
        <v>59.150930000000002</v>
      </c>
      <c r="K43" s="2">
        <v>17.126529999999999</v>
      </c>
      <c r="L43" s="527">
        <v>1071.2</v>
      </c>
      <c r="M43" s="2" t="s">
        <v>2082</v>
      </c>
      <c r="N43" s="2" t="s">
        <v>2082</v>
      </c>
      <c r="O43" s="507" t="s">
        <v>139</v>
      </c>
      <c r="P43" s="2" t="s">
        <v>2082</v>
      </c>
      <c r="Q43" s="508" t="s">
        <v>2176</v>
      </c>
      <c r="R43" s="2"/>
      <c r="S43" s="507"/>
    </row>
    <row r="44" spans="1:19" ht="17.100000000000001" customHeight="1">
      <c r="A44" s="2">
        <v>34</v>
      </c>
      <c r="B44" s="511">
        <v>57</v>
      </c>
      <c r="C44" s="509" t="s">
        <v>2177</v>
      </c>
      <c r="D44" s="2" t="s">
        <v>139</v>
      </c>
      <c r="E44" s="511">
        <v>1</v>
      </c>
      <c r="F44" s="2" t="s">
        <v>2178</v>
      </c>
      <c r="G44" s="576">
        <v>44725</v>
      </c>
      <c r="H44" s="2"/>
      <c r="I44" s="530" t="s">
        <v>2179</v>
      </c>
      <c r="J44" s="2">
        <v>59.283999999999999</v>
      </c>
      <c r="K44" s="2">
        <v>17.035499999999999</v>
      </c>
      <c r="L44" s="527">
        <v>881.6</v>
      </c>
      <c r="M44" s="2" t="s">
        <v>2082</v>
      </c>
      <c r="N44" s="2" t="s">
        <v>2082</v>
      </c>
      <c r="O44" s="507" t="s">
        <v>139</v>
      </c>
      <c r="P44" s="2" t="s">
        <v>2082</v>
      </c>
      <c r="Q44" s="508" t="s">
        <v>2180</v>
      </c>
      <c r="R44" s="2"/>
      <c r="S44" s="507"/>
    </row>
    <row r="45" spans="1:19" ht="17.100000000000001" customHeight="1">
      <c r="A45" s="2">
        <v>35</v>
      </c>
      <c r="B45" s="511">
        <v>58</v>
      </c>
      <c r="C45" s="509" t="s">
        <v>2181</v>
      </c>
      <c r="D45" s="2" t="s">
        <v>139</v>
      </c>
      <c r="E45" s="511">
        <v>1</v>
      </c>
      <c r="F45" s="2" t="s">
        <v>2182</v>
      </c>
      <c r="G45" s="576">
        <v>44813</v>
      </c>
      <c r="H45" s="2"/>
      <c r="I45" s="530" t="s">
        <v>2181</v>
      </c>
      <c r="J45" s="2">
        <v>59.25047</v>
      </c>
      <c r="K45" s="2">
        <v>16.935500000000001</v>
      </c>
      <c r="L45" s="527">
        <v>1814</v>
      </c>
      <c r="M45" s="2" t="s">
        <v>2082</v>
      </c>
      <c r="N45" s="2" t="s">
        <v>2082</v>
      </c>
      <c r="O45" s="507" t="s">
        <v>139</v>
      </c>
      <c r="P45" s="2" t="s">
        <v>2082</v>
      </c>
      <c r="Q45" s="508" t="s">
        <v>2183</v>
      </c>
      <c r="R45" s="2"/>
      <c r="S45" s="507"/>
    </row>
    <row r="46" spans="1:19" ht="17.100000000000001" customHeight="1">
      <c r="A46" s="2">
        <v>36</v>
      </c>
      <c r="B46" s="511">
        <v>59</v>
      </c>
      <c r="C46" s="509" t="s">
        <v>2184</v>
      </c>
      <c r="D46" s="2" t="s">
        <v>139</v>
      </c>
      <c r="E46" s="511">
        <v>1</v>
      </c>
      <c r="F46" s="2" t="s">
        <v>2185</v>
      </c>
      <c r="G46" s="576">
        <v>44911</v>
      </c>
      <c r="H46" s="2"/>
      <c r="I46" s="530" t="s">
        <v>2186</v>
      </c>
      <c r="J46" s="2">
        <v>59.266019999999997</v>
      </c>
      <c r="K46" s="2">
        <v>17.081610000000001</v>
      </c>
      <c r="L46" s="527">
        <v>391.6</v>
      </c>
      <c r="M46" s="2" t="s">
        <v>2082</v>
      </c>
      <c r="N46" s="2" t="s">
        <v>2082</v>
      </c>
      <c r="O46" s="507" t="s">
        <v>139</v>
      </c>
      <c r="P46" s="2" t="s">
        <v>2082</v>
      </c>
      <c r="Q46" s="508" t="s">
        <v>2183</v>
      </c>
      <c r="R46" s="2"/>
      <c r="S46" s="507"/>
    </row>
    <row r="47" spans="1:19" ht="17.100000000000001" customHeight="1">
      <c r="A47" s="2">
        <v>37</v>
      </c>
      <c r="B47" s="511">
        <v>60</v>
      </c>
      <c r="C47" s="509" t="s">
        <v>2187</v>
      </c>
      <c r="D47" s="2" t="s">
        <v>139</v>
      </c>
      <c r="E47" s="511">
        <v>1</v>
      </c>
      <c r="F47" s="2" t="s">
        <v>2185</v>
      </c>
      <c r="G47" s="576">
        <v>44937</v>
      </c>
      <c r="H47" s="2"/>
      <c r="I47" s="530" t="s">
        <v>2188</v>
      </c>
      <c r="J47" s="2">
        <v>59.29486</v>
      </c>
      <c r="K47" s="2">
        <v>17.02702</v>
      </c>
      <c r="L47" s="527">
        <v>261.10000000000002</v>
      </c>
      <c r="M47" s="2" t="s">
        <v>2082</v>
      </c>
      <c r="N47" s="2" t="s">
        <v>2082</v>
      </c>
      <c r="O47" s="507" t="s">
        <v>139</v>
      </c>
      <c r="P47" s="2" t="s">
        <v>2082</v>
      </c>
      <c r="Q47" s="508">
        <v>2019</v>
      </c>
      <c r="R47" s="2"/>
      <c r="S47" s="507"/>
    </row>
    <row r="48" spans="1:19" ht="17.100000000000001" customHeight="1">
      <c r="A48" s="2">
        <v>38</v>
      </c>
      <c r="B48" s="511">
        <v>62</v>
      </c>
      <c r="C48" s="509" t="s">
        <v>2189</v>
      </c>
      <c r="D48" s="2" t="s">
        <v>139</v>
      </c>
      <c r="E48" s="511">
        <v>1</v>
      </c>
      <c r="F48" s="2" t="s">
        <v>2190</v>
      </c>
      <c r="G48" s="576">
        <v>43083</v>
      </c>
      <c r="H48" s="2"/>
      <c r="I48" s="530" t="s">
        <v>2189</v>
      </c>
      <c r="J48" s="2">
        <v>56.213357000000002</v>
      </c>
      <c r="K48" s="2">
        <v>15.2725115</v>
      </c>
      <c r="L48" s="527">
        <v>2281.6</v>
      </c>
      <c r="M48" s="2" t="s">
        <v>2082</v>
      </c>
      <c r="N48" s="2" t="s">
        <v>2082</v>
      </c>
      <c r="O48" s="507" t="s">
        <v>139</v>
      </c>
      <c r="P48" s="2" t="s">
        <v>2082</v>
      </c>
      <c r="Q48" s="508">
        <v>2019</v>
      </c>
      <c r="R48" s="2"/>
      <c r="S48" s="507"/>
    </row>
    <row r="49" spans="1:19" ht="17.100000000000001" customHeight="1">
      <c r="A49" s="2">
        <v>39</v>
      </c>
      <c r="B49" s="511">
        <v>64</v>
      </c>
      <c r="C49" s="509" t="s">
        <v>2191</v>
      </c>
      <c r="D49" s="2" t="s">
        <v>139</v>
      </c>
      <c r="E49" s="511">
        <v>1</v>
      </c>
      <c r="F49" s="2" t="s">
        <v>2192</v>
      </c>
      <c r="G49" s="576">
        <v>44725</v>
      </c>
      <c r="H49" s="2"/>
      <c r="I49" s="530" t="s">
        <v>2193</v>
      </c>
      <c r="J49" s="2">
        <v>58.984583600000001</v>
      </c>
      <c r="K49" s="2">
        <v>14.6243345</v>
      </c>
      <c r="L49" s="527">
        <v>285.10000000000002</v>
      </c>
      <c r="M49" s="2" t="s">
        <v>2082</v>
      </c>
      <c r="N49" s="2" t="s">
        <v>2082</v>
      </c>
      <c r="O49" s="507" t="s">
        <v>139</v>
      </c>
      <c r="P49" s="2" t="s">
        <v>2082</v>
      </c>
      <c r="Q49" s="508" t="s">
        <v>2194</v>
      </c>
      <c r="R49" s="2"/>
      <c r="S49" s="507"/>
    </row>
    <row r="50" spans="1:19" ht="17.100000000000001" customHeight="1">
      <c r="A50" s="2">
        <v>40</v>
      </c>
      <c r="B50" s="511">
        <v>65</v>
      </c>
      <c r="C50" s="509" t="s">
        <v>2195</v>
      </c>
      <c r="D50" s="2" t="s">
        <v>139</v>
      </c>
      <c r="E50" s="511">
        <v>1</v>
      </c>
      <c r="F50" s="2" t="s">
        <v>2185</v>
      </c>
      <c r="G50" s="576">
        <v>44813</v>
      </c>
      <c r="H50" s="2"/>
      <c r="I50" s="530" t="s">
        <v>2196</v>
      </c>
      <c r="J50" s="2">
        <v>57.345999999999997</v>
      </c>
      <c r="K50" s="2">
        <v>16.4665</v>
      </c>
      <c r="L50" s="527">
        <v>540.6</v>
      </c>
      <c r="M50" s="2" t="s">
        <v>2082</v>
      </c>
      <c r="N50" s="2" t="s">
        <v>2082</v>
      </c>
      <c r="O50" s="507" t="s">
        <v>139</v>
      </c>
      <c r="P50" s="2" t="s">
        <v>2082</v>
      </c>
      <c r="Q50" s="508">
        <v>2023</v>
      </c>
      <c r="R50" s="2"/>
      <c r="S50" s="507"/>
    </row>
    <row r="51" spans="1:19" ht="17.100000000000001" customHeight="1">
      <c r="A51" s="2">
        <v>41</v>
      </c>
      <c r="B51" s="511">
        <v>66</v>
      </c>
      <c r="C51" s="509" t="s">
        <v>2197</v>
      </c>
      <c r="D51" s="2" t="s">
        <v>139</v>
      </c>
      <c r="E51" s="511">
        <v>1</v>
      </c>
      <c r="F51" s="2" t="s">
        <v>2198</v>
      </c>
      <c r="G51" s="576">
        <v>44911</v>
      </c>
      <c r="H51" s="2"/>
      <c r="I51" s="530" t="s">
        <v>2197</v>
      </c>
      <c r="J51" s="2">
        <v>57.787500000000001</v>
      </c>
      <c r="K51" s="2">
        <v>12.255000000000001</v>
      </c>
      <c r="L51" s="527">
        <v>1599.4</v>
      </c>
      <c r="M51" s="2" t="s">
        <v>2082</v>
      </c>
      <c r="N51" s="2" t="s">
        <v>2082</v>
      </c>
      <c r="O51" s="507" t="s">
        <v>139</v>
      </c>
      <c r="P51" s="2" t="s">
        <v>2082</v>
      </c>
      <c r="Q51" s="508">
        <v>2023</v>
      </c>
      <c r="R51" s="2"/>
      <c r="S51" s="507"/>
    </row>
    <row r="52" spans="1:19" ht="17.100000000000001" customHeight="1">
      <c r="A52" s="2">
        <v>42</v>
      </c>
      <c r="B52" s="511">
        <v>67</v>
      </c>
      <c r="C52" s="509" t="s">
        <v>2199</v>
      </c>
      <c r="D52" s="2" t="s">
        <v>139</v>
      </c>
      <c r="E52" s="511">
        <v>1</v>
      </c>
      <c r="F52" s="2" t="s">
        <v>2178</v>
      </c>
      <c r="G52" s="576">
        <v>44937</v>
      </c>
      <c r="H52" s="2"/>
      <c r="I52" s="530" t="s">
        <v>2200</v>
      </c>
      <c r="J52" s="2">
        <v>59.274610000000003</v>
      </c>
      <c r="K52" s="2">
        <v>17.054279999999999</v>
      </c>
      <c r="L52" s="527">
        <v>1029.6999999999998</v>
      </c>
      <c r="M52" s="2" t="s">
        <v>2082</v>
      </c>
      <c r="N52" s="2" t="s">
        <v>2082</v>
      </c>
      <c r="O52" s="507" t="s">
        <v>139</v>
      </c>
      <c r="P52" s="2" t="s">
        <v>2082</v>
      </c>
      <c r="Q52" s="508">
        <v>2023</v>
      </c>
      <c r="R52" s="2"/>
      <c r="S52" s="507"/>
    </row>
    <row r="53" spans="1:19" ht="17.100000000000001" customHeight="1">
      <c r="A53" s="2">
        <v>43</v>
      </c>
      <c r="B53" s="511">
        <v>68</v>
      </c>
      <c r="C53" s="509" t="s">
        <v>2201</v>
      </c>
      <c r="D53" s="2" t="s">
        <v>139</v>
      </c>
      <c r="E53" s="511">
        <v>1</v>
      </c>
      <c r="F53" s="2" t="s">
        <v>2202</v>
      </c>
      <c r="G53" s="576">
        <v>45231</v>
      </c>
      <c r="H53" s="2"/>
      <c r="I53" s="530" t="s">
        <v>2201</v>
      </c>
      <c r="J53" s="2">
        <v>63.864159999999998</v>
      </c>
      <c r="K53" s="2">
        <v>20.27318</v>
      </c>
      <c r="L53" s="527">
        <v>8377</v>
      </c>
      <c r="M53" s="2" t="s">
        <v>2082</v>
      </c>
      <c r="N53" s="2" t="s">
        <v>2082</v>
      </c>
      <c r="O53" s="507" t="s">
        <v>139</v>
      </c>
      <c r="P53" s="2" t="s">
        <v>2082</v>
      </c>
      <c r="Q53" s="508">
        <v>2023</v>
      </c>
      <c r="R53" s="2"/>
      <c r="S53" s="507"/>
    </row>
    <row r="54" spans="1:19" ht="18.600000000000001" customHeight="1">
      <c r="A54" s="512">
        <v>44</v>
      </c>
      <c r="B54" s="511">
        <v>69</v>
      </c>
      <c r="C54" s="514"/>
      <c r="D54" s="2" t="s">
        <v>139</v>
      </c>
      <c r="E54" s="513">
        <v>1</v>
      </c>
      <c r="F54" s="512" t="s">
        <v>2170</v>
      </c>
      <c r="G54" s="577">
        <v>45596</v>
      </c>
      <c r="H54" s="512"/>
      <c r="I54" s="515"/>
      <c r="J54" s="512">
        <v>59.370092999999997</v>
      </c>
      <c r="K54" s="512">
        <v>16.513041000000001</v>
      </c>
      <c r="L54" s="527">
        <v>2727</v>
      </c>
      <c r="M54" s="516" t="s">
        <v>2082</v>
      </c>
      <c r="N54" s="516" t="s">
        <v>2082</v>
      </c>
      <c r="O54" s="507" t="s">
        <v>139</v>
      </c>
      <c r="P54" s="2" t="s">
        <v>2082</v>
      </c>
      <c r="Q54" s="578">
        <v>2025</v>
      </c>
      <c r="R54" s="512"/>
      <c r="S54" s="516"/>
    </row>
    <row r="55" spans="1:19" ht="18.600000000000001" customHeight="1">
      <c r="A55" s="512">
        <v>45</v>
      </c>
      <c r="B55" s="511">
        <v>70</v>
      </c>
      <c r="C55" s="514"/>
      <c r="D55" s="2" t="s">
        <v>139</v>
      </c>
      <c r="E55" s="513">
        <v>1</v>
      </c>
      <c r="F55" s="512" t="s">
        <v>2100</v>
      </c>
      <c r="G55" s="577">
        <v>45627</v>
      </c>
      <c r="H55" s="512"/>
      <c r="I55" s="515"/>
      <c r="J55" s="512">
        <v>59.248399999999997</v>
      </c>
      <c r="K55" s="512">
        <v>16.9605</v>
      </c>
      <c r="L55" s="527">
        <v>515</v>
      </c>
      <c r="M55" s="516" t="s">
        <v>2082</v>
      </c>
      <c r="N55" s="516" t="s">
        <v>2082</v>
      </c>
      <c r="O55" s="507" t="s">
        <v>139</v>
      </c>
      <c r="P55" s="2" t="s">
        <v>2082</v>
      </c>
      <c r="Q55" s="517"/>
      <c r="R55" s="512"/>
      <c r="S55" s="516"/>
    </row>
    <row r="56" spans="1:19" ht="18.600000000000001" customHeight="1">
      <c r="A56" s="512">
        <v>46</v>
      </c>
      <c r="B56" s="511">
        <v>71</v>
      </c>
      <c r="C56" s="514"/>
      <c r="D56" s="2" t="s">
        <v>139</v>
      </c>
      <c r="E56" s="513">
        <v>1</v>
      </c>
      <c r="F56" s="512" t="s">
        <v>2100</v>
      </c>
      <c r="G56" s="577">
        <v>45627</v>
      </c>
      <c r="H56" s="512"/>
      <c r="I56" s="515"/>
      <c r="J56" s="512">
        <v>59.274700000000003</v>
      </c>
      <c r="K56" s="512">
        <v>16.890409999999999</v>
      </c>
      <c r="L56" s="527">
        <v>319.3</v>
      </c>
      <c r="M56" s="516" t="s">
        <v>2082</v>
      </c>
      <c r="N56" s="516" t="s">
        <v>2082</v>
      </c>
      <c r="O56" s="507" t="s">
        <v>139</v>
      </c>
      <c r="P56" s="2" t="s">
        <v>2082</v>
      </c>
      <c r="Q56" s="517"/>
      <c r="R56" s="512"/>
      <c r="S56" s="516"/>
    </row>
    <row r="57" spans="1:19" ht="18.600000000000001" customHeight="1">
      <c r="A57" s="512">
        <v>47</v>
      </c>
      <c r="B57" s="511">
        <v>72</v>
      </c>
      <c r="C57" s="514"/>
      <c r="D57" s="2" t="s">
        <v>139</v>
      </c>
      <c r="E57" s="513">
        <v>1</v>
      </c>
      <c r="F57" s="512" t="s">
        <v>2203</v>
      </c>
      <c r="G57" s="577">
        <v>45639</v>
      </c>
      <c r="H57" s="512"/>
      <c r="I57" s="515"/>
      <c r="J57" s="512">
        <v>56.666130000000003</v>
      </c>
      <c r="K57" s="512">
        <v>14.08902</v>
      </c>
      <c r="L57" s="527">
        <v>107</v>
      </c>
      <c r="M57" s="516" t="s">
        <v>2082</v>
      </c>
      <c r="N57" s="516" t="s">
        <v>2082</v>
      </c>
      <c r="O57" s="507" t="s">
        <v>139</v>
      </c>
      <c r="P57" s="2" t="s">
        <v>2082</v>
      </c>
      <c r="Q57" s="517"/>
      <c r="R57" s="512"/>
      <c r="S57" s="516"/>
    </row>
    <row r="58" spans="1:19" ht="14.1">
      <c r="A58" s="512">
        <v>48</v>
      </c>
      <c r="B58" s="513"/>
      <c r="C58" s="514"/>
      <c r="D58" s="513"/>
      <c r="E58" s="513"/>
      <c r="F58" s="512"/>
      <c r="G58" s="512"/>
      <c r="H58" s="512"/>
      <c r="I58" s="515"/>
      <c r="J58" s="512"/>
      <c r="K58" s="512"/>
      <c r="L58" s="512"/>
      <c r="M58" s="516"/>
      <c r="N58" s="516"/>
      <c r="O58" s="516"/>
      <c r="P58" s="512"/>
      <c r="Q58" s="517"/>
      <c r="R58" s="512"/>
      <c r="S58" s="516"/>
    </row>
    <row r="59" spans="1:19" ht="14.1">
      <c r="A59" s="512">
        <v>49</v>
      </c>
      <c r="B59" s="513"/>
      <c r="C59" s="513"/>
      <c r="D59" s="513"/>
      <c r="E59" s="513"/>
      <c r="F59" s="512"/>
      <c r="G59" s="512"/>
      <c r="H59" s="512"/>
      <c r="I59" s="515"/>
      <c r="J59" s="512"/>
      <c r="K59" s="512"/>
      <c r="L59" s="512"/>
      <c r="M59" s="516"/>
      <c r="N59" s="516"/>
      <c r="O59" s="516"/>
      <c r="P59" s="512"/>
      <c r="Q59" s="517"/>
      <c r="R59" s="512"/>
      <c r="S59" s="516"/>
    </row>
    <row r="60" spans="1:19" ht="14.1">
      <c r="A60" s="512">
        <v>50</v>
      </c>
      <c r="B60" s="513"/>
      <c r="C60" s="513"/>
      <c r="D60" s="513"/>
      <c r="E60" s="513"/>
      <c r="F60" s="512"/>
      <c r="G60" s="512"/>
      <c r="H60" s="512"/>
      <c r="I60" s="515"/>
      <c r="J60" s="512"/>
      <c r="K60" s="512"/>
      <c r="L60" s="512"/>
      <c r="M60" s="516"/>
      <c r="N60" s="516"/>
      <c r="O60" s="516"/>
      <c r="P60" s="512"/>
      <c r="Q60" s="517"/>
      <c r="R60" s="512"/>
      <c r="S60" s="516"/>
    </row>
    <row r="61" spans="1:19" ht="14.1">
      <c r="A61" s="512">
        <v>51</v>
      </c>
      <c r="B61" s="513"/>
      <c r="C61" s="513"/>
      <c r="D61" s="513"/>
      <c r="E61" s="513"/>
      <c r="F61" s="512"/>
      <c r="G61" s="512"/>
      <c r="H61" s="512"/>
      <c r="I61" s="515"/>
      <c r="J61" s="512"/>
      <c r="K61" s="512"/>
      <c r="L61" s="512"/>
      <c r="M61" s="516"/>
      <c r="N61" s="512"/>
      <c r="O61" s="516"/>
      <c r="P61" s="512"/>
      <c r="Q61" s="517"/>
      <c r="R61" s="512"/>
      <c r="S61" s="516"/>
    </row>
    <row r="62" spans="1:19" ht="14.1">
      <c r="A62" s="579"/>
      <c r="B62" s="580"/>
      <c r="C62" s="580"/>
      <c r="D62" s="580"/>
      <c r="E62" s="580"/>
      <c r="F62" s="579"/>
      <c r="G62" s="579"/>
      <c r="H62" s="579"/>
      <c r="I62" s="581"/>
      <c r="J62" s="579"/>
      <c r="K62" s="579"/>
      <c r="L62" s="579"/>
      <c r="M62" s="579"/>
      <c r="N62" s="579"/>
      <c r="O62" s="579"/>
      <c r="P62" s="579"/>
      <c r="Q62" s="582"/>
      <c r="R62" s="579"/>
      <c r="S62" s="579"/>
    </row>
    <row r="63" spans="1:19" ht="14.1">
      <c r="A63" s="579"/>
      <c r="B63" s="580"/>
      <c r="C63" s="580"/>
      <c r="D63" s="580"/>
      <c r="E63" s="580"/>
      <c r="F63" s="579"/>
      <c r="G63" s="579"/>
      <c r="H63" s="579"/>
      <c r="I63" s="581"/>
      <c r="J63" s="579"/>
      <c r="K63" s="579"/>
      <c r="L63" s="579"/>
      <c r="M63" s="579"/>
      <c r="N63" s="579"/>
      <c r="O63" s="579"/>
      <c r="P63" s="579"/>
      <c r="Q63" s="582"/>
      <c r="R63" s="579"/>
      <c r="S63" s="579"/>
    </row>
    <row r="64" spans="1:19" ht="14.1">
      <c r="A64" s="579"/>
      <c r="B64" s="580"/>
      <c r="C64" s="580"/>
      <c r="D64" s="60"/>
      <c r="E64" s="60" t="s">
        <v>281</v>
      </c>
      <c r="F64" s="60" t="s">
        <v>2204</v>
      </c>
      <c r="G64" s="579"/>
      <c r="H64" s="579"/>
      <c r="I64" s="581"/>
      <c r="J64" s="579"/>
      <c r="K64" s="579"/>
      <c r="L64" s="579"/>
      <c r="M64" s="579"/>
      <c r="N64" s="579"/>
      <c r="O64" s="579"/>
      <c r="P64" s="579"/>
      <c r="Q64" s="582"/>
      <c r="R64" s="579"/>
      <c r="S64" s="579"/>
    </row>
    <row r="65" spans="4:16" ht="14.1">
      <c r="D65" s="528" t="s">
        <v>62</v>
      </c>
      <c r="E65" s="528">
        <v>30</v>
      </c>
      <c r="F65" s="529">
        <v>64996</v>
      </c>
      <c r="L65" s="394"/>
      <c r="M65" s="579"/>
      <c r="N65" s="579"/>
      <c r="O65" s="583"/>
      <c r="P65" s="583"/>
    </row>
    <row r="66" spans="4:16" ht="14.1">
      <c r="D66" s="600" t="s">
        <v>2205</v>
      </c>
      <c r="E66" s="601">
        <v>13</v>
      </c>
      <c r="F66" s="602">
        <f>L57+L56+L55+L50+L49+L47+L46+L44+L41+L40+L39+L26+L24</f>
        <v>6328</v>
      </c>
      <c r="L66" s="394"/>
      <c r="M66" s="579"/>
      <c r="N66" s="579"/>
      <c r="O66" s="584"/>
      <c r="P66" s="584"/>
    </row>
    <row r="67" spans="4:16" ht="14.1">
      <c r="D67" s="600" t="s">
        <v>2206</v>
      </c>
      <c r="E67" s="601">
        <v>17</v>
      </c>
      <c r="F67" s="602">
        <f>L54+L53+L52+L51+L48+L45+L43+L42+L34+L32+L28+L27+L20+L19+L18+L16+L15</f>
        <v>58667.700000000004</v>
      </c>
      <c r="L67" s="394"/>
      <c r="M67" s="579"/>
      <c r="N67" s="579"/>
      <c r="O67" s="584"/>
      <c r="P67" s="584"/>
    </row>
    <row r="68" spans="4:16" ht="14.1">
      <c r="D68" s="528" t="s">
        <v>2207</v>
      </c>
      <c r="E68" s="528">
        <v>47</v>
      </c>
      <c r="F68" s="529">
        <v>89483</v>
      </c>
      <c r="M68" s="579"/>
      <c r="N68" s="579"/>
    </row>
    <row r="69" spans="4:16" ht="14.1">
      <c r="D69" s="600" t="s">
        <v>2205</v>
      </c>
      <c r="E69" s="601">
        <v>23</v>
      </c>
      <c r="F69" s="602">
        <f>F68-F70</f>
        <v>10739.5</v>
      </c>
      <c r="M69" s="579"/>
      <c r="N69" s="579"/>
    </row>
    <row r="70" spans="4:16" ht="14.1">
      <c r="D70" s="603" t="s">
        <v>2206</v>
      </c>
      <c r="E70" s="604">
        <v>24</v>
      </c>
      <c r="F70" s="605">
        <f>L53+L52+L51+L48+L45+L43+L42+L34+L33+L32+L28+L27+L23+L22+L21+L20+L19+L18+L16+L15+L13+L12+L11+L54</f>
        <v>78743.5</v>
      </c>
      <c r="M70" s="579"/>
      <c r="N70" s="579"/>
    </row>
    <row r="71" spans="4:16" ht="14.1">
      <c r="M71" s="579"/>
      <c r="N71" s="579"/>
    </row>
    <row r="72" spans="4:16" ht="14.1">
      <c r="M72" s="579"/>
      <c r="N72" s="579"/>
    </row>
  </sheetData>
  <autoFilter ref="A10:X69" xr:uid="{63173362-2247-48DC-AED7-F0153015F8C2}">
    <filterColumn colId="13">
      <customFilters>
        <customFilter operator="notEqual" val=" "/>
      </customFilters>
    </filterColumn>
  </autoFilter>
  <mergeCells count="3">
    <mergeCell ref="B9:H9"/>
    <mergeCell ref="I9:O9"/>
    <mergeCell ref="R9:S9"/>
  </mergeCells>
  <dataValidations count="1">
    <dataValidation type="list" allowBlank="1" showInputMessage="1" showErrorMessage="1" sqref="R10:R32 JN10:JN32 TJ10:TJ32 ADF10:ADF32 ANB10:ANB32 AWX10:AWX32 BGT10:BGT32 BQP10:BQP32 CAL10:CAL32 CKH10:CKH32 CUD10:CUD32 DDZ10:DDZ32 DNV10:DNV32 DXR10:DXR32 EHN10:EHN32 ERJ10:ERJ32 FBF10:FBF32 FLB10:FLB32 FUX10:FUX32 GET10:GET32 GOP10:GOP32 GYL10:GYL32 HIH10:HIH32 HSD10:HSD32 IBZ10:IBZ32 ILV10:ILV32 IVR10:IVR32 JFN10:JFN32 JPJ10:JPJ32 JZF10:JZF32 KJB10:KJB32 KSX10:KSX32 LCT10:LCT32 LMP10:LMP32 LWL10:LWL32 MGH10:MGH32 MQD10:MQD32 MZZ10:MZZ32 NJV10:NJV32 NTR10:NTR32 ODN10:ODN32 ONJ10:ONJ32 OXF10:OXF32 PHB10:PHB32 PQX10:PQX32 QAT10:QAT32 QKP10:QKP32 QUL10:QUL32 REH10:REH32 ROD10:ROD32 RXZ10:RXZ32 SHV10:SHV32 SRR10:SRR32 TBN10:TBN32 TLJ10:TLJ32 TVF10:TVF32 UFB10:UFB32 UOX10:UOX32 UYT10:UYT32 VIP10:VIP32 VSL10:VSL32 WCH10:WCH32 WMD10:WMD32 WVZ10:WVZ32 R65549:R65571 JN65549:JN65571 TJ65549:TJ65571 ADF65549:ADF65571 ANB65549:ANB65571 AWX65549:AWX65571 BGT65549:BGT65571 BQP65549:BQP65571 CAL65549:CAL65571 CKH65549:CKH65571 CUD65549:CUD65571 DDZ65549:DDZ65571 DNV65549:DNV65571 DXR65549:DXR65571 EHN65549:EHN65571 ERJ65549:ERJ65571 FBF65549:FBF65571 FLB65549:FLB65571 FUX65549:FUX65571 GET65549:GET65571 GOP65549:GOP65571 GYL65549:GYL65571 HIH65549:HIH65571 HSD65549:HSD65571 IBZ65549:IBZ65571 ILV65549:ILV65571 IVR65549:IVR65571 JFN65549:JFN65571 JPJ65549:JPJ65571 JZF65549:JZF65571 KJB65549:KJB65571 KSX65549:KSX65571 LCT65549:LCT65571 LMP65549:LMP65571 LWL65549:LWL65571 MGH65549:MGH65571 MQD65549:MQD65571 MZZ65549:MZZ65571 NJV65549:NJV65571 NTR65549:NTR65571 ODN65549:ODN65571 ONJ65549:ONJ65571 OXF65549:OXF65571 PHB65549:PHB65571 PQX65549:PQX65571 QAT65549:QAT65571 QKP65549:QKP65571 QUL65549:QUL65571 REH65549:REH65571 ROD65549:ROD65571 RXZ65549:RXZ65571 SHV65549:SHV65571 SRR65549:SRR65571 TBN65549:TBN65571 TLJ65549:TLJ65571 TVF65549:TVF65571 UFB65549:UFB65571 UOX65549:UOX65571 UYT65549:UYT65571 VIP65549:VIP65571 VSL65549:VSL65571 WCH65549:WCH65571 WMD65549:WMD65571 WVZ65549:WVZ65571 R131085:R131107 JN131085:JN131107 TJ131085:TJ131107 ADF131085:ADF131107 ANB131085:ANB131107 AWX131085:AWX131107 BGT131085:BGT131107 BQP131085:BQP131107 CAL131085:CAL131107 CKH131085:CKH131107 CUD131085:CUD131107 DDZ131085:DDZ131107 DNV131085:DNV131107 DXR131085:DXR131107 EHN131085:EHN131107 ERJ131085:ERJ131107 FBF131085:FBF131107 FLB131085:FLB131107 FUX131085:FUX131107 GET131085:GET131107 GOP131085:GOP131107 GYL131085:GYL131107 HIH131085:HIH131107 HSD131085:HSD131107 IBZ131085:IBZ131107 ILV131085:ILV131107 IVR131085:IVR131107 JFN131085:JFN131107 JPJ131085:JPJ131107 JZF131085:JZF131107 KJB131085:KJB131107 KSX131085:KSX131107 LCT131085:LCT131107 LMP131085:LMP131107 LWL131085:LWL131107 MGH131085:MGH131107 MQD131085:MQD131107 MZZ131085:MZZ131107 NJV131085:NJV131107 NTR131085:NTR131107 ODN131085:ODN131107 ONJ131085:ONJ131107 OXF131085:OXF131107 PHB131085:PHB131107 PQX131085:PQX131107 QAT131085:QAT131107 QKP131085:QKP131107 QUL131085:QUL131107 REH131085:REH131107 ROD131085:ROD131107 RXZ131085:RXZ131107 SHV131085:SHV131107 SRR131085:SRR131107 TBN131085:TBN131107 TLJ131085:TLJ131107 TVF131085:TVF131107 UFB131085:UFB131107 UOX131085:UOX131107 UYT131085:UYT131107 VIP131085:VIP131107 VSL131085:VSL131107 WCH131085:WCH131107 WMD131085:WMD131107 WVZ131085:WVZ131107 R196621:R196643 JN196621:JN196643 TJ196621:TJ196643 ADF196621:ADF196643 ANB196621:ANB196643 AWX196621:AWX196643 BGT196621:BGT196643 BQP196621:BQP196643 CAL196621:CAL196643 CKH196621:CKH196643 CUD196621:CUD196643 DDZ196621:DDZ196643 DNV196621:DNV196643 DXR196621:DXR196643 EHN196621:EHN196643 ERJ196621:ERJ196643 FBF196621:FBF196643 FLB196621:FLB196643 FUX196621:FUX196643 GET196621:GET196643 GOP196621:GOP196643 GYL196621:GYL196643 HIH196621:HIH196643 HSD196621:HSD196643 IBZ196621:IBZ196643 ILV196621:ILV196643 IVR196621:IVR196643 JFN196621:JFN196643 JPJ196621:JPJ196643 JZF196621:JZF196643 KJB196621:KJB196643 KSX196621:KSX196643 LCT196621:LCT196643 LMP196621:LMP196643 LWL196621:LWL196643 MGH196621:MGH196643 MQD196621:MQD196643 MZZ196621:MZZ196643 NJV196621:NJV196643 NTR196621:NTR196643 ODN196621:ODN196643 ONJ196621:ONJ196643 OXF196621:OXF196643 PHB196621:PHB196643 PQX196621:PQX196643 QAT196621:QAT196643 QKP196621:QKP196643 QUL196621:QUL196643 REH196621:REH196643 ROD196621:ROD196643 RXZ196621:RXZ196643 SHV196621:SHV196643 SRR196621:SRR196643 TBN196621:TBN196643 TLJ196621:TLJ196643 TVF196621:TVF196643 UFB196621:UFB196643 UOX196621:UOX196643 UYT196621:UYT196643 VIP196621:VIP196643 VSL196621:VSL196643 WCH196621:WCH196643 WMD196621:WMD196643 WVZ196621:WVZ196643 R262157:R262179 JN262157:JN262179 TJ262157:TJ262179 ADF262157:ADF262179 ANB262157:ANB262179 AWX262157:AWX262179 BGT262157:BGT262179 BQP262157:BQP262179 CAL262157:CAL262179 CKH262157:CKH262179 CUD262157:CUD262179 DDZ262157:DDZ262179 DNV262157:DNV262179 DXR262157:DXR262179 EHN262157:EHN262179 ERJ262157:ERJ262179 FBF262157:FBF262179 FLB262157:FLB262179 FUX262157:FUX262179 GET262157:GET262179 GOP262157:GOP262179 GYL262157:GYL262179 HIH262157:HIH262179 HSD262157:HSD262179 IBZ262157:IBZ262179 ILV262157:ILV262179 IVR262157:IVR262179 JFN262157:JFN262179 JPJ262157:JPJ262179 JZF262157:JZF262179 KJB262157:KJB262179 KSX262157:KSX262179 LCT262157:LCT262179 LMP262157:LMP262179 LWL262157:LWL262179 MGH262157:MGH262179 MQD262157:MQD262179 MZZ262157:MZZ262179 NJV262157:NJV262179 NTR262157:NTR262179 ODN262157:ODN262179 ONJ262157:ONJ262179 OXF262157:OXF262179 PHB262157:PHB262179 PQX262157:PQX262179 QAT262157:QAT262179 QKP262157:QKP262179 QUL262157:QUL262179 REH262157:REH262179 ROD262157:ROD262179 RXZ262157:RXZ262179 SHV262157:SHV262179 SRR262157:SRR262179 TBN262157:TBN262179 TLJ262157:TLJ262179 TVF262157:TVF262179 UFB262157:UFB262179 UOX262157:UOX262179 UYT262157:UYT262179 VIP262157:VIP262179 VSL262157:VSL262179 WCH262157:WCH262179 WMD262157:WMD262179 WVZ262157:WVZ262179 R327693:R327715 JN327693:JN327715 TJ327693:TJ327715 ADF327693:ADF327715 ANB327693:ANB327715 AWX327693:AWX327715 BGT327693:BGT327715 BQP327693:BQP327715 CAL327693:CAL327715 CKH327693:CKH327715 CUD327693:CUD327715 DDZ327693:DDZ327715 DNV327693:DNV327715 DXR327693:DXR327715 EHN327693:EHN327715 ERJ327693:ERJ327715 FBF327693:FBF327715 FLB327693:FLB327715 FUX327693:FUX327715 GET327693:GET327715 GOP327693:GOP327715 GYL327693:GYL327715 HIH327693:HIH327715 HSD327693:HSD327715 IBZ327693:IBZ327715 ILV327693:ILV327715 IVR327693:IVR327715 JFN327693:JFN327715 JPJ327693:JPJ327715 JZF327693:JZF327715 KJB327693:KJB327715 KSX327693:KSX327715 LCT327693:LCT327715 LMP327693:LMP327715 LWL327693:LWL327715 MGH327693:MGH327715 MQD327693:MQD327715 MZZ327693:MZZ327715 NJV327693:NJV327715 NTR327693:NTR327715 ODN327693:ODN327715 ONJ327693:ONJ327715 OXF327693:OXF327715 PHB327693:PHB327715 PQX327693:PQX327715 QAT327693:QAT327715 QKP327693:QKP327715 QUL327693:QUL327715 REH327693:REH327715 ROD327693:ROD327715 RXZ327693:RXZ327715 SHV327693:SHV327715 SRR327693:SRR327715 TBN327693:TBN327715 TLJ327693:TLJ327715 TVF327693:TVF327715 UFB327693:UFB327715 UOX327693:UOX327715 UYT327693:UYT327715 VIP327693:VIP327715 VSL327693:VSL327715 WCH327693:WCH327715 WMD327693:WMD327715 WVZ327693:WVZ327715 R393229:R393251 JN393229:JN393251 TJ393229:TJ393251 ADF393229:ADF393251 ANB393229:ANB393251 AWX393229:AWX393251 BGT393229:BGT393251 BQP393229:BQP393251 CAL393229:CAL393251 CKH393229:CKH393251 CUD393229:CUD393251 DDZ393229:DDZ393251 DNV393229:DNV393251 DXR393229:DXR393251 EHN393229:EHN393251 ERJ393229:ERJ393251 FBF393229:FBF393251 FLB393229:FLB393251 FUX393229:FUX393251 GET393229:GET393251 GOP393229:GOP393251 GYL393229:GYL393251 HIH393229:HIH393251 HSD393229:HSD393251 IBZ393229:IBZ393251 ILV393229:ILV393251 IVR393229:IVR393251 JFN393229:JFN393251 JPJ393229:JPJ393251 JZF393229:JZF393251 KJB393229:KJB393251 KSX393229:KSX393251 LCT393229:LCT393251 LMP393229:LMP393251 LWL393229:LWL393251 MGH393229:MGH393251 MQD393229:MQD393251 MZZ393229:MZZ393251 NJV393229:NJV393251 NTR393229:NTR393251 ODN393229:ODN393251 ONJ393229:ONJ393251 OXF393229:OXF393251 PHB393229:PHB393251 PQX393229:PQX393251 QAT393229:QAT393251 QKP393229:QKP393251 QUL393229:QUL393251 REH393229:REH393251 ROD393229:ROD393251 RXZ393229:RXZ393251 SHV393229:SHV393251 SRR393229:SRR393251 TBN393229:TBN393251 TLJ393229:TLJ393251 TVF393229:TVF393251 UFB393229:UFB393251 UOX393229:UOX393251 UYT393229:UYT393251 VIP393229:VIP393251 VSL393229:VSL393251 WCH393229:WCH393251 WMD393229:WMD393251 WVZ393229:WVZ393251 R458765:R458787 JN458765:JN458787 TJ458765:TJ458787 ADF458765:ADF458787 ANB458765:ANB458787 AWX458765:AWX458787 BGT458765:BGT458787 BQP458765:BQP458787 CAL458765:CAL458787 CKH458765:CKH458787 CUD458765:CUD458787 DDZ458765:DDZ458787 DNV458765:DNV458787 DXR458765:DXR458787 EHN458765:EHN458787 ERJ458765:ERJ458787 FBF458765:FBF458787 FLB458765:FLB458787 FUX458765:FUX458787 GET458765:GET458787 GOP458765:GOP458787 GYL458765:GYL458787 HIH458765:HIH458787 HSD458765:HSD458787 IBZ458765:IBZ458787 ILV458765:ILV458787 IVR458765:IVR458787 JFN458765:JFN458787 JPJ458765:JPJ458787 JZF458765:JZF458787 KJB458765:KJB458787 KSX458765:KSX458787 LCT458765:LCT458787 LMP458765:LMP458787 LWL458765:LWL458787 MGH458765:MGH458787 MQD458765:MQD458787 MZZ458765:MZZ458787 NJV458765:NJV458787 NTR458765:NTR458787 ODN458765:ODN458787 ONJ458765:ONJ458787 OXF458765:OXF458787 PHB458765:PHB458787 PQX458765:PQX458787 QAT458765:QAT458787 QKP458765:QKP458787 QUL458765:QUL458787 REH458765:REH458787 ROD458765:ROD458787 RXZ458765:RXZ458787 SHV458765:SHV458787 SRR458765:SRR458787 TBN458765:TBN458787 TLJ458765:TLJ458787 TVF458765:TVF458787 UFB458765:UFB458787 UOX458765:UOX458787 UYT458765:UYT458787 VIP458765:VIP458787 VSL458765:VSL458787 WCH458765:WCH458787 WMD458765:WMD458787 WVZ458765:WVZ458787 R524301:R524323 JN524301:JN524323 TJ524301:TJ524323 ADF524301:ADF524323 ANB524301:ANB524323 AWX524301:AWX524323 BGT524301:BGT524323 BQP524301:BQP524323 CAL524301:CAL524323 CKH524301:CKH524323 CUD524301:CUD524323 DDZ524301:DDZ524323 DNV524301:DNV524323 DXR524301:DXR524323 EHN524301:EHN524323 ERJ524301:ERJ524323 FBF524301:FBF524323 FLB524301:FLB524323 FUX524301:FUX524323 GET524301:GET524323 GOP524301:GOP524323 GYL524301:GYL524323 HIH524301:HIH524323 HSD524301:HSD524323 IBZ524301:IBZ524323 ILV524301:ILV524323 IVR524301:IVR524323 JFN524301:JFN524323 JPJ524301:JPJ524323 JZF524301:JZF524323 KJB524301:KJB524323 KSX524301:KSX524323 LCT524301:LCT524323 LMP524301:LMP524323 LWL524301:LWL524323 MGH524301:MGH524323 MQD524301:MQD524323 MZZ524301:MZZ524323 NJV524301:NJV524323 NTR524301:NTR524323 ODN524301:ODN524323 ONJ524301:ONJ524323 OXF524301:OXF524323 PHB524301:PHB524323 PQX524301:PQX524323 QAT524301:QAT524323 QKP524301:QKP524323 QUL524301:QUL524323 REH524301:REH524323 ROD524301:ROD524323 RXZ524301:RXZ524323 SHV524301:SHV524323 SRR524301:SRR524323 TBN524301:TBN524323 TLJ524301:TLJ524323 TVF524301:TVF524323 UFB524301:UFB524323 UOX524301:UOX524323 UYT524301:UYT524323 VIP524301:VIP524323 VSL524301:VSL524323 WCH524301:WCH524323 WMD524301:WMD524323 WVZ524301:WVZ524323 R589837:R589859 JN589837:JN589859 TJ589837:TJ589859 ADF589837:ADF589859 ANB589837:ANB589859 AWX589837:AWX589859 BGT589837:BGT589859 BQP589837:BQP589859 CAL589837:CAL589859 CKH589837:CKH589859 CUD589837:CUD589859 DDZ589837:DDZ589859 DNV589837:DNV589859 DXR589837:DXR589859 EHN589837:EHN589859 ERJ589837:ERJ589859 FBF589837:FBF589859 FLB589837:FLB589859 FUX589837:FUX589859 GET589837:GET589859 GOP589837:GOP589859 GYL589837:GYL589859 HIH589837:HIH589859 HSD589837:HSD589859 IBZ589837:IBZ589859 ILV589837:ILV589859 IVR589837:IVR589859 JFN589837:JFN589859 JPJ589837:JPJ589859 JZF589837:JZF589859 KJB589837:KJB589859 KSX589837:KSX589859 LCT589837:LCT589859 LMP589837:LMP589859 LWL589837:LWL589859 MGH589837:MGH589859 MQD589837:MQD589859 MZZ589837:MZZ589859 NJV589837:NJV589859 NTR589837:NTR589859 ODN589837:ODN589859 ONJ589837:ONJ589859 OXF589837:OXF589859 PHB589837:PHB589859 PQX589837:PQX589859 QAT589837:QAT589859 QKP589837:QKP589859 QUL589837:QUL589859 REH589837:REH589859 ROD589837:ROD589859 RXZ589837:RXZ589859 SHV589837:SHV589859 SRR589837:SRR589859 TBN589837:TBN589859 TLJ589837:TLJ589859 TVF589837:TVF589859 UFB589837:UFB589859 UOX589837:UOX589859 UYT589837:UYT589859 VIP589837:VIP589859 VSL589837:VSL589859 WCH589837:WCH589859 WMD589837:WMD589859 WVZ589837:WVZ589859 R655373:R655395 JN655373:JN655395 TJ655373:TJ655395 ADF655373:ADF655395 ANB655373:ANB655395 AWX655373:AWX655395 BGT655373:BGT655395 BQP655373:BQP655395 CAL655373:CAL655395 CKH655373:CKH655395 CUD655373:CUD655395 DDZ655373:DDZ655395 DNV655373:DNV655395 DXR655373:DXR655395 EHN655373:EHN655395 ERJ655373:ERJ655395 FBF655373:FBF655395 FLB655373:FLB655395 FUX655373:FUX655395 GET655373:GET655395 GOP655373:GOP655395 GYL655373:GYL655395 HIH655373:HIH655395 HSD655373:HSD655395 IBZ655373:IBZ655395 ILV655373:ILV655395 IVR655373:IVR655395 JFN655373:JFN655395 JPJ655373:JPJ655395 JZF655373:JZF655395 KJB655373:KJB655395 KSX655373:KSX655395 LCT655373:LCT655395 LMP655373:LMP655395 LWL655373:LWL655395 MGH655373:MGH655395 MQD655373:MQD655395 MZZ655373:MZZ655395 NJV655373:NJV655395 NTR655373:NTR655395 ODN655373:ODN655395 ONJ655373:ONJ655395 OXF655373:OXF655395 PHB655373:PHB655395 PQX655373:PQX655395 QAT655373:QAT655395 QKP655373:QKP655395 QUL655373:QUL655395 REH655373:REH655395 ROD655373:ROD655395 RXZ655373:RXZ655395 SHV655373:SHV655395 SRR655373:SRR655395 TBN655373:TBN655395 TLJ655373:TLJ655395 TVF655373:TVF655395 UFB655373:UFB655395 UOX655373:UOX655395 UYT655373:UYT655395 VIP655373:VIP655395 VSL655373:VSL655395 WCH655373:WCH655395 WMD655373:WMD655395 WVZ655373:WVZ655395 R720909:R720931 JN720909:JN720931 TJ720909:TJ720931 ADF720909:ADF720931 ANB720909:ANB720931 AWX720909:AWX720931 BGT720909:BGT720931 BQP720909:BQP720931 CAL720909:CAL720931 CKH720909:CKH720931 CUD720909:CUD720931 DDZ720909:DDZ720931 DNV720909:DNV720931 DXR720909:DXR720931 EHN720909:EHN720931 ERJ720909:ERJ720931 FBF720909:FBF720931 FLB720909:FLB720931 FUX720909:FUX720931 GET720909:GET720931 GOP720909:GOP720931 GYL720909:GYL720931 HIH720909:HIH720931 HSD720909:HSD720931 IBZ720909:IBZ720931 ILV720909:ILV720931 IVR720909:IVR720931 JFN720909:JFN720931 JPJ720909:JPJ720931 JZF720909:JZF720931 KJB720909:KJB720931 KSX720909:KSX720931 LCT720909:LCT720931 LMP720909:LMP720931 LWL720909:LWL720931 MGH720909:MGH720931 MQD720909:MQD720931 MZZ720909:MZZ720931 NJV720909:NJV720931 NTR720909:NTR720931 ODN720909:ODN720931 ONJ720909:ONJ720931 OXF720909:OXF720931 PHB720909:PHB720931 PQX720909:PQX720931 QAT720909:QAT720931 QKP720909:QKP720931 QUL720909:QUL720931 REH720909:REH720931 ROD720909:ROD720931 RXZ720909:RXZ720931 SHV720909:SHV720931 SRR720909:SRR720931 TBN720909:TBN720931 TLJ720909:TLJ720931 TVF720909:TVF720931 UFB720909:UFB720931 UOX720909:UOX720931 UYT720909:UYT720931 VIP720909:VIP720931 VSL720909:VSL720931 WCH720909:WCH720931 WMD720909:WMD720931 WVZ720909:WVZ720931 R786445:R786467 JN786445:JN786467 TJ786445:TJ786467 ADF786445:ADF786467 ANB786445:ANB786467 AWX786445:AWX786467 BGT786445:BGT786467 BQP786445:BQP786467 CAL786445:CAL786467 CKH786445:CKH786467 CUD786445:CUD786467 DDZ786445:DDZ786467 DNV786445:DNV786467 DXR786445:DXR786467 EHN786445:EHN786467 ERJ786445:ERJ786467 FBF786445:FBF786467 FLB786445:FLB786467 FUX786445:FUX786467 GET786445:GET786467 GOP786445:GOP786467 GYL786445:GYL786467 HIH786445:HIH786467 HSD786445:HSD786467 IBZ786445:IBZ786467 ILV786445:ILV786467 IVR786445:IVR786467 JFN786445:JFN786467 JPJ786445:JPJ786467 JZF786445:JZF786467 KJB786445:KJB786467 KSX786445:KSX786467 LCT786445:LCT786467 LMP786445:LMP786467 LWL786445:LWL786467 MGH786445:MGH786467 MQD786445:MQD786467 MZZ786445:MZZ786467 NJV786445:NJV786467 NTR786445:NTR786467 ODN786445:ODN786467 ONJ786445:ONJ786467 OXF786445:OXF786467 PHB786445:PHB786467 PQX786445:PQX786467 QAT786445:QAT786467 QKP786445:QKP786467 QUL786445:QUL786467 REH786445:REH786467 ROD786445:ROD786467 RXZ786445:RXZ786467 SHV786445:SHV786467 SRR786445:SRR786467 TBN786445:TBN786467 TLJ786445:TLJ786467 TVF786445:TVF786467 UFB786445:UFB786467 UOX786445:UOX786467 UYT786445:UYT786467 VIP786445:VIP786467 VSL786445:VSL786467 WCH786445:WCH786467 WMD786445:WMD786467 WVZ786445:WVZ786467 R851981:R852003 JN851981:JN852003 TJ851981:TJ852003 ADF851981:ADF852003 ANB851981:ANB852003 AWX851981:AWX852003 BGT851981:BGT852003 BQP851981:BQP852003 CAL851981:CAL852003 CKH851981:CKH852003 CUD851981:CUD852003 DDZ851981:DDZ852003 DNV851981:DNV852003 DXR851981:DXR852003 EHN851981:EHN852003 ERJ851981:ERJ852003 FBF851981:FBF852003 FLB851981:FLB852003 FUX851981:FUX852003 GET851981:GET852003 GOP851981:GOP852003 GYL851981:GYL852003 HIH851981:HIH852003 HSD851981:HSD852003 IBZ851981:IBZ852003 ILV851981:ILV852003 IVR851981:IVR852003 JFN851981:JFN852003 JPJ851981:JPJ852003 JZF851981:JZF852003 KJB851981:KJB852003 KSX851981:KSX852003 LCT851981:LCT852003 LMP851981:LMP852003 LWL851981:LWL852003 MGH851981:MGH852003 MQD851981:MQD852003 MZZ851981:MZZ852003 NJV851981:NJV852003 NTR851981:NTR852003 ODN851981:ODN852003 ONJ851981:ONJ852003 OXF851981:OXF852003 PHB851981:PHB852003 PQX851981:PQX852003 QAT851981:QAT852003 QKP851981:QKP852003 QUL851981:QUL852003 REH851981:REH852003 ROD851981:ROD852003 RXZ851981:RXZ852003 SHV851981:SHV852003 SRR851981:SRR852003 TBN851981:TBN852003 TLJ851981:TLJ852003 TVF851981:TVF852003 UFB851981:UFB852003 UOX851981:UOX852003 UYT851981:UYT852003 VIP851981:VIP852003 VSL851981:VSL852003 WCH851981:WCH852003 WMD851981:WMD852003 WVZ851981:WVZ852003 R917517:R917539 JN917517:JN917539 TJ917517:TJ917539 ADF917517:ADF917539 ANB917517:ANB917539 AWX917517:AWX917539 BGT917517:BGT917539 BQP917517:BQP917539 CAL917517:CAL917539 CKH917517:CKH917539 CUD917517:CUD917539 DDZ917517:DDZ917539 DNV917517:DNV917539 DXR917517:DXR917539 EHN917517:EHN917539 ERJ917517:ERJ917539 FBF917517:FBF917539 FLB917517:FLB917539 FUX917517:FUX917539 GET917517:GET917539 GOP917517:GOP917539 GYL917517:GYL917539 HIH917517:HIH917539 HSD917517:HSD917539 IBZ917517:IBZ917539 ILV917517:ILV917539 IVR917517:IVR917539 JFN917517:JFN917539 JPJ917517:JPJ917539 JZF917517:JZF917539 KJB917517:KJB917539 KSX917517:KSX917539 LCT917517:LCT917539 LMP917517:LMP917539 LWL917517:LWL917539 MGH917517:MGH917539 MQD917517:MQD917539 MZZ917517:MZZ917539 NJV917517:NJV917539 NTR917517:NTR917539 ODN917517:ODN917539 ONJ917517:ONJ917539 OXF917517:OXF917539 PHB917517:PHB917539 PQX917517:PQX917539 QAT917517:QAT917539 QKP917517:QKP917539 QUL917517:QUL917539 REH917517:REH917539 ROD917517:ROD917539 RXZ917517:RXZ917539 SHV917517:SHV917539 SRR917517:SRR917539 TBN917517:TBN917539 TLJ917517:TLJ917539 TVF917517:TVF917539 UFB917517:UFB917539 UOX917517:UOX917539 UYT917517:UYT917539 VIP917517:VIP917539 VSL917517:VSL917539 WCH917517:WCH917539 WMD917517:WMD917539 WVZ917517:WVZ917539 R983053:R983075 JN983053:JN983075 TJ983053:TJ983075 ADF983053:ADF983075 ANB983053:ANB983075 AWX983053:AWX983075 BGT983053:BGT983075 BQP983053:BQP983075 CAL983053:CAL983075 CKH983053:CKH983075 CUD983053:CUD983075 DDZ983053:DDZ983075 DNV983053:DNV983075 DXR983053:DXR983075 EHN983053:EHN983075 ERJ983053:ERJ983075 FBF983053:FBF983075 FLB983053:FLB983075 FUX983053:FUX983075 GET983053:GET983075 GOP983053:GOP983075 GYL983053:GYL983075 HIH983053:HIH983075 HSD983053:HSD983075 IBZ983053:IBZ983075 ILV983053:ILV983075 IVR983053:IVR983075 JFN983053:JFN983075 JPJ983053:JPJ983075 JZF983053:JZF983075 KJB983053:KJB983075 KSX983053:KSX983075 LCT983053:LCT983075 LMP983053:LMP983075 LWL983053:LWL983075 MGH983053:MGH983075 MQD983053:MQD983075 MZZ983053:MZZ983075 NJV983053:NJV983075 NTR983053:NTR983075 ODN983053:ODN983075 ONJ983053:ONJ983075 OXF983053:OXF983075 PHB983053:PHB983075 PQX983053:PQX983075 QAT983053:QAT983075 QKP983053:QKP983075 QUL983053:QUL983075 REH983053:REH983075 ROD983053:ROD983075 RXZ983053:RXZ983075 SHV983053:SHV983075 SRR983053:SRR983075 TBN983053:TBN983075 TLJ983053:TLJ983075 TVF983053:TVF983075 UFB983053:UFB983075 UOX983053:UOX983075 UYT983053:UYT983075 VIP983053:VIP983075 VSL983053:VSL983075 WCH983053:WCH983075 WMD983053:WMD983075 WVZ983053:WVZ983075 P10:P30 JL10:JL30 TH10:TH30 ADD10:ADD30 AMZ10:AMZ30 AWV10:AWV30 BGR10:BGR30 BQN10:BQN30 CAJ10:CAJ30 CKF10:CKF30 CUB10:CUB30 DDX10:DDX30 DNT10:DNT30 DXP10:DXP30 EHL10:EHL30 ERH10:ERH30 FBD10:FBD30 FKZ10:FKZ30 FUV10:FUV30 GER10:GER30 GON10:GON30 GYJ10:GYJ30 HIF10:HIF30 HSB10:HSB30 IBX10:IBX30 ILT10:ILT30 IVP10:IVP30 JFL10:JFL30 JPH10:JPH30 JZD10:JZD30 KIZ10:KIZ30 KSV10:KSV30 LCR10:LCR30 LMN10:LMN30 LWJ10:LWJ30 MGF10:MGF30 MQB10:MQB30 MZX10:MZX30 NJT10:NJT30 NTP10:NTP30 ODL10:ODL30 ONH10:ONH30 OXD10:OXD30 PGZ10:PGZ30 PQV10:PQV30 QAR10:QAR30 QKN10:QKN30 QUJ10:QUJ30 REF10:REF30 ROB10:ROB30 RXX10:RXX30 SHT10:SHT30 SRP10:SRP30 TBL10:TBL30 TLH10:TLH30 TVD10:TVD30 UEZ10:UEZ30 UOV10:UOV30 UYR10:UYR30 VIN10:VIN30 VSJ10:VSJ30 WCF10:WCF30 WMB10:WMB30 WVX10:WVX30 P65549:P65569 JL65549:JL65569 TH65549:TH65569 ADD65549:ADD65569 AMZ65549:AMZ65569 AWV65549:AWV65569 BGR65549:BGR65569 BQN65549:BQN65569 CAJ65549:CAJ65569 CKF65549:CKF65569 CUB65549:CUB65569 DDX65549:DDX65569 DNT65549:DNT65569 DXP65549:DXP65569 EHL65549:EHL65569 ERH65549:ERH65569 FBD65549:FBD65569 FKZ65549:FKZ65569 FUV65549:FUV65569 GER65549:GER65569 GON65549:GON65569 GYJ65549:GYJ65569 HIF65549:HIF65569 HSB65549:HSB65569 IBX65549:IBX65569 ILT65549:ILT65569 IVP65549:IVP65569 JFL65549:JFL65569 JPH65549:JPH65569 JZD65549:JZD65569 KIZ65549:KIZ65569 KSV65549:KSV65569 LCR65549:LCR65569 LMN65549:LMN65569 LWJ65549:LWJ65569 MGF65549:MGF65569 MQB65549:MQB65569 MZX65549:MZX65569 NJT65549:NJT65569 NTP65549:NTP65569 ODL65549:ODL65569 ONH65549:ONH65569 OXD65549:OXD65569 PGZ65549:PGZ65569 PQV65549:PQV65569 QAR65549:QAR65569 QKN65549:QKN65569 QUJ65549:QUJ65569 REF65549:REF65569 ROB65549:ROB65569 RXX65549:RXX65569 SHT65549:SHT65569 SRP65549:SRP65569 TBL65549:TBL65569 TLH65549:TLH65569 TVD65549:TVD65569 UEZ65549:UEZ65569 UOV65549:UOV65569 UYR65549:UYR65569 VIN65549:VIN65569 VSJ65549:VSJ65569 WCF65549:WCF65569 WMB65549:WMB65569 WVX65549:WVX65569 P131085:P131105 JL131085:JL131105 TH131085:TH131105 ADD131085:ADD131105 AMZ131085:AMZ131105 AWV131085:AWV131105 BGR131085:BGR131105 BQN131085:BQN131105 CAJ131085:CAJ131105 CKF131085:CKF131105 CUB131085:CUB131105 DDX131085:DDX131105 DNT131085:DNT131105 DXP131085:DXP131105 EHL131085:EHL131105 ERH131085:ERH131105 FBD131085:FBD131105 FKZ131085:FKZ131105 FUV131085:FUV131105 GER131085:GER131105 GON131085:GON131105 GYJ131085:GYJ131105 HIF131085:HIF131105 HSB131085:HSB131105 IBX131085:IBX131105 ILT131085:ILT131105 IVP131085:IVP131105 JFL131085:JFL131105 JPH131085:JPH131105 JZD131085:JZD131105 KIZ131085:KIZ131105 KSV131085:KSV131105 LCR131085:LCR131105 LMN131085:LMN131105 LWJ131085:LWJ131105 MGF131085:MGF131105 MQB131085:MQB131105 MZX131085:MZX131105 NJT131085:NJT131105 NTP131085:NTP131105 ODL131085:ODL131105 ONH131085:ONH131105 OXD131085:OXD131105 PGZ131085:PGZ131105 PQV131085:PQV131105 QAR131085:QAR131105 QKN131085:QKN131105 QUJ131085:QUJ131105 REF131085:REF131105 ROB131085:ROB131105 RXX131085:RXX131105 SHT131085:SHT131105 SRP131085:SRP131105 TBL131085:TBL131105 TLH131085:TLH131105 TVD131085:TVD131105 UEZ131085:UEZ131105 UOV131085:UOV131105 UYR131085:UYR131105 VIN131085:VIN131105 VSJ131085:VSJ131105 WCF131085:WCF131105 WMB131085:WMB131105 WVX131085:WVX131105 P196621:P196641 JL196621:JL196641 TH196621:TH196641 ADD196621:ADD196641 AMZ196621:AMZ196641 AWV196621:AWV196641 BGR196621:BGR196641 BQN196621:BQN196641 CAJ196621:CAJ196641 CKF196621:CKF196641 CUB196621:CUB196641 DDX196621:DDX196641 DNT196621:DNT196641 DXP196621:DXP196641 EHL196621:EHL196641 ERH196621:ERH196641 FBD196621:FBD196641 FKZ196621:FKZ196641 FUV196621:FUV196641 GER196621:GER196641 GON196621:GON196641 GYJ196621:GYJ196641 HIF196621:HIF196641 HSB196621:HSB196641 IBX196621:IBX196641 ILT196621:ILT196641 IVP196621:IVP196641 JFL196621:JFL196641 JPH196621:JPH196641 JZD196621:JZD196641 KIZ196621:KIZ196641 KSV196621:KSV196641 LCR196621:LCR196641 LMN196621:LMN196641 LWJ196621:LWJ196641 MGF196621:MGF196641 MQB196621:MQB196641 MZX196621:MZX196641 NJT196621:NJT196641 NTP196621:NTP196641 ODL196621:ODL196641 ONH196621:ONH196641 OXD196621:OXD196641 PGZ196621:PGZ196641 PQV196621:PQV196641 QAR196621:QAR196641 QKN196621:QKN196641 QUJ196621:QUJ196641 REF196621:REF196641 ROB196621:ROB196641 RXX196621:RXX196641 SHT196621:SHT196641 SRP196621:SRP196641 TBL196621:TBL196641 TLH196621:TLH196641 TVD196621:TVD196641 UEZ196621:UEZ196641 UOV196621:UOV196641 UYR196621:UYR196641 VIN196621:VIN196641 VSJ196621:VSJ196641 WCF196621:WCF196641 WMB196621:WMB196641 WVX196621:WVX196641 P262157:P262177 JL262157:JL262177 TH262157:TH262177 ADD262157:ADD262177 AMZ262157:AMZ262177 AWV262157:AWV262177 BGR262157:BGR262177 BQN262157:BQN262177 CAJ262157:CAJ262177 CKF262157:CKF262177 CUB262157:CUB262177 DDX262157:DDX262177 DNT262157:DNT262177 DXP262157:DXP262177 EHL262157:EHL262177 ERH262157:ERH262177 FBD262157:FBD262177 FKZ262157:FKZ262177 FUV262157:FUV262177 GER262157:GER262177 GON262157:GON262177 GYJ262157:GYJ262177 HIF262157:HIF262177 HSB262157:HSB262177 IBX262157:IBX262177 ILT262157:ILT262177 IVP262157:IVP262177 JFL262157:JFL262177 JPH262157:JPH262177 JZD262157:JZD262177 KIZ262157:KIZ262177 KSV262157:KSV262177 LCR262157:LCR262177 LMN262157:LMN262177 LWJ262157:LWJ262177 MGF262157:MGF262177 MQB262157:MQB262177 MZX262157:MZX262177 NJT262157:NJT262177 NTP262157:NTP262177 ODL262157:ODL262177 ONH262157:ONH262177 OXD262157:OXD262177 PGZ262157:PGZ262177 PQV262157:PQV262177 QAR262157:QAR262177 QKN262157:QKN262177 QUJ262157:QUJ262177 REF262157:REF262177 ROB262157:ROB262177 RXX262157:RXX262177 SHT262157:SHT262177 SRP262157:SRP262177 TBL262157:TBL262177 TLH262157:TLH262177 TVD262157:TVD262177 UEZ262157:UEZ262177 UOV262157:UOV262177 UYR262157:UYR262177 VIN262157:VIN262177 VSJ262157:VSJ262177 WCF262157:WCF262177 WMB262157:WMB262177 WVX262157:WVX262177 P327693:P327713 JL327693:JL327713 TH327693:TH327713 ADD327693:ADD327713 AMZ327693:AMZ327713 AWV327693:AWV327713 BGR327693:BGR327713 BQN327693:BQN327713 CAJ327693:CAJ327713 CKF327693:CKF327713 CUB327693:CUB327713 DDX327693:DDX327713 DNT327693:DNT327713 DXP327693:DXP327713 EHL327693:EHL327713 ERH327693:ERH327713 FBD327693:FBD327713 FKZ327693:FKZ327713 FUV327693:FUV327713 GER327693:GER327713 GON327693:GON327713 GYJ327693:GYJ327713 HIF327693:HIF327713 HSB327693:HSB327713 IBX327693:IBX327713 ILT327693:ILT327713 IVP327693:IVP327713 JFL327693:JFL327713 JPH327693:JPH327713 JZD327693:JZD327713 KIZ327693:KIZ327713 KSV327693:KSV327713 LCR327693:LCR327713 LMN327693:LMN327713 LWJ327693:LWJ327713 MGF327693:MGF327713 MQB327693:MQB327713 MZX327693:MZX327713 NJT327693:NJT327713 NTP327693:NTP327713 ODL327693:ODL327713 ONH327693:ONH327713 OXD327693:OXD327713 PGZ327693:PGZ327713 PQV327693:PQV327713 QAR327693:QAR327713 QKN327693:QKN327713 QUJ327693:QUJ327713 REF327693:REF327713 ROB327693:ROB327713 RXX327693:RXX327713 SHT327693:SHT327713 SRP327693:SRP327713 TBL327693:TBL327713 TLH327693:TLH327713 TVD327693:TVD327713 UEZ327693:UEZ327713 UOV327693:UOV327713 UYR327693:UYR327713 VIN327693:VIN327713 VSJ327693:VSJ327713 WCF327693:WCF327713 WMB327693:WMB327713 WVX327693:WVX327713 P393229:P393249 JL393229:JL393249 TH393229:TH393249 ADD393229:ADD393249 AMZ393229:AMZ393249 AWV393229:AWV393249 BGR393229:BGR393249 BQN393229:BQN393249 CAJ393229:CAJ393249 CKF393229:CKF393249 CUB393229:CUB393249 DDX393229:DDX393249 DNT393229:DNT393249 DXP393229:DXP393249 EHL393229:EHL393249 ERH393229:ERH393249 FBD393229:FBD393249 FKZ393229:FKZ393249 FUV393229:FUV393249 GER393229:GER393249 GON393229:GON393249 GYJ393229:GYJ393249 HIF393229:HIF393249 HSB393229:HSB393249 IBX393229:IBX393249 ILT393229:ILT393249 IVP393229:IVP393249 JFL393229:JFL393249 JPH393229:JPH393249 JZD393229:JZD393249 KIZ393229:KIZ393249 KSV393229:KSV393249 LCR393229:LCR393249 LMN393229:LMN393249 LWJ393229:LWJ393249 MGF393229:MGF393249 MQB393229:MQB393249 MZX393229:MZX393249 NJT393229:NJT393249 NTP393229:NTP393249 ODL393229:ODL393249 ONH393229:ONH393249 OXD393229:OXD393249 PGZ393229:PGZ393249 PQV393229:PQV393249 QAR393229:QAR393249 QKN393229:QKN393249 QUJ393229:QUJ393249 REF393229:REF393249 ROB393229:ROB393249 RXX393229:RXX393249 SHT393229:SHT393249 SRP393229:SRP393249 TBL393229:TBL393249 TLH393229:TLH393249 TVD393229:TVD393249 UEZ393229:UEZ393249 UOV393229:UOV393249 UYR393229:UYR393249 VIN393229:VIN393249 VSJ393229:VSJ393249 WCF393229:WCF393249 WMB393229:WMB393249 WVX393229:WVX393249 P458765:P458785 JL458765:JL458785 TH458765:TH458785 ADD458765:ADD458785 AMZ458765:AMZ458785 AWV458765:AWV458785 BGR458765:BGR458785 BQN458765:BQN458785 CAJ458765:CAJ458785 CKF458765:CKF458785 CUB458765:CUB458785 DDX458765:DDX458785 DNT458765:DNT458785 DXP458765:DXP458785 EHL458765:EHL458785 ERH458765:ERH458785 FBD458765:FBD458785 FKZ458765:FKZ458785 FUV458765:FUV458785 GER458765:GER458785 GON458765:GON458785 GYJ458765:GYJ458785 HIF458765:HIF458785 HSB458765:HSB458785 IBX458765:IBX458785 ILT458765:ILT458785 IVP458765:IVP458785 JFL458765:JFL458785 JPH458765:JPH458785 JZD458765:JZD458785 KIZ458765:KIZ458785 KSV458765:KSV458785 LCR458765:LCR458785 LMN458765:LMN458785 LWJ458765:LWJ458785 MGF458765:MGF458785 MQB458765:MQB458785 MZX458765:MZX458785 NJT458765:NJT458785 NTP458765:NTP458785 ODL458765:ODL458785 ONH458765:ONH458785 OXD458765:OXD458785 PGZ458765:PGZ458785 PQV458765:PQV458785 QAR458765:QAR458785 QKN458765:QKN458785 QUJ458765:QUJ458785 REF458765:REF458785 ROB458765:ROB458785 RXX458765:RXX458785 SHT458765:SHT458785 SRP458765:SRP458785 TBL458765:TBL458785 TLH458765:TLH458785 TVD458765:TVD458785 UEZ458765:UEZ458785 UOV458765:UOV458785 UYR458765:UYR458785 VIN458765:VIN458785 VSJ458765:VSJ458785 WCF458765:WCF458785 WMB458765:WMB458785 WVX458765:WVX458785 P524301:P524321 JL524301:JL524321 TH524301:TH524321 ADD524301:ADD524321 AMZ524301:AMZ524321 AWV524301:AWV524321 BGR524301:BGR524321 BQN524301:BQN524321 CAJ524301:CAJ524321 CKF524301:CKF524321 CUB524301:CUB524321 DDX524301:DDX524321 DNT524301:DNT524321 DXP524301:DXP524321 EHL524301:EHL524321 ERH524301:ERH524321 FBD524301:FBD524321 FKZ524301:FKZ524321 FUV524301:FUV524321 GER524301:GER524321 GON524301:GON524321 GYJ524301:GYJ524321 HIF524301:HIF524321 HSB524301:HSB524321 IBX524301:IBX524321 ILT524301:ILT524321 IVP524301:IVP524321 JFL524301:JFL524321 JPH524301:JPH524321 JZD524301:JZD524321 KIZ524301:KIZ524321 KSV524301:KSV524321 LCR524301:LCR524321 LMN524301:LMN524321 LWJ524301:LWJ524321 MGF524301:MGF524321 MQB524301:MQB524321 MZX524301:MZX524321 NJT524301:NJT524321 NTP524301:NTP524321 ODL524301:ODL524321 ONH524301:ONH524321 OXD524301:OXD524321 PGZ524301:PGZ524321 PQV524301:PQV524321 QAR524301:QAR524321 QKN524301:QKN524321 QUJ524301:QUJ524321 REF524301:REF524321 ROB524301:ROB524321 RXX524301:RXX524321 SHT524301:SHT524321 SRP524301:SRP524321 TBL524301:TBL524321 TLH524301:TLH524321 TVD524301:TVD524321 UEZ524301:UEZ524321 UOV524301:UOV524321 UYR524301:UYR524321 VIN524301:VIN524321 VSJ524301:VSJ524321 WCF524301:WCF524321 WMB524301:WMB524321 WVX524301:WVX524321 P589837:P589857 JL589837:JL589857 TH589837:TH589857 ADD589837:ADD589857 AMZ589837:AMZ589857 AWV589837:AWV589857 BGR589837:BGR589857 BQN589837:BQN589857 CAJ589837:CAJ589857 CKF589837:CKF589857 CUB589837:CUB589857 DDX589837:DDX589857 DNT589837:DNT589857 DXP589837:DXP589857 EHL589837:EHL589857 ERH589837:ERH589857 FBD589837:FBD589857 FKZ589837:FKZ589857 FUV589837:FUV589857 GER589837:GER589857 GON589837:GON589857 GYJ589837:GYJ589857 HIF589837:HIF589857 HSB589837:HSB589857 IBX589837:IBX589857 ILT589837:ILT589857 IVP589837:IVP589857 JFL589837:JFL589857 JPH589837:JPH589857 JZD589837:JZD589857 KIZ589837:KIZ589857 KSV589837:KSV589857 LCR589837:LCR589857 LMN589837:LMN589857 LWJ589837:LWJ589857 MGF589837:MGF589857 MQB589837:MQB589857 MZX589837:MZX589857 NJT589837:NJT589857 NTP589837:NTP589857 ODL589837:ODL589857 ONH589837:ONH589857 OXD589837:OXD589857 PGZ589837:PGZ589857 PQV589837:PQV589857 QAR589837:QAR589857 QKN589837:QKN589857 QUJ589837:QUJ589857 REF589837:REF589857 ROB589837:ROB589857 RXX589837:RXX589857 SHT589837:SHT589857 SRP589837:SRP589857 TBL589837:TBL589857 TLH589837:TLH589857 TVD589837:TVD589857 UEZ589837:UEZ589857 UOV589837:UOV589857 UYR589837:UYR589857 VIN589837:VIN589857 VSJ589837:VSJ589857 WCF589837:WCF589857 WMB589837:WMB589857 WVX589837:WVX589857 P655373:P655393 JL655373:JL655393 TH655373:TH655393 ADD655373:ADD655393 AMZ655373:AMZ655393 AWV655373:AWV655393 BGR655373:BGR655393 BQN655373:BQN655393 CAJ655373:CAJ655393 CKF655373:CKF655393 CUB655373:CUB655393 DDX655373:DDX655393 DNT655373:DNT655393 DXP655373:DXP655393 EHL655373:EHL655393 ERH655373:ERH655393 FBD655373:FBD655393 FKZ655373:FKZ655393 FUV655373:FUV655393 GER655373:GER655393 GON655373:GON655393 GYJ655373:GYJ655393 HIF655373:HIF655393 HSB655373:HSB655393 IBX655373:IBX655393 ILT655373:ILT655393 IVP655373:IVP655393 JFL655373:JFL655393 JPH655373:JPH655393 JZD655373:JZD655393 KIZ655373:KIZ655393 KSV655373:KSV655393 LCR655373:LCR655393 LMN655373:LMN655393 LWJ655373:LWJ655393 MGF655373:MGF655393 MQB655373:MQB655393 MZX655373:MZX655393 NJT655373:NJT655393 NTP655373:NTP655393 ODL655373:ODL655393 ONH655373:ONH655393 OXD655373:OXD655393 PGZ655373:PGZ655393 PQV655373:PQV655393 QAR655373:QAR655393 QKN655373:QKN655393 QUJ655373:QUJ655393 REF655373:REF655393 ROB655373:ROB655393 RXX655373:RXX655393 SHT655373:SHT655393 SRP655373:SRP655393 TBL655373:TBL655393 TLH655373:TLH655393 TVD655373:TVD655393 UEZ655373:UEZ655393 UOV655373:UOV655393 UYR655373:UYR655393 VIN655373:VIN655393 VSJ655373:VSJ655393 WCF655373:WCF655393 WMB655373:WMB655393 WVX655373:WVX655393 P720909:P720929 JL720909:JL720929 TH720909:TH720929 ADD720909:ADD720929 AMZ720909:AMZ720929 AWV720909:AWV720929 BGR720909:BGR720929 BQN720909:BQN720929 CAJ720909:CAJ720929 CKF720909:CKF720929 CUB720909:CUB720929 DDX720909:DDX720929 DNT720909:DNT720929 DXP720909:DXP720929 EHL720909:EHL720929 ERH720909:ERH720929 FBD720909:FBD720929 FKZ720909:FKZ720929 FUV720909:FUV720929 GER720909:GER720929 GON720909:GON720929 GYJ720909:GYJ720929 HIF720909:HIF720929 HSB720909:HSB720929 IBX720909:IBX720929 ILT720909:ILT720929 IVP720909:IVP720929 JFL720909:JFL720929 JPH720909:JPH720929 JZD720909:JZD720929 KIZ720909:KIZ720929 KSV720909:KSV720929 LCR720909:LCR720929 LMN720909:LMN720929 LWJ720909:LWJ720929 MGF720909:MGF720929 MQB720909:MQB720929 MZX720909:MZX720929 NJT720909:NJT720929 NTP720909:NTP720929 ODL720909:ODL720929 ONH720909:ONH720929 OXD720909:OXD720929 PGZ720909:PGZ720929 PQV720909:PQV720929 QAR720909:QAR720929 QKN720909:QKN720929 QUJ720909:QUJ720929 REF720909:REF720929 ROB720909:ROB720929 RXX720909:RXX720929 SHT720909:SHT720929 SRP720909:SRP720929 TBL720909:TBL720929 TLH720909:TLH720929 TVD720909:TVD720929 UEZ720909:UEZ720929 UOV720909:UOV720929 UYR720909:UYR720929 VIN720909:VIN720929 VSJ720909:VSJ720929 WCF720909:WCF720929 WMB720909:WMB720929 WVX720909:WVX720929 P786445:P786465 JL786445:JL786465 TH786445:TH786465 ADD786445:ADD786465 AMZ786445:AMZ786465 AWV786445:AWV786465 BGR786445:BGR786465 BQN786445:BQN786465 CAJ786445:CAJ786465 CKF786445:CKF786465 CUB786445:CUB786465 DDX786445:DDX786465 DNT786445:DNT786465 DXP786445:DXP786465 EHL786445:EHL786465 ERH786445:ERH786465 FBD786445:FBD786465 FKZ786445:FKZ786465 FUV786445:FUV786465 GER786445:GER786465 GON786445:GON786465 GYJ786445:GYJ786465 HIF786445:HIF786465 HSB786445:HSB786465 IBX786445:IBX786465 ILT786445:ILT786465 IVP786445:IVP786465 JFL786445:JFL786465 JPH786445:JPH786465 JZD786445:JZD786465 KIZ786445:KIZ786465 KSV786445:KSV786465 LCR786445:LCR786465 LMN786445:LMN786465 LWJ786445:LWJ786465 MGF786445:MGF786465 MQB786445:MQB786465 MZX786445:MZX786465 NJT786445:NJT786465 NTP786445:NTP786465 ODL786445:ODL786465 ONH786445:ONH786465 OXD786445:OXD786465 PGZ786445:PGZ786465 PQV786445:PQV786465 QAR786445:QAR786465 QKN786445:QKN786465 QUJ786445:QUJ786465 REF786445:REF786465 ROB786445:ROB786465 RXX786445:RXX786465 SHT786445:SHT786465 SRP786445:SRP786465 TBL786445:TBL786465 TLH786445:TLH786465 TVD786445:TVD786465 UEZ786445:UEZ786465 UOV786445:UOV786465 UYR786445:UYR786465 VIN786445:VIN786465 VSJ786445:VSJ786465 WCF786445:WCF786465 WMB786445:WMB786465 WVX786445:WVX786465 P851981:P852001 JL851981:JL852001 TH851981:TH852001 ADD851981:ADD852001 AMZ851981:AMZ852001 AWV851981:AWV852001 BGR851981:BGR852001 BQN851981:BQN852001 CAJ851981:CAJ852001 CKF851981:CKF852001 CUB851981:CUB852001 DDX851981:DDX852001 DNT851981:DNT852001 DXP851981:DXP852001 EHL851981:EHL852001 ERH851981:ERH852001 FBD851981:FBD852001 FKZ851981:FKZ852001 FUV851981:FUV852001 GER851981:GER852001 GON851981:GON852001 GYJ851981:GYJ852001 HIF851981:HIF852001 HSB851981:HSB852001 IBX851981:IBX852001 ILT851981:ILT852001 IVP851981:IVP852001 JFL851981:JFL852001 JPH851981:JPH852001 JZD851981:JZD852001 KIZ851981:KIZ852001 KSV851981:KSV852001 LCR851981:LCR852001 LMN851981:LMN852001 LWJ851981:LWJ852001 MGF851981:MGF852001 MQB851981:MQB852001 MZX851981:MZX852001 NJT851981:NJT852001 NTP851981:NTP852001 ODL851981:ODL852001 ONH851981:ONH852001 OXD851981:OXD852001 PGZ851981:PGZ852001 PQV851981:PQV852001 QAR851981:QAR852001 QKN851981:QKN852001 QUJ851981:QUJ852001 REF851981:REF852001 ROB851981:ROB852001 RXX851981:RXX852001 SHT851981:SHT852001 SRP851981:SRP852001 TBL851981:TBL852001 TLH851981:TLH852001 TVD851981:TVD852001 UEZ851981:UEZ852001 UOV851981:UOV852001 UYR851981:UYR852001 VIN851981:VIN852001 VSJ851981:VSJ852001 WCF851981:WCF852001 WMB851981:WMB852001 WVX851981:WVX852001 P917517:P917537 JL917517:JL917537 TH917517:TH917537 ADD917517:ADD917537 AMZ917517:AMZ917537 AWV917517:AWV917537 BGR917517:BGR917537 BQN917517:BQN917537 CAJ917517:CAJ917537 CKF917517:CKF917537 CUB917517:CUB917537 DDX917517:DDX917537 DNT917517:DNT917537 DXP917517:DXP917537 EHL917517:EHL917537 ERH917517:ERH917537 FBD917517:FBD917537 FKZ917517:FKZ917537 FUV917517:FUV917537 GER917517:GER917537 GON917517:GON917537 GYJ917517:GYJ917537 HIF917517:HIF917537 HSB917517:HSB917537 IBX917517:IBX917537 ILT917517:ILT917537 IVP917517:IVP917537 JFL917517:JFL917537 JPH917517:JPH917537 JZD917517:JZD917537 KIZ917517:KIZ917537 KSV917517:KSV917537 LCR917517:LCR917537 LMN917517:LMN917537 LWJ917517:LWJ917537 MGF917517:MGF917537 MQB917517:MQB917537 MZX917517:MZX917537 NJT917517:NJT917537 NTP917517:NTP917537 ODL917517:ODL917537 ONH917517:ONH917537 OXD917517:OXD917537 PGZ917517:PGZ917537 PQV917517:PQV917537 QAR917517:QAR917537 QKN917517:QKN917537 QUJ917517:QUJ917537 REF917517:REF917537 ROB917517:ROB917537 RXX917517:RXX917537 SHT917517:SHT917537 SRP917517:SRP917537 TBL917517:TBL917537 TLH917517:TLH917537 TVD917517:TVD917537 UEZ917517:UEZ917537 UOV917517:UOV917537 UYR917517:UYR917537 VIN917517:VIN917537 VSJ917517:VSJ917537 WCF917517:WCF917537 WMB917517:WMB917537 WVX917517:WVX917537 P983053:P983073 JL983053:JL983073 TH983053:TH983073 ADD983053:ADD983073 AMZ983053:AMZ983073 AWV983053:AWV983073 BGR983053:BGR983073 BQN983053:BQN983073 CAJ983053:CAJ983073 CKF983053:CKF983073 CUB983053:CUB983073 DDX983053:DDX983073 DNT983053:DNT983073 DXP983053:DXP983073 EHL983053:EHL983073 ERH983053:ERH983073 FBD983053:FBD983073 FKZ983053:FKZ983073 FUV983053:FUV983073 GER983053:GER983073 GON983053:GON983073 GYJ983053:GYJ983073 HIF983053:HIF983073 HSB983053:HSB983073 IBX983053:IBX983073 ILT983053:ILT983073 IVP983053:IVP983073 JFL983053:JFL983073 JPH983053:JPH983073 JZD983053:JZD983073 KIZ983053:KIZ983073 KSV983053:KSV983073 LCR983053:LCR983073 LMN983053:LMN983073 LWJ983053:LWJ983073 MGF983053:MGF983073 MQB983053:MQB983073 MZX983053:MZX983073 NJT983053:NJT983073 NTP983053:NTP983073 ODL983053:ODL983073 ONH983053:ONH983073 OXD983053:OXD983073 PGZ983053:PGZ983073 PQV983053:PQV983073 QAR983053:QAR983073 QKN983053:QKN983073 QUJ983053:QUJ983073 REF983053:REF983073 ROB983053:ROB983073 RXX983053:RXX983073 SHT983053:SHT983073 SRP983053:SRP983073 TBL983053:TBL983073 TLH983053:TLH983073 TVD983053:TVD983073 UEZ983053:UEZ983073 UOV983053:UOV983073 UYR983053:UYR983073 VIN983053:VIN983073 VSJ983053:VSJ983073 WCF983053:WCF983073 WMB983053:WMB983073 WVX983053:WVX983073 N10:N30 JJ10:JJ30 TF10:TF30 ADB10:ADB30 AMX10:AMX30 AWT10:AWT30 BGP10:BGP30 BQL10:BQL30 CAH10:CAH30 CKD10:CKD30 CTZ10:CTZ30 DDV10:DDV30 DNR10:DNR30 DXN10:DXN30 EHJ10:EHJ30 ERF10:ERF30 FBB10:FBB30 FKX10:FKX30 FUT10:FUT30 GEP10:GEP30 GOL10:GOL30 GYH10:GYH30 HID10:HID30 HRZ10:HRZ30 IBV10:IBV30 ILR10:ILR30 IVN10:IVN30 JFJ10:JFJ30 JPF10:JPF30 JZB10:JZB30 KIX10:KIX30 KST10:KST30 LCP10:LCP30 LML10:LML30 LWH10:LWH30 MGD10:MGD30 MPZ10:MPZ30 MZV10:MZV30 NJR10:NJR30 NTN10:NTN30 ODJ10:ODJ30 ONF10:ONF30 OXB10:OXB30 PGX10:PGX30 PQT10:PQT30 QAP10:QAP30 QKL10:QKL30 QUH10:QUH30 RED10:RED30 RNZ10:RNZ30 RXV10:RXV30 SHR10:SHR30 SRN10:SRN30 TBJ10:TBJ30 TLF10:TLF30 TVB10:TVB30 UEX10:UEX30 UOT10:UOT30 UYP10:UYP30 VIL10:VIL30 VSH10:VSH30 WCD10:WCD30 WLZ10:WLZ30 WVV10:WVV30 N65549:N65569 JJ65549:JJ65569 TF65549:TF65569 ADB65549:ADB65569 AMX65549:AMX65569 AWT65549:AWT65569 BGP65549:BGP65569 BQL65549:BQL65569 CAH65549:CAH65569 CKD65549:CKD65569 CTZ65549:CTZ65569 DDV65549:DDV65569 DNR65549:DNR65569 DXN65549:DXN65569 EHJ65549:EHJ65569 ERF65549:ERF65569 FBB65549:FBB65569 FKX65549:FKX65569 FUT65549:FUT65569 GEP65549:GEP65569 GOL65549:GOL65569 GYH65549:GYH65569 HID65549:HID65569 HRZ65549:HRZ65569 IBV65549:IBV65569 ILR65549:ILR65569 IVN65549:IVN65569 JFJ65549:JFJ65569 JPF65549:JPF65569 JZB65549:JZB65569 KIX65549:KIX65569 KST65549:KST65569 LCP65549:LCP65569 LML65549:LML65569 LWH65549:LWH65569 MGD65549:MGD65569 MPZ65549:MPZ65569 MZV65549:MZV65569 NJR65549:NJR65569 NTN65549:NTN65569 ODJ65549:ODJ65569 ONF65549:ONF65569 OXB65549:OXB65569 PGX65549:PGX65569 PQT65549:PQT65569 QAP65549:QAP65569 QKL65549:QKL65569 QUH65549:QUH65569 RED65549:RED65569 RNZ65549:RNZ65569 RXV65549:RXV65569 SHR65549:SHR65569 SRN65549:SRN65569 TBJ65549:TBJ65569 TLF65549:TLF65569 TVB65549:TVB65569 UEX65549:UEX65569 UOT65549:UOT65569 UYP65549:UYP65569 VIL65549:VIL65569 VSH65549:VSH65569 WCD65549:WCD65569 WLZ65549:WLZ65569 WVV65549:WVV65569 N131085:N131105 JJ131085:JJ131105 TF131085:TF131105 ADB131085:ADB131105 AMX131085:AMX131105 AWT131085:AWT131105 BGP131085:BGP131105 BQL131085:BQL131105 CAH131085:CAH131105 CKD131085:CKD131105 CTZ131085:CTZ131105 DDV131085:DDV131105 DNR131085:DNR131105 DXN131085:DXN131105 EHJ131085:EHJ131105 ERF131085:ERF131105 FBB131085:FBB131105 FKX131085:FKX131105 FUT131085:FUT131105 GEP131085:GEP131105 GOL131085:GOL131105 GYH131085:GYH131105 HID131085:HID131105 HRZ131085:HRZ131105 IBV131085:IBV131105 ILR131085:ILR131105 IVN131085:IVN131105 JFJ131085:JFJ131105 JPF131085:JPF131105 JZB131085:JZB131105 KIX131085:KIX131105 KST131085:KST131105 LCP131085:LCP131105 LML131085:LML131105 LWH131085:LWH131105 MGD131085:MGD131105 MPZ131085:MPZ131105 MZV131085:MZV131105 NJR131085:NJR131105 NTN131085:NTN131105 ODJ131085:ODJ131105 ONF131085:ONF131105 OXB131085:OXB131105 PGX131085:PGX131105 PQT131085:PQT131105 QAP131085:QAP131105 QKL131085:QKL131105 QUH131085:QUH131105 RED131085:RED131105 RNZ131085:RNZ131105 RXV131085:RXV131105 SHR131085:SHR131105 SRN131085:SRN131105 TBJ131085:TBJ131105 TLF131085:TLF131105 TVB131085:TVB131105 UEX131085:UEX131105 UOT131085:UOT131105 UYP131085:UYP131105 VIL131085:VIL131105 VSH131085:VSH131105 WCD131085:WCD131105 WLZ131085:WLZ131105 WVV131085:WVV131105 N196621:N196641 JJ196621:JJ196641 TF196621:TF196641 ADB196621:ADB196641 AMX196621:AMX196641 AWT196621:AWT196641 BGP196621:BGP196641 BQL196621:BQL196641 CAH196621:CAH196641 CKD196621:CKD196641 CTZ196621:CTZ196641 DDV196621:DDV196641 DNR196621:DNR196641 DXN196621:DXN196641 EHJ196621:EHJ196641 ERF196621:ERF196641 FBB196621:FBB196641 FKX196621:FKX196641 FUT196621:FUT196641 GEP196621:GEP196641 GOL196621:GOL196641 GYH196621:GYH196641 HID196621:HID196641 HRZ196621:HRZ196641 IBV196621:IBV196641 ILR196621:ILR196641 IVN196621:IVN196641 JFJ196621:JFJ196641 JPF196621:JPF196641 JZB196621:JZB196641 KIX196621:KIX196641 KST196621:KST196641 LCP196621:LCP196641 LML196621:LML196641 LWH196621:LWH196641 MGD196621:MGD196641 MPZ196621:MPZ196641 MZV196621:MZV196641 NJR196621:NJR196641 NTN196621:NTN196641 ODJ196621:ODJ196641 ONF196621:ONF196641 OXB196621:OXB196641 PGX196621:PGX196641 PQT196621:PQT196641 QAP196621:QAP196641 QKL196621:QKL196641 QUH196621:QUH196641 RED196621:RED196641 RNZ196621:RNZ196641 RXV196621:RXV196641 SHR196621:SHR196641 SRN196621:SRN196641 TBJ196621:TBJ196641 TLF196621:TLF196641 TVB196621:TVB196641 UEX196621:UEX196641 UOT196621:UOT196641 UYP196621:UYP196641 VIL196621:VIL196641 VSH196621:VSH196641 WCD196621:WCD196641 WLZ196621:WLZ196641 WVV196621:WVV196641 N262157:N262177 JJ262157:JJ262177 TF262157:TF262177 ADB262157:ADB262177 AMX262157:AMX262177 AWT262157:AWT262177 BGP262157:BGP262177 BQL262157:BQL262177 CAH262157:CAH262177 CKD262157:CKD262177 CTZ262157:CTZ262177 DDV262157:DDV262177 DNR262157:DNR262177 DXN262157:DXN262177 EHJ262157:EHJ262177 ERF262157:ERF262177 FBB262157:FBB262177 FKX262157:FKX262177 FUT262157:FUT262177 GEP262157:GEP262177 GOL262157:GOL262177 GYH262157:GYH262177 HID262157:HID262177 HRZ262157:HRZ262177 IBV262157:IBV262177 ILR262157:ILR262177 IVN262157:IVN262177 JFJ262157:JFJ262177 JPF262157:JPF262177 JZB262157:JZB262177 KIX262157:KIX262177 KST262157:KST262177 LCP262157:LCP262177 LML262157:LML262177 LWH262157:LWH262177 MGD262157:MGD262177 MPZ262157:MPZ262177 MZV262157:MZV262177 NJR262157:NJR262177 NTN262157:NTN262177 ODJ262157:ODJ262177 ONF262157:ONF262177 OXB262157:OXB262177 PGX262157:PGX262177 PQT262157:PQT262177 QAP262157:QAP262177 QKL262157:QKL262177 QUH262157:QUH262177 RED262157:RED262177 RNZ262157:RNZ262177 RXV262157:RXV262177 SHR262157:SHR262177 SRN262157:SRN262177 TBJ262157:TBJ262177 TLF262157:TLF262177 TVB262157:TVB262177 UEX262157:UEX262177 UOT262157:UOT262177 UYP262157:UYP262177 VIL262157:VIL262177 VSH262157:VSH262177 WCD262157:WCD262177 WLZ262157:WLZ262177 WVV262157:WVV262177 N327693:N327713 JJ327693:JJ327713 TF327693:TF327713 ADB327693:ADB327713 AMX327693:AMX327713 AWT327693:AWT327713 BGP327693:BGP327713 BQL327693:BQL327713 CAH327693:CAH327713 CKD327693:CKD327713 CTZ327693:CTZ327713 DDV327693:DDV327713 DNR327693:DNR327713 DXN327693:DXN327713 EHJ327693:EHJ327713 ERF327693:ERF327713 FBB327693:FBB327713 FKX327693:FKX327713 FUT327693:FUT327713 GEP327693:GEP327713 GOL327693:GOL327713 GYH327693:GYH327713 HID327693:HID327713 HRZ327693:HRZ327713 IBV327693:IBV327713 ILR327693:ILR327713 IVN327693:IVN327713 JFJ327693:JFJ327713 JPF327693:JPF327713 JZB327693:JZB327713 KIX327693:KIX327713 KST327693:KST327713 LCP327693:LCP327713 LML327693:LML327713 LWH327693:LWH327713 MGD327693:MGD327713 MPZ327693:MPZ327713 MZV327693:MZV327713 NJR327693:NJR327713 NTN327693:NTN327713 ODJ327693:ODJ327713 ONF327693:ONF327713 OXB327693:OXB327713 PGX327693:PGX327713 PQT327693:PQT327713 QAP327693:QAP327713 QKL327693:QKL327713 QUH327693:QUH327713 RED327693:RED327713 RNZ327693:RNZ327713 RXV327693:RXV327713 SHR327693:SHR327713 SRN327693:SRN327713 TBJ327693:TBJ327713 TLF327693:TLF327713 TVB327693:TVB327713 UEX327693:UEX327713 UOT327693:UOT327713 UYP327693:UYP327713 VIL327693:VIL327713 VSH327693:VSH327713 WCD327693:WCD327713 WLZ327693:WLZ327713 WVV327693:WVV327713 N393229:N393249 JJ393229:JJ393249 TF393229:TF393249 ADB393229:ADB393249 AMX393229:AMX393249 AWT393229:AWT393249 BGP393229:BGP393249 BQL393229:BQL393249 CAH393229:CAH393249 CKD393229:CKD393249 CTZ393229:CTZ393249 DDV393229:DDV393249 DNR393229:DNR393249 DXN393229:DXN393249 EHJ393229:EHJ393249 ERF393229:ERF393249 FBB393229:FBB393249 FKX393229:FKX393249 FUT393229:FUT393249 GEP393229:GEP393249 GOL393229:GOL393249 GYH393229:GYH393249 HID393229:HID393249 HRZ393229:HRZ393249 IBV393229:IBV393249 ILR393229:ILR393249 IVN393229:IVN393249 JFJ393229:JFJ393249 JPF393229:JPF393249 JZB393229:JZB393249 KIX393229:KIX393249 KST393229:KST393249 LCP393229:LCP393249 LML393229:LML393249 LWH393229:LWH393249 MGD393229:MGD393249 MPZ393229:MPZ393249 MZV393229:MZV393249 NJR393229:NJR393249 NTN393229:NTN393249 ODJ393229:ODJ393249 ONF393229:ONF393249 OXB393229:OXB393249 PGX393229:PGX393249 PQT393229:PQT393249 QAP393229:QAP393249 QKL393229:QKL393249 QUH393229:QUH393249 RED393229:RED393249 RNZ393229:RNZ393249 RXV393229:RXV393249 SHR393229:SHR393249 SRN393229:SRN393249 TBJ393229:TBJ393249 TLF393229:TLF393249 TVB393229:TVB393249 UEX393229:UEX393249 UOT393229:UOT393249 UYP393229:UYP393249 VIL393229:VIL393249 VSH393229:VSH393249 WCD393229:WCD393249 WLZ393229:WLZ393249 WVV393229:WVV393249 N458765:N458785 JJ458765:JJ458785 TF458765:TF458785 ADB458765:ADB458785 AMX458765:AMX458785 AWT458765:AWT458785 BGP458765:BGP458785 BQL458765:BQL458785 CAH458765:CAH458785 CKD458765:CKD458785 CTZ458765:CTZ458785 DDV458765:DDV458785 DNR458765:DNR458785 DXN458765:DXN458785 EHJ458765:EHJ458785 ERF458765:ERF458785 FBB458765:FBB458785 FKX458765:FKX458785 FUT458765:FUT458785 GEP458765:GEP458785 GOL458765:GOL458785 GYH458765:GYH458785 HID458765:HID458785 HRZ458765:HRZ458785 IBV458765:IBV458785 ILR458765:ILR458785 IVN458765:IVN458785 JFJ458765:JFJ458785 JPF458765:JPF458785 JZB458765:JZB458785 KIX458765:KIX458785 KST458765:KST458785 LCP458765:LCP458785 LML458765:LML458785 LWH458765:LWH458785 MGD458765:MGD458785 MPZ458765:MPZ458785 MZV458765:MZV458785 NJR458765:NJR458785 NTN458765:NTN458785 ODJ458765:ODJ458785 ONF458765:ONF458785 OXB458765:OXB458785 PGX458765:PGX458785 PQT458765:PQT458785 QAP458765:QAP458785 QKL458765:QKL458785 QUH458765:QUH458785 RED458765:RED458785 RNZ458765:RNZ458785 RXV458765:RXV458785 SHR458765:SHR458785 SRN458765:SRN458785 TBJ458765:TBJ458785 TLF458765:TLF458785 TVB458765:TVB458785 UEX458765:UEX458785 UOT458765:UOT458785 UYP458765:UYP458785 VIL458765:VIL458785 VSH458765:VSH458785 WCD458765:WCD458785 WLZ458765:WLZ458785 WVV458765:WVV458785 N524301:N524321 JJ524301:JJ524321 TF524301:TF524321 ADB524301:ADB524321 AMX524301:AMX524321 AWT524301:AWT524321 BGP524301:BGP524321 BQL524301:BQL524321 CAH524301:CAH524321 CKD524301:CKD524321 CTZ524301:CTZ524321 DDV524301:DDV524321 DNR524301:DNR524321 DXN524301:DXN524321 EHJ524301:EHJ524321 ERF524301:ERF524321 FBB524301:FBB524321 FKX524301:FKX524321 FUT524301:FUT524321 GEP524301:GEP524321 GOL524301:GOL524321 GYH524301:GYH524321 HID524301:HID524321 HRZ524301:HRZ524321 IBV524301:IBV524321 ILR524301:ILR524321 IVN524301:IVN524321 JFJ524301:JFJ524321 JPF524301:JPF524321 JZB524301:JZB524321 KIX524301:KIX524321 KST524301:KST524321 LCP524301:LCP524321 LML524301:LML524321 LWH524301:LWH524321 MGD524301:MGD524321 MPZ524301:MPZ524321 MZV524301:MZV524321 NJR524301:NJR524321 NTN524301:NTN524321 ODJ524301:ODJ524321 ONF524301:ONF524321 OXB524301:OXB524321 PGX524301:PGX524321 PQT524301:PQT524321 QAP524301:QAP524321 QKL524301:QKL524321 QUH524301:QUH524321 RED524301:RED524321 RNZ524301:RNZ524321 RXV524301:RXV524321 SHR524301:SHR524321 SRN524301:SRN524321 TBJ524301:TBJ524321 TLF524301:TLF524321 TVB524301:TVB524321 UEX524301:UEX524321 UOT524301:UOT524321 UYP524301:UYP524321 VIL524301:VIL524321 VSH524301:VSH524321 WCD524301:WCD524321 WLZ524301:WLZ524321 WVV524301:WVV524321 N589837:N589857 JJ589837:JJ589857 TF589837:TF589857 ADB589837:ADB589857 AMX589837:AMX589857 AWT589837:AWT589857 BGP589837:BGP589857 BQL589837:BQL589857 CAH589837:CAH589857 CKD589837:CKD589857 CTZ589837:CTZ589857 DDV589837:DDV589857 DNR589837:DNR589857 DXN589837:DXN589857 EHJ589837:EHJ589857 ERF589837:ERF589857 FBB589837:FBB589857 FKX589837:FKX589857 FUT589837:FUT589857 GEP589837:GEP589857 GOL589837:GOL589857 GYH589837:GYH589857 HID589837:HID589857 HRZ589837:HRZ589857 IBV589837:IBV589857 ILR589837:ILR589857 IVN589837:IVN589857 JFJ589837:JFJ589857 JPF589837:JPF589857 JZB589837:JZB589857 KIX589837:KIX589857 KST589837:KST589857 LCP589837:LCP589857 LML589837:LML589857 LWH589837:LWH589857 MGD589837:MGD589857 MPZ589837:MPZ589857 MZV589837:MZV589857 NJR589837:NJR589857 NTN589837:NTN589857 ODJ589837:ODJ589857 ONF589837:ONF589857 OXB589837:OXB589857 PGX589837:PGX589857 PQT589837:PQT589857 QAP589837:QAP589857 QKL589837:QKL589857 QUH589837:QUH589857 RED589837:RED589857 RNZ589837:RNZ589857 RXV589837:RXV589857 SHR589837:SHR589857 SRN589837:SRN589857 TBJ589837:TBJ589857 TLF589837:TLF589857 TVB589837:TVB589857 UEX589837:UEX589857 UOT589837:UOT589857 UYP589837:UYP589857 VIL589837:VIL589857 VSH589837:VSH589857 WCD589837:WCD589857 WLZ589837:WLZ589857 WVV589837:WVV589857 N655373:N655393 JJ655373:JJ655393 TF655373:TF655393 ADB655373:ADB655393 AMX655373:AMX655393 AWT655373:AWT655393 BGP655373:BGP655393 BQL655373:BQL655393 CAH655373:CAH655393 CKD655373:CKD655393 CTZ655373:CTZ655393 DDV655373:DDV655393 DNR655373:DNR655393 DXN655373:DXN655393 EHJ655373:EHJ655393 ERF655373:ERF655393 FBB655373:FBB655393 FKX655373:FKX655393 FUT655373:FUT655393 GEP655373:GEP655393 GOL655373:GOL655393 GYH655373:GYH655393 HID655373:HID655393 HRZ655373:HRZ655393 IBV655373:IBV655393 ILR655373:ILR655393 IVN655373:IVN655393 JFJ655373:JFJ655393 JPF655373:JPF655393 JZB655373:JZB655393 KIX655373:KIX655393 KST655373:KST655393 LCP655373:LCP655393 LML655373:LML655393 LWH655373:LWH655393 MGD655373:MGD655393 MPZ655373:MPZ655393 MZV655373:MZV655393 NJR655373:NJR655393 NTN655373:NTN655393 ODJ655373:ODJ655393 ONF655373:ONF655393 OXB655373:OXB655393 PGX655373:PGX655393 PQT655373:PQT655393 QAP655373:QAP655393 QKL655373:QKL655393 QUH655373:QUH655393 RED655373:RED655393 RNZ655373:RNZ655393 RXV655373:RXV655393 SHR655373:SHR655393 SRN655373:SRN655393 TBJ655373:TBJ655393 TLF655373:TLF655393 TVB655373:TVB655393 UEX655373:UEX655393 UOT655373:UOT655393 UYP655373:UYP655393 VIL655373:VIL655393 VSH655373:VSH655393 WCD655373:WCD655393 WLZ655373:WLZ655393 WVV655373:WVV655393 N720909:N720929 JJ720909:JJ720929 TF720909:TF720929 ADB720909:ADB720929 AMX720909:AMX720929 AWT720909:AWT720929 BGP720909:BGP720929 BQL720909:BQL720929 CAH720909:CAH720929 CKD720909:CKD720929 CTZ720909:CTZ720929 DDV720909:DDV720929 DNR720909:DNR720929 DXN720909:DXN720929 EHJ720909:EHJ720929 ERF720909:ERF720929 FBB720909:FBB720929 FKX720909:FKX720929 FUT720909:FUT720929 GEP720909:GEP720929 GOL720909:GOL720929 GYH720909:GYH720929 HID720909:HID720929 HRZ720909:HRZ720929 IBV720909:IBV720929 ILR720909:ILR720929 IVN720909:IVN720929 JFJ720909:JFJ720929 JPF720909:JPF720929 JZB720909:JZB720929 KIX720909:KIX720929 KST720909:KST720929 LCP720909:LCP720929 LML720909:LML720929 LWH720909:LWH720929 MGD720909:MGD720929 MPZ720909:MPZ720929 MZV720909:MZV720929 NJR720909:NJR720929 NTN720909:NTN720929 ODJ720909:ODJ720929 ONF720909:ONF720929 OXB720909:OXB720929 PGX720909:PGX720929 PQT720909:PQT720929 QAP720909:QAP720929 QKL720909:QKL720929 QUH720909:QUH720929 RED720909:RED720929 RNZ720909:RNZ720929 RXV720909:RXV720929 SHR720909:SHR720929 SRN720909:SRN720929 TBJ720909:TBJ720929 TLF720909:TLF720929 TVB720909:TVB720929 UEX720909:UEX720929 UOT720909:UOT720929 UYP720909:UYP720929 VIL720909:VIL720929 VSH720909:VSH720929 WCD720909:WCD720929 WLZ720909:WLZ720929 WVV720909:WVV720929 N786445:N786465 JJ786445:JJ786465 TF786445:TF786465 ADB786445:ADB786465 AMX786445:AMX786465 AWT786445:AWT786465 BGP786445:BGP786465 BQL786445:BQL786465 CAH786445:CAH786465 CKD786445:CKD786465 CTZ786445:CTZ786465 DDV786445:DDV786465 DNR786445:DNR786465 DXN786445:DXN786465 EHJ786445:EHJ786465 ERF786445:ERF786465 FBB786445:FBB786465 FKX786445:FKX786465 FUT786445:FUT786465 GEP786445:GEP786465 GOL786445:GOL786465 GYH786445:GYH786465 HID786445:HID786465 HRZ786445:HRZ786465 IBV786445:IBV786465 ILR786445:ILR786465 IVN786445:IVN786465 JFJ786445:JFJ786465 JPF786445:JPF786465 JZB786445:JZB786465 KIX786445:KIX786465 KST786445:KST786465 LCP786445:LCP786465 LML786445:LML786465 LWH786445:LWH786465 MGD786445:MGD786465 MPZ786445:MPZ786465 MZV786445:MZV786465 NJR786445:NJR786465 NTN786445:NTN786465 ODJ786445:ODJ786465 ONF786445:ONF786465 OXB786445:OXB786465 PGX786445:PGX786465 PQT786445:PQT786465 QAP786445:QAP786465 QKL786445:QKL786465 QUH786445:QUH786465 RED786445:RED786465 RNZ786445:RNZ786465 RXV786445:RXV786465 SHR786445:SHR786465 SRN786445:SRN786465 TBJ786445:TBJ786465 TLF786445:TLF786465 TVB786445:TVB786465 UEX786445:UEX786465 UOT786445:UOT786465 UYP786445:UYP786465 VIL786445:VIL786465 VSH786445:VSH786465 WCD786445:WCD786465 WLZ786445:WLZ786465 WVV786445:WVV786465 N851981:N852001 JJ851981:JJ852001 TF851981:TF852001 ADB851981:ADB852001 AMX851981:AMX852001 AWT851981:AWT852001 BGP851981:BGP852001 BQL851981:BQL852001 CAH851981:CAH852001 CKD851981:CKD852001 CTZ851981:CTZ852001 DDV851981:DDV852001 DNR851981:DNR852001 DXN851981:DXN852001 EHJ851981:EHJ852001 ERF851981:ERF852001 FBB851981:FBB852001 FKX851981:FKX852001 FUT851981:FUT852001 GEP851981:GEP852001 GOL851981:GOL852001 GYH851981:GYH852001 HID851981:HID852001 HRZ851981:HRZ852001 IBV851981:IBV852001 ILR851981:ILR852001 IVN851981:IVN852001 JFJ851981:JFJ852001 JPF851981:JPF852001 JZB851981:JZB852001 KIX851981:KIX852001 KST851981:KST852001 LCP851981:LCP852001 LML851981:LML852001 LWH851981:LWH852001 MGD851981:MGD852001 MPZ851981:MPZ852001 MZV851981:MZV852001 NJR851981:NJR852001 NTN851981:NTN852001 ODJ851981:ODJ852001 ONF851981:ONF852001 OXB851981:OXB852001 PGX851981:PGX852001 PQT851981:PQT852001 QAP851981:QAP852001 QKL851981:QKL852001 QUH851981:QUH852001 RED851981:RED852001 RNZ851981:RNZ852001 RXV851981:RXV852001 SHR851981:SHR852001 SRN851981:SRN852001 TBJ851981:TBJ852001 TLF851981:TLF852001 TVB851981:TVB852001 UEX851981:UEX852001 UOT851981:UOT852001 UYP851981:UYP852001 VIL851981:VIL852001 VSH851981:VSH852001 WCD851981:WCD852001 WLZ851981:WLZ852001 WVV851981:WVV852001 N917517:N917537 JJ917517:JJ917537 TF917517:TF917537 ADB917517:ADB917537 AMX917517:AMX917537 AWT917517:AWT917537 BGP917517:BGP917537 BQL917517:BQL917537 CAH917517:CAH917537 CKD917517:CKD917537 CTZ917517:CTZ917537 DDV917517:DDV917537 DNR917517:DNR917537 DXN917517:DXN917537 EHJ917517:EHJ917537 ERF917517:ERF917537 FBB917517:FBB917537 FKX917517:FKX917537 FUT917517:FUT917537 GEP917517:GEP917537 GOL917517:GOL917537 GYH917517:GYH917537 HID917517:HID917537 HRZ917517:HRZ917537 IBV917517:IBV917537 ILR917517:ILR917537 IVN917517:IVN917537 JFJ917517:JFJ917537 JPF917517:JPF917537 JZB917517:JZB917537 KIX917517:KIX917537 KST917517:KST917537 LCP917517:LCP917537 LML917517:LML917537 LWH917517:LWH917537 MGD917517:MGD917537 MPZ917517:MPZ917537 MZV917517:MZV917537 NJR917517:NJR917537 NTN917517:NTN917537 ODJ917517:ODJ917537 ONF917517:ONF917537 OXB917517:OXB917537 PGX917517:PGX917537 PQT917517:PQT917537 QAP917517:QAP917537 QKL917517:QKL917537 QUH917517:QUH917537 RED917517:RED917537 RNZ917517:RNZ917537 RXV917517:RXV917537 SHR917517:SHR917537 SRN917517:SRN917537 TBJ917517:TBJ917537 TLF917517:TLF917537 TVB917517:TVB917537 UEX917517:UEX917537 UOT917517:UOT917537 UYP917517:UYP917537 VIL917517:VIL917537 VSH917517:VSH917537 WCD917517:WCD917537 WLZ917517:WLZ917537 WVV917517:WVV917537 N983053:N983073 JJ983053:JJ983073 TF983053:TF983073 ADB983053:ADB983073 AMX983053:AMX983073 AWT983053:AWT983073 BGP983053:BGP983073 BQL983053:BQL983073 CAH983053:CAH983073 CKD983053:CKD983073 CTZ983053:CTZ983073 DDV983053:DDV983073 DNR983053:DNR983073 DXN983053:DXN983073 EHJ983053:EHJ983073 ERF983053:ERF983073 FBB983053:FBB983073 FKX983053:FKX983073 FUT983053:FUT983073 GEP983053:GEP983073 GOL983053:GOL983073 GYH983053:GYH983073 HID983053:HID983073 HRZ983053:HRZ983073 IBV983053:IBV983073 ILR983053:ILR983073 IVN983053:IVN983073 JFJ983053:JFJ983073 JPF983053:JPF983073 JZB983053:JZB983073 KIX983053:KIX983073 KST983053:KST983073 LCP983053:LCP983073 LML983053:LML983073 LWH983053:LWH983073 MGD983053:MGD983073 MPZ983053:MPZ983073 MZV983053:MZV983073 NJR983053:NJR983073 NTN983053:NTN983073 ODJ983053:ODJ983073 ONF983053:ONF983073 OXB983053:OXB983073 PGX983053:PGX983073 PQT983053:PQT983073 QAP983053:QAP983073 QKL983053:QKL983073 QUH983053:QUH983073 RED983053:RED983073 RNZ983053:RNZ983073 RXV983053:RXV983073 SHR983053:SHR983073 SRN983053:SRN983073 TBJ983053:TBJ983073 TLF983053:TLF983073 TVB983053:TVB983073 UEX983053:UEX983073 UOT983053:UOT983073 UYP983053:UYP983073 VIL983053:VIL983073 VSH983053:VSH983073 WCD983053:WCD983073 WLZ983053:WLZ983073 WVV983053:WVV983073" xr:uid="{B3BC2D1B-0834-4A96-BF45-4E085FEA9122}"/>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1083-9858-4453-BDA2-24343A5C5EE6}">
  <sheetPr>
    <tabColor theme="8" tint="-0.499984740745262"/>
  </sheetPr>
  <dimension ref="A1:H56"/>
  <sheetViews>
    <sheetView zoomScaleNormal="100" workbookViewId="0">
      <selection activeCell="A2" sqref="A2"/>
    </sheetView>
  </sheetViews>
  <sheetFormatPr defaultRowHeight="12.6"/>
  <cols>
    <col min="1" max="1" width="55.85546875" style="339" customWidth="1"/>
    <col min="2" max="2" width="27.42578125" style="339" customWidth="1"/>
    <col min="3" max="256" width="8.85546875" style="339"/>
    <col min="257" max="257" width="55.85546875" style="339" customWidth="1"/>
    <col min="258" max="258" width="27.42578125" style="339" customWidth="1"/>
    <col min="259" max="512" width="8.85546875" style="339"/>
    <col min="513" max="513" width="55.85546875" style="339" customWidth="1"/>
    <col min="514" max="514" width="27.42578125" style="339" customWidth="1"/>
    <col min="515" max="768" width="8.85546875" style="339"/>
    <col min="769" max="769" width="55.85546875" style="339" customWidth="1"/>
    <col min="770" max="770" width="27.42578125" style="339" customWidth="1"/>
    <col min="771" max="1024" width="8.85546875" style="339"/>
    <col min="1025" max="1025" width="55.85546875" style="339" customWidth="1"/>
    <col min="1026" max="1026" width="27.42578125" style="339" customWidth="1"/>
    <col min="1027" max="1280" width="8.85546875" style="339"/>
    <col min="1281" max="1281" width="55.85546875" style="339" customWidth="1"/>
    <col min="1282" max="1282" width="27.42578125" style="339" customWidth="1"/>
    <col min="1283" max="1536" width="8.85546875" style="339"/>
    <col min="1537" max="1537" width="55.85546875" style="339" customWidth="1"/>
    <col min="1538" max="1538" width="27.42578125" style="339" customWidth="1"/>
    <col min="1539" max="1792" width="8.85546875" style="339"/>
    <col min="1793" max="1793" width="55.85546875" style="339" customWidth="1"/>
    <col min="1794" max="1794" width="27.42578125" style="339" customWidth="1"/>
    <col min="1795" max="2048" width="8.85546875" style="339"/>
    <col min="2049" max="2049" width="55.85546875" style="339" customWidth="1"/>
    <col min="2050" max="2050" width="27.42578125" style="339" customWidth="1"/>
    <col min="2051" max="2304" width="8.85546875" style="339"/>
    <col min="2305" max="2305" width="55.85546875" style="339" customWidth="1"/>
    <col min="2306" max="2306" width="27.42578125" style="339" customWidth="1"/>
    <col min="2307" max="2560" width="8.85546875" style="339"/>
    <col min="2561" max="2561" width="55.85546875" style="339" customWidth="1"/>
    <col min="2562" max="2562" width="27.42578125" style="339" customWidth="1"/>
    <col min="2563" max="2816" width="8.85546875" style="339"/>
    <col min="2817" max="2817" width="55.85546875" style="339" customWidth="1"/>
    <col min="2818" max="2818" width="27.42578125" style="339" customWidth="1"/>
    <col min="2819" max="3072" width="8.85546875" style="339"/>
    <col min="3073" max="3073" width="55.85546875" style="339" customWidth="1"/>
    <col min="3074" max="3074" width="27.42578125" style="339" customWidth="1"/>
    <col min="3075" max="3328" width="8.85546875" style="339"/>
    <col min="3329" max="3329" width="55.85546875" style="339" customWidth="1"/>
    <col min="3330" max="3330" width="27.42578125" style="339" customWidth="1"/>
    <col min="3331" max="3584" width="8.85546875" style="339"/>
    <col min="3585" max="3585" width="55.85546875" style="339" customWidth="1"/>
    <col min="3586" max="3586" width="27.42578125" style="339" customWidth="1"/>
    <col min="3587" max="3840" width="8.85546875" style="339"/>
    <col min="3841" max="3841" width="55.85546875" style="339" customWidth="1"/>
    <col min="3842" max="3842" width="27.42578125" style="339" customWidth="1"/>
    <col min="3843" max="4096" width="8.85546875" style="339"/>
    <col min="4097" max="4097" width="55.85546875" style="339" customWidth="1"/>
    <col min="4098" max="4098" width="27.42578125" style="339" customWidth="1"/>
    <col min="4099" max="4352" width="8.85546875" style="339"/>
    <col min="4353" max="4353" width="55.85546875" style="339" customWidth="1"/>
    <col min="4354" max="4354" width="27.42578125" style="339" customWidth="1"/>
    <col min="4355" max="4608" width="8.85546875" style="339"/>
    <col min="4609" max="4609" width="55.85546875" style="339" customWidth="1"/>
    <col min="4610" max="4610" width="27.42578125" style="339" customWidth="1"/>
    <col min="4611" max="4864" width="8.85546875" style="339"/>
    <col min="4865" max="4865" width="55.85546875" style="339" customWidth="1"/>
    <col min="4866" max="4866" width="27.42578125" style="339" customWidth="1"/>
    <col min="4867" max="5120" width="8.85546875" style="339"/>
    <col min="5121" max="5121" width="55.85546875" style="339" customWidth="1"/>
    <col min="5122" max="5122" width="27.42578125" style="339" customWidth="1"/>
    <col min="5123" max="5376" width="8.85546875" style="339"/>
    <col min="5377" max="5377" width="55.85546875" style="339" customWidth="1"/>
    <col min="5378" max="5378" width="27.42578125" style="339" customWidth="1"/>
    <col min="5379" max="5632" width="8.85546875" style="339"/>
    <col min="5633" max="5633" width="55.85546875" style="339" customWidth="1"/>
    <col min="5634" max="5634" width="27.42578125" style="339" customWidth="1"/>
    <col min="5635" max="5888" width="8.85546875" style="339"/>
    <col min="5889" max="5889" width="55.85546875" style="339" customWidth="1"/>
    <col min="5890" max="5890" width="27.42578125" style="339" customWidth="1"/>
    <col min="5891" max="6144" width="8.85546875" style="339"/>
    <col min="6145" max="6145" width="55.85546875" style="339" customWidth="1"/>
    <col min="6146" max="6146" width="27.42578125" style="339" customWidth="1"/>
    <col min="6147" max="6400" width="8.85546875" style="339"/>
    <col min="6401" max="6401" width="55.85546875" style="339" customWidth="1"/>
    <col min="6402" max="6402" width="27.42578125" style="339" customWidth="1"/>
    <col min="6403" max="6656" width="8.85546875" style="339"/>
    <col min="6657" max="6657" width="55.85546875" style="339" customWidth="1"/>
    <col min="6658" max="6658" width="27.42578125" style="339" customWidth="1"/>
    <col min="6659" max="6912" width="8.85546875" style="339"/>
    <col min="6913" max="6913" width="55.85546875" style="339" customWidth="1"/>
    <col min="6914" max="6914" width="27.42578125" style="339" customWidth="1"/>
    <col min="6915" max="7168" width="8.85546875" style="339"/>
    <col min="7169" max="7169" width="55.85546875" style="339" customWidth="1"/>
    <col min="7170" max="7170" width="27.42578125" style="339" customWidth="1"/>
    <col min="7171" max="7424" width="8.85546875" style="339"/>
    <col min="7425" max="7425" width="55.85546875" style="339" customWidth="1"/>
    <col min="7426" max="7426" width="27.42578125" style="339" customWidth="1"/>
    <col min="7427" max="7680" width="8.85546875" style="339"/>
    <col min="7681" max="7681" width="55.85546875" style="339" customWidth="1"/>
    <col min="7682" max="7682" width="27.42578125" style="339" customWidth="1"/>
    <col min="7683" max="7936" width="8.85546875" style="339"/>
    <col min="7937" max="7937" width="55.85546875" style="339" customWidth="1"/>
    <col min="7938" max="7938" width="27.42578125" style="339" customWidth="1"/>
    <col min="7939" max="8192" width="8.85546875" style="339"/>
    <col min="8193" max="8193" width="55.85546875" style="339" customWidth="1"/>
    <col min="8194" max="8194" width="27.42578125" style="339" customWidth="1"/>
    <col min="8195" max="8448" width="8.85546875" style="339"/>
    <col min="8449" max="8449" width="55.85546875" style="339" customWidth="1"/>
    <col min="8450" max="8450" width="27.42578125" style="339" customWidth="1"/>
    <col min="8451" max="8704" width="8.85546875" style="339"/>
    <col min="8705" max="8705" width="55.85546875" style="339" customWidth="1"/>
    <col min="8706" max="8706" width="27.42578125" style="339" customWidth="1"/>
    <col min="8707" max="8960" width="8.85546875" style="339"/>
    <col min="8961" max="8961" width="55.85546875" style="339" customWidth="1"/>
    <col min="8962" max="8962" width="27.42578125" style="339" customWidth="1"/>
    <col min="8963" max="9216" width="8.85546875" style="339"/>
    <col min="9217" max="9217" width="55.85546875" style="339" customWidth="1"/>
    <col min="9218" max="9218" width="27.42578125" style="339" customWidth="1"/>
    <col min="9219" max="9472" width="8.85546875" style="339"/>
    <col min="9473" max="9473" width="55.85546875" style="339" customWidth="1"/>
    <col min="9474" max="9474" width="27.42578125" style="339" customWidth="1"/>
    <col min="9475" max="9728" width="8.85546875" style="339"/>
    <col min="9729" max="9729" width="55.85546875" style="339" customWidth="1"/>
    <col min="9730" max="9730" width="27.42578125" style="339" customWidth="1"/>
    <col min="9731" max="9984" width="8.85546875" style="339"/>
    <col min="9985" max="9985" width="55.85546875" style="339" customWidth="1"/>
    <col min="9986" max="9986" width="27.42578125" style="339" customWidth="1"/>
    <col min="9987" max="10240" width="8.85546875" style="339"/>
    <col min="10241" max="10241" width="55.85546875" style="339" customWidth="1"/>
    <col min="10242" max="10242" width="27.42578125" style="339" customWidth="1"/>
    <col min="10243" max="10496" width="8.85546875" style="339"/>
    <col min="10497" max="10497" width="55.85546875" style="339" customWidth="1"/>
    <col min="10498" max="10498" width="27.42578125" style="339" customWidth="1"/>
    <col min="10499" max="10752" width="8.85546875" style="339"/>
    <col min="10753" max="10753" width="55.85546875" style="339" customWidth="1"/>
    <col min="10754" max="10754" width="27.42578125" style="339" customWidth="1"/>
    <col min="10755" max="11008" width="8.85546875" style="339"/>
    <col min="11009" max="11009" width="55.85546875" style="339" customWidth="1"/>
    <col min="11010" max="11010" width="27.42578125" style="339" customWidth="1"/>
    <col min="11011" max="11264" width="8.85546875" style="339"/>
    <col min="11265" max="11265" width="55.85546875" style="339" customWidth="1"/>
    <col min="11266" max="11266" width="27.42578125" style="339" customWidth="1"/>
    <col min="11267" max="11520" width="8.85546875" style="339"/>
    <col min="11521" max="11521" width="55.85546875" style="339" customWidth="1"/>
    <col min="11522" max="11522" width="27.42578125" style="339" customWidth="1"/>
    <col min="11523" max="11776" width="8.85546875" style="339"/>
    <col min="11777" max="11777" width="55.85546875" style="339" customWidth="1"/>
    <col min="11778" max="11778" width="27.42578125" style="339" customWidth="1"/>
    <col min="11779" max="12032" width="8.85546875" style="339"/>
    <col min="12033" max="12033" width="55.85546875" style="339" customWidth="1"/>
    <col min="12034" max="12034" width="27.42578125" style="339" customWidth="1"/>
    <col min="12035" max="12288" width="8.85546875" style="339"/>
    <col min="12289" max="12289" width="55.85546875" style="339" customWidth="1"/>
    <col min="12290" max="12290" width="27.42578125" style="339" customWidth="1"/>
    <col min="12291" max="12544" width="8.85546875" style="339"/>
    <col min="12545" max="12545" width="55.85546875" style="339" customWidth="1"/>
    <col min="12546" max="12546" width="27.42578125" style="339" customWidth="1"/>
    <col min="12547" max="12800" width="8.85546875" style="339"/>
    <col min="12801" max="12801" width="55.85546875" style="339" customWidth="1"/>
    <col min="12802" max="12802" width="27.42578125" style="339" customWidth="1"/>
    <col min="12803" max="13056" width="8.85546875" style="339"/>
    <col min="13057" max="13057" width="55.85546875" style="339" customWidth="1"/>
    <col min="13058" max="13058" width="27.42578125" style="339" customWidth="1"/>
    <col min="13059" max="13312" width="8.85546875" style="339"/>
    <col min="13313" max="13313" width="55.85546875" style="339" customWidth="1"/>
    <col min="13314" max="13314" width="27.42578125" style="339" customWidth="1"/>
    <col min="13315" max="13568" width="8.85546875" style="339"/>
    <col min="13569" max="13569" width="55.85546875" style="339" customWidth="1"/>
    <col min="13570" max="13570" width="27.42578125" style="339" customWidth="1"/>
    <col min="13571" max="13824" width="8.85546875" style="339"/>
    <col min="13825" max="13825" width="55.85546875" style="339" customWidth="1"/>
    <col min="13826" max="13826" width="27.42578125" style="339" customWidth="1"/>
    <col min="13827" max="14080" width="8.85546875" style="339"/>
    <col min="14081" max="14081" width="55.85546875" style="339" customWidth="1"/>
    <col min="14082" max="14082" width="27.42578125" style="339" customWidth="1"/>
    <col min="14083" max="14336" width="8.85546875" style="339"/>
    <col min="14337" max="14337" width="55.85546875" style="339" customWidth="1"/>
    <col min="14338" max="14338" width="27.42578125" style="339" customWidth="1"/>
    <col min="14339" max="14592" width="8.85546875" style="339"/>
    <col min="14593" max="14593" width="55.85546875" style="339" customWidth="1"/>
    <col min="14594" max="14594" width="27.42578125" style="339" customWidth="1"/>
    <col min="14595" max="14848" width="8.85546875" style="339"/>
    <col min="14849" max="14849" width="55.85546875" style="339" customWidth="1"/>
    <col min="14850" max="14850" width="27.42578125" style="339" customWidth="1"/>
    <col min="14851" max="15104" width="8.85546875" style="339"/>
    <col min="15105" max="15105" width="55.85546875" style="339" customWidth="1"/>
    <col min="15106" max="15106" width="27.42578125" style="339" customWidth="1"/>
    <col min="15107" max="15360" width="8.85546875" style="339"/>
    <col min="15361" max="15361" width="55.85546875" style="339" customWidth="1"/>
    <col min="15362" max="15362" width="27.42578125" style="339" customWidth="1"/>
    <col min="15363" max="15616" width="8.85546875" style="339"/>
    <col min="15617" max="15617" width="55.85546875" style="339" customWidth="1"/>
    <col min="15618" max="15618" width="27.42578125" style="339" customWidth="1"/>
    <col min="15619" max="15872" width="8.85546875" style="339"/>
    <col min="15873" max="15873" width="55.85546875" style="339" customWidth="1"/>
    <col min="15874" max="15874" width="27.42578125" style="339" customWidth="1"/>
    <col min="15875" max="16128" width="8.85546875" style="339"/>
    <col min="16129" max="16129" width="55.85546875" style="339" customWidth="1"/>
    <col min="16130" max="16130" width="27.42578125" style="339" customWidth="1"/>
    <col min="16131" max="16384" width="8.85546875" style="339"/>
  </cols>
  <sheetData>
    <row r="1" spans="1:8" ht="15.6">
      <c r="A1" s="338" t="s">
        <v>2208</v>
      </c>
    </row>
    <row r="2" spans="1:8">
      <c r="A2" s="340" t="s">
        <v>2209</v>
      </c>
      <c r="B2" s="340" t="s">
        <v>2210</v>
      </c>
    </row>
    <row r="3" spans="1:8">
      <c r="A3" s="340" t="s">
        <v>2211</v>
      </c>
      <c r="B3" s="340" t="s">
        <v>2212</v>
      </c>
    </row>
    <row r="4" spans="1:8" ht="61.5" customHeight="1">
      <c r="A4" s="75" t="s">
        <v>2213</v>
      </c>
      <c r="B4" s="76" t="s">
        <v>2214</v>
      </c>
    </row>
    <row r="5" spans="1:8" s="36" customFormat="1">
      <c r="A5" s="75" t="s">
        <v>2215</v>
      </c>
      <c r="B5" s="341" t="e">
        <f>#REF!</f>
        <v>#REF!</v>
      </c>
    </row>
    <row r="6" spans="1:8" s="36" customFormat="1" ht="12.95">
      <c r="A6" s="77" t="s">
        <v>2216</v>
      </c>
    </row>
    <row r="7" spans="1:8" s="36" customFormat="1" ht="12.95">
      <c r="A7" s="77" t="s">
        <v>2217</v>
      </c>
      <c r="B7" s="33" t="s">
        <v>2218</v>
      </c>
      <c r="E7" s="78"/>
      <c r="G7" s="78"/>
    </row>
    <row r="8" spans="1:8" s="36" customFormat="1" ht="70.5" customHeight="1">
      <c r="A8" s="77"/>
      <c r="B8" s="664" t="s">
        <v>2219</v>
      </c>
      <c r="C8" s="664"/>
      <c r="D8" s="664"/>
      <c r="E8" s="664"/>
      <c r="F8" s="664"/>
      <c r="G8" s="664"/>
    </row>
    <row r="9" spans="1:8" s="36" customFormat="1" ht="12.95">
      <c r="B9" s="33" t="s">
        <v>2220</v>
      </c>
      <c r="E9" s="78"/>
      <c r="G9" s="78"/>
    </row>
    <row r="10" spans="1:8" s="36" customFormat="1" ht="12.95">
      <c r="B10" s="33" t="s">
        <v>2221</v>
      </c>
      <c r="E10" s="78"/>
      <c r="G10" s="78"/>
    </row>
    <row r="11" spans="1:8" s="36" customFormat="1" ht="12.95">
      <c r="B11" s="33"/>
      <c r="E11" s="78"/>
      <c r="G11" s="78"/>
    </row>
    <row r="12" spans="1:8" s="36" customFormat="1" ht="14.1">
      <c r="A12" s="79" t="s">
        <v>2222</v>
      </c>
      <c r="B12" s="33" t="s">
        <v>2223</v>
      </c>
      <c r="E12" s="78"/>
      <c r="G12" s="78"/>
    </row>
    <row r="13" spans="1:8" s="36" customFormat="1" ht="14.1">
      <c r="A13" s="79" t="s">
        <v>2224</v>
      </c>
      <c r="B13" s="33" t="s">
        <v>2225</v>
      </c>
      <c r="E13" s="78"/>
      <c r="G13" s="78"/>
    </row>
    <row r="14" spans="1:8" s="36" customFormat="1" ht="14.1">
      <c r="A14" s="79" t="s">
        <v>2226</v>
      </c>
      <c r="B14" s="33" t="s">
        <v>2227</v>
      </c>
      <c r="E14" s="78"/>
      <c r="G14" s="78"/>
    </row>
    <row r="15" spans="1:8" s="36" customFormat="1">
      <c r="E15" s="78"/>
      <c r="G15" s="78"/>
    </row>
    <row r="16" spans="1:8" ht="12.95">
      <c r="A16" s="722" t="s">
        <v>2228</v>
      </c>
      <c r="B16" s="723"/>
      <c r="C16" s="342" t="s">
        <v>2229</v>
      </c>
      <c r="D16" s="342" t="s">
        <v>29</v>
      </c>
      <c r="E16" s="342" t="s">
        <v>33</v>
      </c>
      <c r="F16" s="342" t="s">
        <v>37</v>
      </c>
      <c r="G16" s="342" t="s">
        <v>40</v>
      </c>
      <c r="H16" s="342" t="s">
        <v>23</v>
      </c>
    </row>
    <row r="17" spans="1:8" ht="12.95">
      <c r="A17" s="343" t="s">
        <v>2230</v>
      </c>
      <c r="B17" s="343" t="s">
        <v>2231</v>
      </c>
      <c r="C17" s="344">
        <f t="shared" ref="C17:H17" si="0">SUM($B23:$B27)</f>
        <v>30</v>
      </c>
      <c r="D17" s="344">
        <f t="shared" si="0"/>
        <v>30</v>
      </c>
      <c r="E17" s="344">
        <f t="shared" si="0"/>
        <v>30</v>
      </c>
      <c r="F17" s="344">
        <f t="shared" si="0"/>
        <v>30</v>
      </c>
      <c r="G17" s="344">
        <f t="shared" si="0"/>
        <v>30</v>
      </c>
      <c r="H17" s="344">
        <f t="shared" si="0"/>
        <v>30</v>
      </c>
    </row>
    <row r="18" spans="1:8" ht="13.5" customHeight="1">
      <c r="A18" s="343"/>
      <c r="B18" s="343" t="s">
        <v>2232</v>
      </c>
      <c r="C18" s="344"/>
      <c r="D18" s="344"/>
      <c r="E18" s="344"/>
      <c r="F18" s="344">
        <v>6</v>
      </c>
      <c r="G18" s="344"/>
      <c r="H18" s="344"/>
    </row>
    <row r="21" spans="1:8" ht="12.95">
      <c r="A21" s="345" t="s">
        <v>2233</v>
      </c>
    </row>
    <row r="22" spans="1:8" ht="12.95">
      <c r="A22" s="343" t="s">
        <v>2234</v>
      </c>
      <c r="B22" s="343" t="s">
        <v>2235</v>
      </c>
      <c r="C22" s="343" t="s">
        <v>2229</v>
      </c>
      <c r="D22" s="343" t="s">
        <v>2236</v>
      </c>
      <c r="E22" s="343" t="s">
        <v>23</v>
      </c>
    </row>
    <row r="23" spans="1:8" ht="12.95">
      <c r="A23" s="339" t="s">
        <v>2237</v>
      </c>
      <c r="B23" s="344">
        <v>30</v>
      </c>
      <c r="C23" s="346">
        <f>ROUNDUP(0.2*(B23),0)</f>
        <v>6</v>
      </c>
      <c r="D23" s="346">
        <f>ROUNDUP(0.2*(B23),0)</f>
        <v>6</v>
      </c>
      <c r="E23" s="346">
        <f>ROUNDUP(0.2*(B23),0)</f>
        <v>6</v>
      </c>
      <c r="G23" s="346" t="s">
        <v>2238</v>
      </c>
    </row>
    <row r="24" spans="1:8" ht="12.95">
      <c r="A24" s="339" t="s">
        <v>2239</v>
      </c>
      <c r="B24" s="344"/>
      <c r="C24" s="346">
        <f>ROUNDUP((16.25+0.0375*$B24),0)</f>
        <v>17</v>
      </c>
      <c r="D24" s="346">
        <f>ROUNDUP((16.25+0.0375*$B24),0)</f>
        <v>17</v>
      </c>
      <c r="E24" s="346">
        <f>ROUNDUP((16.25+0.0375*$B24),0)</f>
        <v>17</v>
      </c>
    </row>
    <row r="25" spans="1:8" ht="12.95">
      <c r="A25" s="339" t="s">
        <v>2240</v>
      </c>
      <c r="B25" s="344"/>
      <c r="C25" s="346">
        <f>ROUNDUP((20+0.03*$B25),0)</f>
        <v>20</v>
      </c>
      <c r="D25" s="346">
        <f>ROUNDUP((20+0.03*$B25),0)</f>
        <v>20</v>
      </c>
      <c r="E25" s="346">
        <f>ROUNDUP((20+0.03*$B25),0)</f>
        <v>20</v>
      </c>
    </row>
    <row r="26" spans="1:8" ht="12.95">
      <c r="A26" s="339" t="s">
        <v>2241</v>
      </c>
      <c r="B26" s="344"/>
      <c r="C26" s="346">
        <f>ROUNDUP((37.5+0.0125*$B26),0)</f>
        <v>38</v>
      </c>
      <c r="D26" s="346">
        <f>ROUNDUP((37.5+0.0125*$B26),0)</f>
        <v>38</v>
      </c>
      <c r="E26" s="346">
        <f>ROUNDUP((37.5+0.0125*$B26),0)</f>
        <v>38</v>
      </c>
    </row>
    <row r="27" spans="1:8" ht="12.95">
      <c r="A27" s="339" t="s">
        <v>2242</v>
      </c>
      <c r="B27" s="344"/>
      <c r="C27" s="346">
        <v>100</v>
      </c>
      <c r="D27" s="346">
        <v>100</v>
      </c>
      <c r="E27" s="346">
        <v>100</v>
      </c>
    </row>
    <row r="28" spans="1:8" ht="12.95">
      <c r="A28" s="339" t="s">
        <v>2243</v>
      </c>
      <c r="B28" s="344"/>
      <c r="C28" s="346">
        <f>ROUNDUP(SQRT($B28),0)</f>
        <v>0</v>
      </c>
      <c r="D28" s="346">
        <f>ROUNDUP(SQRT($B28),0)</f>
        <v>0</v>
      </c>
      <c r="E28" s="346">
        <f>ROUNDUP(SQRT($B28),0)</f>
        <v>0</v>
      </c>
    </row>
    <row r="30" spans="1:8" ht="37.5" customHeight="1">
      <c r="A30" s="664" t="s">
        <v>2244</v>
      </c>
      <c r="B30" s="664"/>
      <c r="C30" s="664"/>
      <c r="D30" s="664"/>
      <c r="E30" s="664"/>
      <c r="F30" s="664"/>
      <c r="G30" s="664"/>
    </row>
    <row r="31" spans="1:8" ht="40.5" customHeight="1">
      <c r="A31" s="664" t="s">
        <v>2245</v>
      </c>
      <c r="B31" s="664"/>
      <c r="C31" s="664"/>
      <c r="D31" s="664"/>
      <c r="E31" s="664"/>
      <c r="F31" s="664"/>
      <c r="G31" s="664"/>
    </row>
    <row r="32" spans="1:8" ht="66.95" customHeight="1">
      <c r="A32" s="665" t="s">
        <v>2246</v>
      </c>
      <c r="B32" s="665"/>
      <c r="C32" s="665"/>
      <c r="D32" s="665"/>
      <c r="E32" s="665"/>
      <c r="F32" s="665"/>
      <c r="G32" s="665"/>
    </row>
    <row r="33" spans="1:8" ht="12.95">
      <c r="A33" s="345"/>
      <c r="H33" s="74"/>
    </row>
    <row r="34" spans="1:8" ht="12.95">
      <c r="A34" s="347"/>
      <c r="B34" s="347"/>
      <c r="C34" s="347"/>
      <c r="D34" s="347"/>
      <c r="E34" s="347"/>
    </row>
    <row r="35" spans="1:8" ht="12.95">
      <c r="A35" s="348"/>
      <c r="B35" s="347"/>
      <c r="C35" s="347"/>
      <c r="D35" s="347"/>
      <c r="E35" s="347"/>
    </row>
    <row r="37" spans="1:8" ht="12.95">
      <c r="A37" s="348"/>
      <c r="B37" s="347"/>
      <c r="C37" s="347"/>
      <c r="D37" s="347"/>
      <c r="E37" s="347"/>
    </row>
    <row r="39" spans="1:8" ht="12.95">
      <c r="A39" s="348"/>
      <c r="B39" s="347"/>
      <c r="C39" s="347"/>
      <c r="D39" s="347"/>
      <c r="E39" s="347"/>
    </row>
    <row r="42" spans="1:8" s="346" customFormat="1" ht="12.95">
      <c r="A42" s="349"/>
      <c r="B42" s="349"/>
      <c r="C42" s="349"/>
      <c r="D42" s="349"/>
      <c r="E42" s="349"/>
      <c r="F42" s="349"/>
      <c r="G42" s="349"/>
    </row>
    <row r="43" spans="1:8" s="346" customFormat="1" ht="12.95">
      <c r="A43" s="349"/>
      <c r="B43" s="349"/>
      <c r="C43" s="349"/>
      <c r="D43" s="349"/>
      <c r="E43" s="349"/>
      <c r="F43" s="349"/>
      <c r="G43" s="349"/>
    </row>
    <row r="45" spans="1:8" ht="12.95">
      <c r="A45" s="345"/>
    </row>
    <row r="46" spans="1:8" ht="12.95">
      <c r="A46" s="347"/>
      <c r="B46" s="347"/>
      <c r="C46" s="347"/>
      <c r="D46" s="347"/>
      <c r="E46" s="347"/>
    </row>
    <row r="47" spans="1:8" ht="12.95">
      <c r="A47" s="348"/>
      <c r="B47" s="347"/>
      <c r="C47" s="347"/>
      <c r="D47" s="347"/>
      <c r="E47" s="347"/>
    </row>
    <row r="49" spans="1:7" ht="12.95">
      <c r="A49" s="348"/>
      <c r="B49" s="347"/>
      <c r="C49" s="347"/>
      <c r="D49" s="347"/>
      <c r="E49" s="347"/>
    </row>
    <row r="51" spans="1:7" ht="12.95">
      <c r="A51" s="348"/>
      <c r="B51" s="347"/>
      <c r="C51" s="347"/>
      <c r="D51" s="347"/>
      <c r="E51" s="347"/>
    </row>
    <row r="54" spans="1:7" s="346" customFormat="1" ht="12.95">
      <c r="A54" s="349"/>
      <c r="B54" s="349"/>
      <c r="C54" s="349"/>
      <c r="D54" s="349"/>
      <c r="E54" s="349"/>
      <c r="F54" s="349"/>
      <c r="G54" s="349"/>
    </row>
    <row r="55" spans="1:7" s="346" customFormat="1" ht="12.95">
      <c r="A55" s="349"/>
      <c r="B55" s="349"/>
      <c r="C55" s="349"/>
      <c r="D55" s="349"/>
      <c r="E55" s="349"/>
      <c r="F55" s="349"/>
      <c r="G55" s="349"/>
    </row>
    <row r="56" spans="1:7">
      <c r="A56" s="350"/>
    </row>
  </sheetData>
  <mergeCells count="5">
    <mergeCell ref="B8:G8"/>
    <mergeCell ref="A16:B16"/>
    <mergeCell ref="A30:G30"/>
    <mergeCell ref="A31:G31"/>
    <mergeCell ref="A32:G3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85" zoomScaleNormal="100" zoomScaleSheetLayoutView="85" workbookViewId="0">
      <selection activeCell="E28" sqref="E28"/>
    </sheetView>
  </sheetViews>
  <sheetFormatPr defaultColWidth="9" defaultRowHeight="12.95"/>
  <cols>
    <col min="1" max="1" width="40.42578125" style="27" customWidth="1"/>
    <col min="2" max="2" width="46.42578125" style="27" customWidth="1"/>
    <col min="3" max="256" width="9" style="117"/>
    <col min="257" max="257" width="40.42578125" style="117" customWidth="1"/>
    <col min="258" max="258" width="46.42578125" style="117" customWidth="1"/>
    <col min="259" max="512" width="9" style="117"/>
    <col min="513" max="513" width="40.42578125" style="117" customWidth="1"/>
    <col min="514" max="514" width="46.42578125" style="117" customWidth="1"/>
    <col min="515" max="768" width="9" style="117"/>
    <col min="769" max="769" width="40.42578125" style="117" customWidth="1"/>
    <col min="770" max="770" width="46.42578125" style="117" customWidth="1"/>
    <col min="771" max="1024" width="9" style="117"/>
    <col min="1025" max="1025" width="40.42578125" style="117" customWidth="1"/>
    <col min="1026" max="1026" width="46.42578125" style="117" customWidth="1"/>
    <col min="1027" max="1280" width="9" style="117"/>
    <col min="1281" max="1281" width="40.42578125" style="117" customWidth="1"/>
    <col min="1282" max="1282" width="46.42578125" style="117" customWidth="1"/>
    <col min="1283" max="1536" width="9" style="117"/>
    <col min="1537" max="1537" width="40.42578125" style="117" customWidth="1"/>
    <col min="1538" max="1538" width="46.42578125" style="117" customWidth="1"/>
    <col min="1539" max="1792" width="9" style="117"/>
    <col min="1793" max="1793" width="40.42578125" style="117" customWidth="1"/>
    <col min="1794" max="1794" width="46.42578125" style="117" customWidth="1"/>
    <col min="1795" max="2048" width="9" style="117"/>
    <col min="2049" max="2049" width="40.42578125" style="117" customWidth="1"/>
    <col min="2050" max="2050" width="46.42578125" style="117" customWidth="1"/>
    <col min="2051" max="2304" width="9" style="117"/>
    <col min="2305" max="2305" width="40.42578125" style="117" customWidth="1"/>
    <col min="2306" max="2306" width="46.42578125" style="117" customWidth="1"/>
    <col min="2307" max="2560" width="9" style="117"/>
    <col min="2561" max="2561" width="40.42578125" style="117" customWidth="1"/>
    <col min="2562" max="2562" width="46.42578125" style="117" customWidth="1"/>
    <col min="2563" max="2816" width="9" style="117"/>
    <col min="2817" max="2817" width="40.42578125" style="117" customWidth="1"/>
    <col min="2818" max="2818" width="46.42578125" style="117" customWidth="1"/>
    <col min="2819" max="3072" width="9" style="117"/>
    <col min="3073" max="3073" width="40.42578125" style="117" customWidth="1"/>
    <col min="3074" max="3074" width="46.42578125" style="117" customWidth="1"/>
    <col min="3075" max="3328" width="9" style="117"/>
    <col min="3329" max="3329" width="40.42578125" style="117" customWidth="1"/>
    <col min="3330" max="3330" width="46.42578125" style="117" customWidth="1"/>
    <col min="3331" max="3584" width="9" style="117"/>
    <col min="3585" max="3585" width="40.42578125" style="117" customWidth="1"/>
    <col min="3586" max="3586" width="46.42578125" style="117" customWidth="1"/>
    <col min="3587" max="3840" width="9" style="117"/>
    <col min="3841" max="3841" width="40.42578125" style="117" customWidth="1"/>
    <col min="3842" max="3842" width="46.42578125" style="117" customWidth="1"/>
    <col min="3843" max="4096" width="9" style="117"/>
    <col min="4097" max="4097" width="40.42578125" style="117" customWidth="1"/>
    <col min="4098" max="4098" width="46.42578125" style="117" customWidth="1"/>
    <col min="4099" max="4352" width="9" style="117"/>
    <col min="4353" max="4353" width="40.42578125" style="117" customWidth="1"/>
    <col min="4354" max="4354" width="46.42578125" style="117" customWidth="1"/>
    <col min="4355" max="4608" width="9" style="117"/>
    <col min="4609" max="4609" width="40.42578125" style="117" customWidth="1"/>
    <col min="4610" max="4610" width="46.42578125" style="117" customWidth="1"/>
    <col min="4611" max="4864" width="9" style="117"/>
    <col min="4865" max="4865" width="40.42578125" style="117" customWidth="1"/>
    <col min="4866" max="4866" width="46.42578125" style="117" customWidth="1"/>
    <col min="4867" max="5120" width="9" style="117"/>
    <col min="5121" max="5121" width="40.42578125" style="117" customWidth="1"/>
    <col min="5122" max="5122" width="46.42578125" style="117" customWidth="1"/>
    <col min="5123" max="5376" width="9" style="117"/>
    <col min="5377" max="5377" width="40.42578125" style="117" customWidth="1"/>
    <col min="5378" max="5378" width="46.42578125" style="117" customWidth="1"/>
    <col min="5379" max="5632" width="9" style="117"/>
    <col min="5633" max="5633" width="40.42578125" style="117" customWidth="1"/>
    <col min="5634" max="5634" width="46.42578125" style="117" customWidth="1"/>
    <col min="5635" max="5888" width="9" style="117"/>
    <col min="5889" max="5889" width="40.42578125" style="117" customWidth="1"/>
    <col min="5890" max="5890" width="46.42578125" style="117" customWidth="1"/>
    <col min="5891" max="6144" width="9" style="117"/>
    <col min="6145" max="6145" width="40.42578125" style="117" customWidth="1"/>
    <col min="6146" max="6146" width="46.42578125" style="117" customWidth="1"/>
    <col min="6147" max="6400" width="9" style="117"/>
    <col min="6401" max="6401" width="40.42578125" style="117" customWidth="1"/>
    <col min="6402" max="6402" width="46.42578125" style="117" customWidth="1"/>
    <col min="6403" max="6656" width="9" style="117"/>
    <col min="6657" max="6657" width="40.42578125" style="117" customWidth="1"/>
    <col min="6658" max="6658" width="46.42578125" style="117" customWidth="1"/>
    <col min="6659" max="6912" width="9" style="117"/>
    <col min="6913" max="6913" width="40.42578125" style="117" customWidth="1"/>
    <col min="6914" max="6914" width="46.42578125" style="117" customWidth="1"/>
    <col min="6915" max="7168" width="9" style="117"/>
    <col min="7169" max="7169" width="40.42578125" style="117" customWidth="1"/>
    <col min="7170" max="7170" width="46.42578125" style="117" customWidth="1"/>
    <col min="7171" max="7424" width="9" style="117"/>
    <col min="7425" max="7425" width="40.42578125" style="117" customWidth="1"/>
    <col min="7426" max="7426" width="46.42578125" style="117" customWidth="1"/>
    <col min="7427" max="7680" width="9" style="117"/>
    <col min="7681" max="7681" width="40.42578125" style="117" customWidth="1"/>
    <col min="7682" max="7682" width="46.42578125" style="117" customWidth="1"/>
    <col min="7683" max="7936" width="9" style="117"/>
    <col min="7937" max="7937" width="40.42578125" style="117" customWidth="1"/>
    <col min="7938" max="7938" width="46.42578125" style="117" customWidth="1"/>
    <col min="7939" max="8192" width="9" style="117"/>
    <col min="8193" max="8193" width="40.42578125" style="117" customWidth="1"/>
    <col min="8194" max="8194" width="46.42578125" style="117" customWidth="1"/>
    <col min="8195" max="8448" width="9" style="117"/>
    <col min="8449" max="8449" width="40.42578125" style="117" customWidth="1"/>
    <col min="8450" max="8450" width="46.42578125" style="117" customWidth="1"/>
    <col min="8451" max="8704" width="9" style="117"/>
    <col min="8705" max="8705" width="40.42578125" style="117" customWidth="1"/>
    <col min="8706" max="8706" width="46.42578125" style="117" customWidth="1"/>
    <col min="8707" max="8960" width="9" style="117"/>
    <col min="8961" max="8961" width="40.42578125" style="117" customWidth="1"/>
    <col min="8962" max="8962" width="46.42578125" style="117" customWidth="1"/>
    <col min="8963" max="9216" width="9" style="117"/>
    <col min="9217" max="9217" width="40.42578125" style="117" customWidth="1"/>
    <col min="9218" max="9218" width="46.42578125" style="117" customWidth="1"/>
    <col min="9219" max="9472" width="9" style="117"/>
    <col min="9473" max="9473" width="40.42578125" style="117" customWidth="1"/>
    <col min="9474" max="9474" width="46.42578125" style="117" customWidth="1"/>
    <col min="9475" max="9728" width="9" style="117"/>
    <col min="9729" max="9729" width="40.42578125" style="117" customWidth="1"/>
    <col min="9730" max="9730" width="46.42578125" style="117" customWidth="1"/>
    <col min="9731" max="9984" width="9" style="117"/>
    <col min="9985" max="9985" width="40.42578125" style="117" customWidth="1"/>
    <col min="9986" max="9986" width="46.42578125" style="117" customWidth="1"/>
    <col min="9987" max="10240" width="9" style="117"/>
    <col min="10241" max="10241" width="40.42578125" style="117" customWidth="1"/>
    <col min="10242" max="10242" width="46.42578125" style="117" customWidth="1"/>
    <col min="10243" max="10496" width="9" style="117"/>
    <col min="10497" max="10497" width="40.42578125" style="117" customWidth="1"/>
    <col min="10498" max="10498" width="46.42578125" style="117" customWidth="1"/>
    <col min="10499" max="10752" width="9" style="117"/>
    <col min="10753" max="10753" width="40.42578125" style="117" customWidth="1"/>
    <col min="10754" max="10754" width="46.42578125" style="117" customWidth="1"/>
    <col min="10755" max="11008" width="9" style="117"/>
    <col min="11009" max="11009" width="40.42578125" style="117" customWidth="1"/>
    <col min="11010" max="11010" width="46.42578125" style="117" customWidth="1"/>
    <col min="11011" max="11264" width="9" style="117"/>
    <col min="11265" max="11265" width="40.42578125" style="117" customWidth="1"/>
    <col min="11266" max="11266" width="46.42578125" style="117" customWidth="1"/>
    <col min="11267" max="11520" width="9" style="117"/>
    <col min="11521" max="11521" width="40.42578125" style="117" customWidth="1"/>
    <col min="11522" max="11522" width="46.42578125" style="117" customWidth="1"/>
    <col min="11523" max="11776" width="9" style="117"/>
    <col min="11777" max="11777" width="40.42578125" style="117" customWidth="1"/>
    <col min="11778" max="11778" width="46.42578125" style="117" customWidth="1"/>
    <col min="11779" max="12032" width="9" style="117"/>
    <col min="12033" max="12033" width="40.42578125" style="117" customWidth="1"/>
    <col min="12034" max="12034" width="46.42578125" style="117" customWidth="1"/>
    <col min="12035" max="12288" width="9" style="117"/>
    <col min="12289" max="12289" width="40.42578125" style="117" customWidth="1"/>
    <col min="12290" max="12290" width="46.42578125" style="117" customWidth="1"/>
    <col min="12291" max="12544" width="9" style="117"/>
    <col min="12545" max="12545" width="40.42578125" style="117" customWidth="1"/>
    <col min="12546" max="12546" width="46.42578125" style="117" customWidth="1"/>
    <col min="12547" max="12800" width="9" style="117"/>
    <col min="12801" max="12801" width="40.42578125" style="117" customWidth="1"/>
    <col min="12802" max="12802" width="46.42578125" style="117" customWidth="1"/>
    <col min="12803" max="13056" width="9" style="117"/>
    <col min="13057" max="13057" width="40.42578125" style="117" customWidth="1"/>
    <col min="13058" max="13058" width="46.42578125" style="117" customWidth="1"/>
    <col min="13059" max="13312" width="9" style="117"/>
    <col min="13313" max="13313" width="40.42578125" style="117" customWidth="1"/>
    <col min="13314" max="13314" width="46.42578125" style="117" customWidth="1"/>
    <col min="13315" max="13568" width="9" style="117"/>
    <col min="13569" max="13569" width="40.42578125" style="117" customWidth="1"/>
    <col min="13570" max="13570" width="46.42578125" style="117" customWidth="1"/>
    <col min="13571" max="13824" width="9" style="117"/>
    <col min="13825" max="13825" width="40.42578125" style="117" customWidth="1"/>
    <col min="13826" max="13826" width="46.42578125" style="117" customWidth="1"/>
    <col min="13827" max="14080" width="9" style="117"/>
    <col min="14081" max="14081" width="40.42578125" style="117" customWidth="1"/>
    <col min="14082" max="14082" width="46.42578125" style="117" customWidth="1"/>
    <col min="14083" max="14336" width="9" style="117"/>
    <col min="14337" max="14337" width="40.42578125" style="117" customWidth="1"/>
    <col min="14338" max="14338" width="46.42578125" style="117" customWidth="1"/>
    <col min="14339" max="14592" width="9" style="117"/>
    <col min="14593" max="14593" width="40.42578125" style="117" customWidth="1"/>
    <col min="14594" max="14594" width="46.42578125" style="117" customWidth="1"/>
    <col min="14595" max="14848" width="9" style="117"/>
    <col min="14849" max="14849" width="40.42578125" style="117" customWidth="1"/>
    <col min="14850" max="14850" width="46.42578125" style="117" customWidth="1"/>
    <col min="14851" max="15104" width="9" style="117"/>
    <col min="15105" max="15105" width="40.42578125" style="117" customWidth="1"/>
    <col min="15106" max="15106" width="46.42578125" style="117" customWidth="1"/>
    <col min="15107" max="15360" width="9" style="117"/>
    <col min="15361" max="15361" width="40.42578125" style="117" customWidth="1"/>
    <col min="15362" max="15362" width="46.42578125" style="117" customWidth="1"/>
    <col min="15363" max="15616" width="9" style="117"/>
    <col min="15617" max="15617" width="40.42578125" style="117" customWidth="1"/>
    <col min="15618" max="15618" width="46.42578125" style="117" customWidth="1"/>
    <col min="15619" max="15872" width="9" style="117"/>
    <col min="15873" max="15873" width="40.42578125" style="117" customWidth="1"/>
    <col min="15874" max="15874" width="46.42578125" style="117" customWidth="1"/>
    <col min="15875" max="16128" width="9" style="117"/>
    <col min="16129" max="16129" width="40.42578125" style="117" customWidth="1"/>
    <col min="16130" max="16130" width="46.42578125" style="117" customWidth="1"/>
    <col min="16131" max="16384" width="9" style="117"/>
  </cols>
  <sheetData>
    <row r="1" spans="1:2" ht="163.5" customHeight="1">
      <c r="A1" s="351"/>
      <c r="B1" s="352" t="s">
        <v>2247</v>
      </c>
    </row>
    <row r="2" spans="1:2" ht="14.45">
      <c r="A2" s="353" t="s">
        <v>2248</v>
      </c>
      <c r="B2" s="354"/>
    </row>
    <row r="3" spans="1:2" ht="14.45">
      <c r="A3" s="355" t="s">
        <v>2249</v>
      </c>
      <c r="B3" s="356" t="str">
        <f>'1 Basic Info'!C11</f>
        <v>Grönt Paraply i Sverige AB</v>
      </c>
    </row>
    <row r="4" spans="1:2" ht="14.45">
      <c r="A4" s="355" t="s">
        <v>2250</v>
      </c>
      <c r="B4" s="356" t="str">
        <f>'1 Basic Info'!C3</f>
        <v>SA-PEFC-FM-001104</v>
      </c>
    </row>
    <row r="5" spans="1:2" ht="14.45">
      <c r="A5" s="355" t="s">
        <v>97</v>
      </c>
      <c r="B5" s="356" t="str">
        <f>'1 Basic Info'!C15</f>
        <v>Sweden</v>
      </c>
    </row>
    <row r="6" spans="1:2" ht="14.45">
      <c r="A6" s="355" t="s">
        <v>2251</v>
      </c>
      <c r="B6" s="356">
        <f>'1 Basic Info'!C29</f>
        <v>30</v>
      </c>
    </row>
    <row r="7" spans="1:2" ht="14.45">
      <c r="A7" s="355" t="s">
        <v>2252</v>
      </c>
      <c r="B7" s="566">
        <f>'1 Basic Info'!C48</f>
        <v>64995.700000000004</v>
      </c>
    </row>
    <row r="8" spans="1:2" ht="14.45">
      <c r="A8" s="357" t="s">
        <v>2253</v>
      </c>
      <c r="B8" s="358" t="s">
        <v>2082</v>
      </c>
    </row>
    <row r="9" spans="1:2" ht="14.45">
      <c r="A9" s="39"/>
      <c r="B9" s="39"/>
    </row>
    <row r="10" spans="1:2" ht="14.45">
      <c r="A10" s="353" t="s">
        <v>2254</v>
      </c>
      <c r="B10" s="354"/>
    </row>
    <row r="11" spans="1:2" ht="14.45">
      <c r="A11" s="355" t="s">
        <v>2255</v>
      </c>
      <c r="B11" s="606" t="s">
        <v>37</v>
      </c>
    </row>
    <row r="12" spans="1:2" ht="14.45">
      <c r="A12" s="355" t="s">
        <v>2256</v>
      </c>
      <c r="B12" s="606" t="s">
        <v>2257</v>
      </c>
    </row>
    <row r="13" spans="1:2" ht="14.45">
      <c r="A13" s="355" t="s">
        <v>2258</v>
      </c>
      <c r="B13" s="606" t="s">
        <v>31</v>
      </c>
    </row>
    <row r="14" spans="1:2" ht="29.1">
      <c r="A14" s="607" t="s">
        <v>2259</v>
      </c>
      <c r="B14" s="608" t="s">
        <v>31</v>
      </c>
    </row>
    <row r="15" spans="1:2" ht="14.45">
      <c r="A15" s="39"/>
      <c r="B15" s="39"/>
    </row>
    <row r="16" spans="1:2" s="39" customFormat="1" ht="14.45">
      <c r="A16" s="353" t="s">
        <v>2260</v>
      </c>
      <c r="B16" s="354"/>
    </row>
    <row r="17" spans="1:2" s="39" customFormat="1" ht="14.45">
      <c r="A17" s="355" t="s">
        <v>2261</v>
      </c>
      <c r="B17" s="606">
        <v>0</v>
      </c>
    </row>
    <row r="18" spans="1:2" s="39" customFormat="1" ht="14.45">
      <c r="A18" s="355" t="s">
        <v>2262</v>
      </c>
      <c r="B18" s="606">
        <v>0</v>
      </c>
    </row>
    <row r="19" spans="1:2" s="39" customFormat="1" ht="14.45">
      <c r="A19" s="355" t="s">
        <v>2263</v>
      </c>
      <c r="B19" s="606">
        <v>1</v>
      </c>
    </row>
    <row r="20" spans="1:2" s="39" customFormat="1" ht="14.45">
      <c r="A20" s="355" t="s">
        <v>2264</v>
      </c>
      <c r="B20" s="606">
        <v>2</v>
      </c>
    </row>
    <row r="21" spans="1:2" s="39" customFormat="1" ht="14.45">
      <c r="A21" s="355" t="s">
        <v>2265</v>
      </c>
      <c r="B21" s="606" t="s">
        <v>460</v>
      </c>
    </row>
    <row r="22" spans="1:2" s="39" customFormat="1" ht="14.45">
      <c r="A22" s="357" t="s">
        <v>2266</v>
      </c>
      <c r="B22" s="609" t="s">
        <v>2267</v>
      </c>
    </row>
    <row r="23" spans="1:2" s="39" customFormat="1" ht="14.45"/>
    <row r="24" spans="1:2" s="39" customFormat="1" ht="14.45">
      <c r="A24" s="353" t="s">
        <v>2268</v>
      </c>
      <c r="B24" s="359"/>
    </row>
    <row r="25" spans="1:2" s="39" customFormat="1" ht="43.5">
      <c r="A25" s="667" t="s">
        <v>2269</v>
      </c>
      <c r="B25" s="360" t="s">
        <v>2270</v>
      </c>
    </row>
    <row r="26" spans="1:2" s="39" customFormat="1" ht="14.45">
      <c r="A26" s="668"/>
      <c r="B26" s="360"/>
    </row>
    <row r="27" spans="1:2" s="39" customFormat="1" ht="14.45">
      <c r="A27" s="355"/>
      <c r="B27" s="361"/>
    </row>
    <row r="28" spans="1:2" s="39" customFormat="1" ht="14.45">
      <c r="A28" s="357" t="s">
        <v>2271</v>
      </c>
      <c r="B28" s="567">
        <v>45869</v>
      </c>
    </row>
    <row r="29" spans="1:2" s="39" customFormat="1" ht="14.45">
      <c r="B29" s="362"/>
    </row>
    <row r="30" spans="1:2" s="39" customFormat="1" ht="14.45">
      <c r="A30" s="353" t="s">
        <v>2272</v>
      </c>
      <c r="B30" s="359"/>
    </row>
    <row r="31" spans="1:2" s="27" customFormat="1" ht="14.45">
      <c r="A31" s="668" t="s">
        <v>2273</v>
      </c>
      <c r="B31" s="360" t="s">
        <v>2274</v>
      </c>
    </row>
    <row r="32" spans="1:2" s="27" customFormat="1" ht="14.45">
      <c r="A32" s="668"/>
      <c r="B32" s="360"/>
    </row>
    <row r="33" spans="1:2" s="27" customFormat="1" ht="14.45">
      <c r="A33" s="668"/>
      <c r="B33" s="363"/>
    </row>
    <row r="34" spans="1:2" s="27" customFormat="1" ht="45.75" customHeight="1">
      <c r="A34" s="355" t="s">
        <v>2249</v>
      </c>
      <c r="B34" s="27" t="s">
        <v>32</v>
      </c>
    </row>
    <row r="35" spans="1:2" s="27" customFormat="1" ht="58.5" customHeight="1">
      <c r="A35" s="364" t="s">
        <v>2275</v>
      </c>
      <c r="B35" s="599" t="s">
        <v>32</v>
      </c>
    </row>
    <row r="36" spans="1:2" ht="14.45">
      <c r="A36" s="357" t="s">
        <v>2271</v>
      </c>
      <c r="B36" s="568">
        <v>45874</v>
      </c>
    </row>
    <row r="37" spans="1:2" s="365" customFormat="1" ht="10.5" customHeight="1">
      <c r="A37" s="39"/>
      <c r="B37" s="39"/>
    </row>
    <row r="38" spans="1:2" s="365" customFormat="1" ht="10.5" customHeight="1">
      <c r="A38" s="669" t="s">
        <v>2276</v>
      </c>
      <c r="B38" s="669"/>
    </row>
    <row r="39" spans="1:2" s="365" customFormat="1" ht="10.5">
      <c r="A39" s="666" t="s">
        <v>44</v>
      </c>
      <c r="B39" s="666"/>
    </row>
    <row r="40" spans="1:2" s="365" customFormat="1" ht="10.5">
      <c r="A40" s="666" t="s">
        <v>2277</v>
      </c>
      <c r="B40" s="666"/>
    </row>
    <row r="41" spans="1:2" s="365" customFormat="1" ht="10.5">
      <c r="A41" s="366"/>
      <c r="B41" s="366"/>
    </row>
    <row r="42" spans="1:2" s="365" customFormat="1" ht="10.5">
      <c r="A42" s="666" t="s">
        <v>46</v>
      </c>
      <c r="B42" s="666"/>
    </row>
    <row r="43" spans="1:2">
      <c r="A43" s="666" t="s">
        <v>47</v>
      </c>
      <c r="B43" s="666"/>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14"/>
  <sheetViews>
    <sheetView view="pageBreakPreview" zoomScaleNormal="100" zoomScaleSheetLayoutView="100" workbookViewId="0">
      <selection activeCell="B8" sqref="B8:D8"/>
    </sheetView>
  </sheetViews>
  <sheetFormatPr defaultColWidth="8" defaultRowHeight="12.95"/>
  <cols>
    <col min="1" max="1" width="23.42578125" style="371" customWidth="1"/>
    <col min="2" max="2" width="21.85546875" style="371" customWidth="1"/>
    <col min="3" max="3" width="15.42578125" style="370" customWidth="1"/>
    <col min="4" max="4" width="24.42578125" style="370" customWidth="1"/>
    <col min="5" max="12" width="8" style="370" customWidth="1"/>
    <col min="13" max="256" width="8" style="371"/>
    <col min="257" max="257" width="23.42578125" style="371" customWidth="1"/>
    <col min="258" max="258" width="21.85546875" style="371" customWidth="1"/>
    <col min="259" max="259" width="15.42578125" style="371" customWidth="1"/>
    <col min="260" max="260" width="24.42578125" style="371" customWidth="1"/>
    <col min="261" max="512" width="8" style="371"/>
    <col min="513" max="513" width="23.42578125" style="371" customWidth="1"/>
    <col min="514" max="514" width="21.85546875" style="371" customWidth="1"/>
    <col min="515" max="515" width="15.42578125" style="371" customWidth="1"/>
    <col min="516" max="516" width="24.42578125" style="371" customWidth="1"/>
    <col min="517" max="768" width="8" style="371"/>
    <col min="769" max="769" width="23.42578125" style="371" customWidth="1"/>
    <col min="770" max="770" width="21.85546875" style="371" customWidth="1"/>
    <col min="771" max="771" width="15.42578125" style="371" customWidth="1"/>
    <col min="772" max="772" width="24.42578125" style="371" customWidth="1"/>
    <col min="773" max="1024" width="8" style="371"/>
    <col min="1025" max="1025" width="23.42578125" style="371" customWidth="1"/>
    <col min="1026" max="1026" width="21.85546875" style="371" customWidth="1"/>
    <col min="1027" max="1027" width="15.42578125" style="371" customWidth="1"/>
    <col min="1028" max="1028" width="24.42578125" style="371" customWidth="1"/>
    <col min="1029" max="1280" width="8" style="371"/>
    <col min="1281" max="1281" width="23.42578125" style="371" customWidth="1"/>
    <col min="1282" max="1282" width="21.85546875" style="371" customWidth="1"/>
    <col min="1283" max="1283" width="15.42578125" style="371" customWidth="1"/>
    <col min="1284" max="1284" width="24.42578125" style="371" customWidth="1"/>
    <col min="1285" max="1536" width="8" style="371"/>
    <col min="1537" max="1537" width="23.42578125" style="371" customWidth="1"/>
    <col min="1538" max="1538" width="21.85546875" style="371" customWidth="1"/>
    <col min="1539" max="1539" width="15.42578125" style="371" customWidth="1"/>
    <col min="1540" max="1540" width="24.42578125" style="371" customWidth="1"/>
    <col min="1541" max="1792" width="8" style="371"/>
    <col min="1793" max="1793" width="23.42578125" style="371" customWidth="1"/>
    <col min="1794" max="1794" width="21.85546875" style="371" customWidth="1"/>
    <col min="1795" max="1795" width="15.42578125" style="371" customWidth="1"/>
    <col min="1796" max="1796" width="24.42578125" style="371" customWidth="1"/>
    <col min="1797" max="2048" width="8" style="371"/>
    <col min="2049" max="2049" width="23.42578125" style="371" customWidth="1"/>
    <col min="2050" max="2050" width="21.85546875" style="371" customWidth="1"/>
    <col min="2051" max="2051" width="15.42578125" style="371" customWidth="1"/>
    <col min="2052" max="2052" width="24.42578125" style="371" customWidth="1"/>
    <col min="2053" max="2304" width="8" style="371"/>
    <col min="2305" max="2305" width="23.42578125" style="371" customWidth="1"/>
    <col min="2306" max="2306" width="21.85546875" style="371" customWidth="1"/>
    <col min="2307" max="2307" width="15.42578125" style="371" customWidth="1"/>
    <col min="2308" max="2308" width="24.42578125" style="371" customWidth="1"/>
    <col min="2309" max="2560" width="8" style="371"/>
    <col min="2561" max="2561" width="23.42578125" style="371" customWidth="1"/>
    <col min="2562" max="2562" width="21.85546875" style="371" customWidth="1"/>
    <col min="2563" max="2563" width="15.42578125" style="371" customWidth="1"/>
    <col min="2564" max="2564" width="24.42578125" style="371" customWidth="1"/>
    <col min="2565" max="2816" width="8" style="371"/>
    <col min="2817" max="2817" width="23.42578125" style="371" customWidth="1"/>
    <col min="2818" max="2818" width="21.85546875" style="371" customWidth="1"/>
    <col min="2819" max="2819" width="15.42578125" style="371" customWidth="1"/>
    <col min="2820" max="2820" width="24.42578125" style="371" customWidth="1"/>
    <col min="2821" max="3072" width="8" style="371"/>
    <col min="3073" max="3073" width="23.42578125" style="371" customWidth="1"/>
    <col min="3074" max="3074" width="21.85546875" style="371" customWidth="1"/>
    <col min="3075" max="3075" width="15.42578125" style="371" customWidth="1"/>
    <col min="3076" max="3076" width="24.42578125" style="371" customWidth="1"/>
    <col min="3077" max="3328" width="8" style="371"/>
    <col min="3329" max="3329" width="23.42578125" style="371" customWidth="1"/>
    <col min="3330" max="3330" width="21.85546875" style="371" customWidth="1"/>
    <col min="3331" max="3331" width="15.42578125" style="371" customWidth="1"/>
    <col min="3332" max="3332" width="24.42578125" style="371" customWidth="1"/>
    <col min="3333" max="3584" width="8" style="371"/>
    <col min="3585" max="3585" width="23.42578125" style="371" customWidth="1"/>
    <col min="3586" max="3586" width="21.85546875" style="371" customWidth="1"/>
    <col min="3587" max="3587" width="15.42578125" style="371" customWidth="1"/>
    <col min="3588" max="3588" width="24.42578125" style="371" customWidth="1"/>
    <col min="3589" max="3840" width="8" style="371"/>
    <col min="3841" max="3841" width="23.42578125" style="371" customWidth="1"/>
    <col min="3842" max="3842" width="21.85546875" style="371" customWidth="1"/>
    <col min="3843" max="3843" width="15.42578125" style="371" customWidth="1"/>
    <col min="3844" max="3844" width="24.42578125" style="371" customWidth="1"/>
    <col min="3845" max="4096" width="8" style="371"/>
    <col min="4097" max="4097" width="23.42578125" style="371" customWidth="1"/>
    <col min="4098" max="4098" width="21.85546875" style="371" customWidth="1"/>
    <col min="4099" max="4099" width="15.42578125" style="371" customWidth="1"/>
    <col min="4100" max="4100" width="24.42578125" style="371" customWidth="1"/>
    <col min="4101" max="4352" width="8" style="371"/>
    <col min="4353" max="4353" width="23.42578125" style="371" customWidth="1"/>
    <col min="4354" max="4354" width="21.85546875" style="371" customWidth="1"/>
    <col min="4355" max="4355" width="15.42578125" style="371" customWidth="1"/>
    <col min="4356" max="4356" width="24.42578125" style="371" customWidth="1"/>
    <col min="4357" max="4608" width="8" style="371"/>
    <col min="4609" max="4609" width="23.42578125" style="371" customWidth="1"/>
    <col min="4610" max="4610" width="21.85546875" style="371" customWidth="1"/>
    <col min="4611" max="4611" width="15.42578125" style="371" customWidth="1"/>
    <col min="4612" max="4612" width="24.42578125" style="371" customWidth="1"/>
    <col min="4613" max="4864" width="8" style="371"/>
    <col min="4865" max="4865" width="23.42578125" style="371" customWidth="1"/>
    <col min="4866" max="4866" width="21.85546875" style="371" customWidth="1"/>
    <col min="4867" max="4867" width="15.42578125" style="371" customWidth="1"/>
    <col min="4868" max="4868" width="24.42578125" style="371" customWidth="1"/>
    <col min="4869" max="5120" width="8" style="371"/>
    <col min="5121" max="5121" width="23.42578125" style="371" customWidth="1"/>
    <col min="5122" max="5122" width="21.85546875" style="371" customWidth="1"/>
    <col min="5123" max="5123" width="15.42578125" style="371" customWidth="1"/>
    <col min="5124" max="5124" width="24.42578125" style="371" customWidth="1"/>
    <col min="5125" max="5376" width="8" style="371"/>
    <col min="5377" max="5377" width="23.42578125" style="371" customWidth="1"/>
    <col min="5378" max="5378" width="21.85546875" style="371" customWidth="1"/>
    <col min="5379" max="5379" width="15.42578125" style="371" customWidth="1"/>
    <col min="5380" max="5380" width="24.42578125" style="371" customWidth="1"/>
    <col min="5381" max="5632" width="8" style="371"/>
    <col min="5633" max="5633" width="23.42578125" style="371" customWidth="1"/>
    <col min="5634" max="5634" width="21.85546875" style="371" customWidth="1"/>
    <col min="5635" max="5635" width="15.42578125" style="371" customWidth="1"/>
    <col min="5636" max="5636" width="24.42578125" style="371" customWidth="1"/>
    <col min="5637" max="5888" width="8" style="371"/>
    <col min="5889" max="5889" width="23.42578125" style="371" customWidth="1"/>
    <col min="5890" max="5890" width="21.85546875" style="371" customWidth="1"/>
    <col min="5891" max="5891" width="15.42578125" style="371" customWidth="1"/>
    <col min="5892" max="5892" width="24.42578125" style="371" customWidth="1"/>
    <col min="5893" max="6144" width="8" style="371"/>
    <col min="6145" max="6145" width="23.42578125" style="371" customWidth="1"/>
    <col min="6146" max="6146" width="21.85546875" style="371" customWidth="1"/>
    <col min="6147" max="6147" width="15.42578125" style="371" customWidth="1"/>
    <col min="6148" max="6148" width="24.42578125" style="371" customWidth="1"/>
    <col min="6149" max="6400" width="8" style="371"/>
    <col min="6401" max="6401" width="23.42578125" style="371" customWidth="1"/>
    <col min="6402" max="6402" width="21.85546875" style="371" customWidth="1"/>
    <col min="6403" max="6403" width="15.42578125" style="371" customWidth="1"/>
    <col min="6404" max="6404" width="24.42578125" style="371" customWidth="1"/>
    <col min="6405" max="6656" width="8" style="371"/>
    <col min="6657" max="6657" width="23.42578125" style="371" customWidth="1"/>
    <col min="6658" max="6658" width="21.85546875" style="371" customWidth="1"/>
    <col min="6659" max="6659" width="15.42578125" style="371" customWidth="1"/>
    <col min="6660" max="6660" width="24.42578125" style="371" customWidth="1"/>
    <col min="6661" max="6912" width="8" style="371"/>
    <col min="6913" max="6913" width="23.42578125" style="371" customWidth="1"/>
    <col min="6914" max="6914" width="21.85546875" style="371" customWidth="1"/>
    <col min="6915" max="6915" width="15.42578125" style="371" customWidth="1"/>
    <col min="6916" max="6916" width="24.42578125" style="371" customWidth="1"/>
    <col min="6917" max="7168" width="8" style="371"/>
    <col min="7169" max="7169" width="23.42578125" style="371" customWidth="1"/>
    <col min="7170" max="7170" width="21.85546875" style="371" customWidth="1"/>
    <col min="7171" max="7171" width="15.42578125" style="371" customWidth="1"/>
    <col min="7172" max="7172" width="24.42578125" style="371" customWidth="1"/>
    <col min="7173" max="7424" width="8" style="371"/>
    <col min="7425" max="7425" width="23.42578125" style="371" customWidth="1"/>
    <col min="7426" max="7426" width="21.85546875" style="371" customWidth="1"/>
    <col min="7427" max="7427" width="15.42578125" style="371" customWidth="1"/>
    <col min="7428" max="7428" width="24.42578125" style="371" customWidth="1"/>
    <col min="7429" max="7680" width="8" style="371"/>
    <col min="7681" max="7681" width="23.42578125" style="371" customWidth="1"/>
    <col min="7682" max="7682" width="21.85546875" style="371" customWidth="1"/>
    <col min="7683" max="7683" width="15.42578125" style="371" customWidth="1"/>
    <col min="7684" max="7684" width="24.42578125" style="371" customWidth="1"/>
    <col min="7685" max="7936" width="8" style="371"/>
    <col min="7937" max="7937" width="23.42578125" style="371" customWidth="1"/>
    <col min="7938" max="7938" width="21.85546875" style="371" customWidth="1"/>
    <col min="7939" max="7939" width="15.42578125" style="371" customWidth="1"/>
    <col min="7940" max="7940" width="24.42578125" style="371" customWidth="1"/>
    <col min="7941" max="8192" width="8" style="371"/>
    <col min="8193" max="8193" width="23.42578125" style="371" customWidth="1"/>
    <col min="8194" max="8194" width="21.85546875" style="371" customWidth="1"/>
    <col min="8195" max="8195" width="15.42578125" style="371" customWidth="1"/>
    <col min="8196" max="8196" width="24.42578125" style="371" customWidth="1"/>
    <col min="8197" max="8448" width="8" style="371"/>
    <col min="8449" max="8449" width="23.42578125" style="371" customWidth="1"/>
    <col min="8450" max="8450" width="21.85546875" style="371" customWidth="1"/>
    <col min="8451" max="8451" width="15.42578125" style="371" customWidth="1"/>
    <col min="8452" max="8452" width="24.42578125" style="371" customWidth="1"/>
    <col min="8453" max="8704" width="8" style="371"/>
    <col min="8705" max="8705" width="23.42578125" style="371" customWidth="1"/>
    <col min="8706" max="8706" width="21.85546875" style="371" customWidth="1"/>
    <col min="8707" max="8707" width="15.42578125" style="371" customWidth="1"/>
    <col min="8708" max="8708" width="24.42578125" style="371" customWidth="1"/>
    <col min="8709" max="8960" width="8" style="371"/>
    <col min="8961" max="8961" width="23.42578125" style="371" customWidth="1"/>
    <col min="8962" max="8962" width="21.85546875" style="371" customWidth="1"/>
    <col min="8963" max="8963" width="15.42578125" style="371" customWidth="1"/>
    <col min="8964" max="8964" width="24.42578125" style="371" customWidth="1"/>
    <col min="8965" max="9216" width="8" style="371"/>
    <col min="9217" max="9217" width="23.42578125" style="371" customWidth="1"/>
    <col min="9218" max="9218" width="21.85546875" style="371" customWidth="1"/>
    <col min="9219" max="9219" width="15.42578125" style="371" customWidth="1"/>
    <col min="9220" max="9220" width="24.42578125" style="371" customWidth="1"/>
    <col min="9221" max="9472" width="8" style="371"/>
    <col min="9473" max="9473" width="23.42578125" style="371" customWidth="1"/>
    <col min="9474" max="9474" width="21.85546875" style="371" customWidth="1"/>
    <col min="9475" max="9475" width="15.42578125" style="371" customWidth="1"/>
    <col min="9476" max="9476" width="24.42578125" style="371" customWidth="1"/>
    <col min="9477" max="9728" width="8" style="371"/>
    <col min="9729" max="9729" width="23.42578125" style="371" customWidth="1"/>
    <col min="9730" max="9730" width="21.85546875" style="371" customWidth="1"/>
    <col min="9731" max="9731" width="15.42578125" style="371" customWidth="1"/>
    <col min="9732" max="9732" width="24.42578125" style="371" customWidth="1"/>
    <col min="9733" max="9984" width="8" style="371"/>
    <col min="9985" max="9985" width="23.42578125" style="371" customWidth="1"/>
    <col min="9986" max="9986" width="21.85546875" style="371" customWidth="1"/>
    <col min="9987" max="9987" width="15.42578125" style="371" customWidth="1"/>
    <col min="9988" max="9988" width="24.42578125" style="371" customWidth="1"/>
    <col min="9989" max="10240" width="8" style="371"/>
    <col min="10241" max="10241" width="23.42578125" style="371" customWidth="1"/>
    <col min="10242" max="10242" width="21.85546875" style="371" customWidth="1"/>
    <col min="10243" max="10243" width="15.42578125" style="371" customWidth="1"/>
    <col min="10244" max="10244" width="24.42578125" style="371" customWidth="1"/>
    <col min="10245" max="10496" width="8" style="371"/>
    <col min="10497" max="10497" width="23.42578125" style="371" customWidth="1"/>
    <col min="10498" max="10498" width="21.85546875" style="371" customWidth="1"/>
    <col min="10499" max="10499" width="15.42578125" style="371" customWidth="1"/>
    <col min="10500" max="10500" width="24.42578125" style="371" customWidth="1"/>
    <col min="10501" max="10752" width="8" style="371"/>
    <col min="10753" max="10753" width="23.42578125" style="371" customWidth="1"/>
    <col min="10754" max="10754" width="21.85546875" style="371" customWidth="1"/>
    <col min="10755" max="10755" width="15.42578125" style="371" customWidth="1"/>
    <col min="10756" max="10756" width="24.42578125" style="371" customWidth="1"/>
    <col min="10757" max="11008" width="8" style="371"/>
    <col min="11009" max="11009" width="23.42578125" style="371" customWidth="1"/>
    <col min="11010" max="11010" width="21.85546875" style="371" customWidth="1"/>
    <col min="11011" max="11011" width="15.42578125" style="371" customWidth="1"/>
    <col min="11012" max="11012" width="24.42578125" style="371" customWidth="1"/>
    <col min="11013" max="11264" width="8" style="371"/>
    <col min="11265" max="11265" width="23.42578125" style="371" customWidth="1"/>
    <col min="11266" max="11266" width="21.85546875" style="371" customWidth="1"/>
    <col min="11267" max="11267" width="15.42578125" style="371" customWidth="1"/>
    <col min="11268" max="11268" width="24.42578125" style="371" customWidth="1"/>
    <col min="11269" max="11520" width="8" style="371"/>
    <col min="11521" max="11521" width="23.42578125" style="371" customWidth="1"/>
    <col min="11522" max="11522" width="21.85546875" style="371" customWidth="1"/>
    <col min="11523" max="11523" width="15.42578125" style="371" customWidth="1"/>
    <col min="11524" max="11524" width="24.42578125" style="371" customWidth="1"/>
    <col min="11525" max="11776" width="8" style="371"/>
    <col min="11777" max="11777" width="23.42578125" style="371" customWidth="1"/>
    <col min="11778" max="11778" width="21.85546875" style="371" customWidth="1"/>
    <col min="11779" max="11779" width="15.42578125" style="371" customWidth="1"/>
    <col min="11780" max="11780" width="24.42578125" style="371" customWidth="1"/>
    <col min="11781" max="12032" width="8" style="371"/>
    <col min="12033" max="12033" width="23.42578125" style="371" customWidth="1"/>
    <col min="12034" max="12034" width="21.85546875" style="371" customWidth="1"/>
    <col min="12035" max="12035" width="15.42578125" style="371" customWidth="1"/>
    <col min="12036" max="12036" width="24.42578125" style="371" customWidth="1"/>
    <col min="12037" max="12288" width="8" style="371"/>
    <col min="12289" max="12289" width="23.42578125" style="371" customWidth="1"/>
    <col min="12290" max="12290" width="21.85546875" style="371" customWidth="1"/>
    <col min="12291" max="12291" width="15.42578125" style="371" customWidth="1"/>
    <col min="12292" max="12292" width="24.42578125" style="371" customWidth="1"/>
    <col min="12293" max="12544" width="8" style="371"/>
    <col min="12545" max="12545" width="23.42578125" style="371" customWidth="1"/>
    <col min="12546" max="12546" width="21.85546875" style="371" customWidth="1"/>
    <col min="12547" max="12547" width="15.42578125" style="371" customWidth="1"/>
    <col min="12548" max="12548" width="24.42578125" style="371" customWidth="1"/>
    <col min="12549" max="12800" width="8" style="371"/>
    <col min="12801" max="12801" width="23.42578125" style="371" customWidth="1"/>
    <col min="12802" max="12802" width="21.85546875" style="371" customWidth="1"/>
    <col min="12803" max="12803" width="15.42578125" style="371" customWidth="1"/>
    <col min="12804" max="12804" width="24.42578125" style="371" customWidth="1"/>
    <col min="12805" max="13056" width="8" style="371"/>
    <col min="13057" max="13057" width="23.42578125" style="371" customWidth="1"/>
    <col min="13058" max="13058" width="21.85546875" style="371" customWidth="1"/>
    <col min="13059" max="13059" width="15.42578125" style="371" customWidth="1"/>
    <col min="13060" max="13060" width="24.42578125" style="371" customWidth="1"/>
    <col min="13061" max="13312" width="8" style="371"/>
    <col min="13313" max="13313" width="23.42578125" style="371" customWidth="1"/>
    <col min="13314" max="13314" width="21.85546875" style="371" customWidth="1"/>
    <col min="13315" max="13315" width="15.42578125" style="371" customWidth="1"/>
    <col min="13316" max="13316" width="24.42578125" style="371" customWidth="1"/>
    <col min="13317" max="13568" width="8" style="371"/>
    <col min="13569" max="13569" width="23.42578125" style="371" customWidth="1"/>
    <col min="13570" max="13570" width="21.85546875" style="371" customWidth="1"/>
    <col min="13571" max="13571" width="15.42578125" style="371" customWidth="1"/>
    <col min="13572" max="13572" width="24.42578125" style="371" customWidth="1"/>
    <col min="13573" max="13824" width="8" style="371"/>
    <col min="13825" max="13825" width="23.42578125" style="371" customWidth="1"/>
    <col min="13826" max="13826" width="21.85546875" style="371" customWidth="1"/>
    <col min="13827" max="13827" width="15.42578125" style="371" customWidth="1"/>
    <col min="13828" max="13828" width="24.42578125" style="371" customWidth="1"/>
    <col min="13829" max="14080" width="8" style="371"/>
    <col min="14081" max="14081" width="23.42578125" style="371" customWidth="1"/>
    <col min="14082" max="14082" width="21.85546875" style="371" customWidth="1"/>
    <col min="14083" max="14083" width="15.42578125" style="371" customWidth="1"/>
    <col min="14084" max="14084" width="24.42578125" style="371" customWidth="1"/>
    <col min="14085" max="14336" width="8" style="371"/>
    <col min="14337" max="14337" width="23.42578125" style="371" customWidth="1"/>
    <col min="14338" max="14338" width="21.85546875" style="371" customWidth="1"/>
    <col min="14339" max="14339" width="15.42578125" style="371" customWidth="1"/>
    <col min="14340" max="14340" width="24.42578125" style="371" customWidth="1"/>
    <col min="14341" max="14592" width="8" style="371"/>
    <col min="14593" max="14593" width="23.42578125" style="371" customWidth="1"/>
    <col min="14594" max="14594" width="21.85546875" style="371" customWidth="1"/>
    <col min="14595" max="14595" width="15.42578125" style="371" customWidth="1"/>
    <col min="14596" max="14596" width="24.42578125" style="371" customWidth="1"/>
    <col min="14597" max="14848" width="8" style="371"/>
    <col min="14849" max="14849" width="23.42578125" style="371" customWidth="1"/>
    <col min="14850" max="14850" width="21.85546875" style="371" customWidth="1"/>
    <col min="14851" max="14851" width="15.42578125" style="371" customWidth="1"/>
    <col min="14852" max="14852" width="24.42578125" style="371" customWidth="1"/>
    <col min="14853" max="15104" width="8" style="371"/>
    <col min="15105" max="15105" width="23.42578125" style="371" customWidth="1"/>
    <col min="15106" max="15106" width="21.85546875" style="371" customWidth="1"/>
    <col min="15107" max="15107" width="15.42578125" style="371" customWidth="1"/>
    <col min="15108" max="15108" width="24.42578125" style="371" customWidth="1"/>
    <col min="15109" max="15360" width="8" style="371"/>
    <col min="15361" max="15361" width="23.42578125" style="371" customWidth="1"/>
    <col min="15362" max="15362" width="21.85546875" style="371" customWidth="1"/>
    <col min="15363" max="15363" width="15.42578125" style="371" customWidth="1"/>
    <col min="15364" max="15364" width="24.42578125" style="371" customWidth="1"/>
    <col min="15365" max="15616" width="8" style="371"/>
    <col min="15617" max="15617" width="23.42578125" style="371" customWidth="1"/>
    <col min="15618" max="15618" width="21.85546875" style="371" customWidth="1"/>
    <col min="15619" max="15619" width="15.42578125" style="371" customWidth="1"/>
    <col min="15620" max="15620" width="24.42578125" style="371" customWidth="1"/>
    <col min="15621" max="15872" width="8" style="371"/>
    <col min="15873" max="15873" width="23.42578125" style="371" customWidth="1"/>
    <col min="15874" max="15874" width="21.85546875" style="371" customWidth="1"/>
    <col min="15875" max="15875" width="15.42578125" style="371" customWidth="1"/>
    <col min="15876" max="15876" width="24.42578125" style="371" customWidth="1"/>
    <col min="15877" max="16128" width="8" style="371"/>
    <col min="16129" max="16129" width="23.42578125" style="371" customWidth="1"/>
    <col min="16130" max="16130" width="21.85546875" style="371" customWidth="1"/>
    <col min="16131" max="16131" width="15.42578125" style="371" customWidth="1"/>
    <col min="16132" max="16132" width="24.42578125" style="371" customWidth="1"/>
    <col min="16133" max="16384" width="8" style="371"/>
  </cols>
  <sheetData>
    <row r="1" spans="1:66" ht="143.25" customHeight="1">
      <c r="A1" s="367"/>
      <c r="B1" s="678" t="s">
        <v>2278</v>
      </c>
      <c r="C1" s="678"/>
      <c r="D1" s="368"/>
      <c r="E1" s="369"/>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row>
    <row r="2" spans="1:66" ht="9.75" customHeight="1">
      <c r="A2" s="372"/>
      <c r="B2" s="372"/>
      <c r="C2" s="373"/>
      <c r="D2" s="373"/>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row>
    <row r="3" spans="1:66">
      <c r="A3" s="679" t="s">
        <v>2279</v>
      </c>
      <c r="B3" s="679"/>
      <c r="C3" s="679"/>
      <c r="D3" s="679"/>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row>
    <row r="4" spans="1:66" ht="14.25" customHeight="1">
      <c r="A4" s="679"/>
      <c r="B4" s="679"/>
      <c r="C4" s="679"/>
      <c r="D4" s="679"/>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row>
    <row r="5" spans="1:66" ht="25.5" customHeight="1">
      <c r="A5" s="679" t="s">
        <v>2280</v>
      </c>
      <c r="B5" s="679"/>
      <c r="C5" s="679"/>
      <c r="D5" s="679"/>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row>
    <row r="6" spans="1:66" ht="14.45">
      <c r="A6" s="680" t="s">
        <v>2248</v>
      </c>
      <c r="B6" s="680"/>
      <c r="C6" s="680"/>
      <c r="D6" s="374"/>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row>
    <row r="7" spans="1:66" ht="14.45">
      <c r="A7" s="374" t="s">
        <v>2249</v>
      </c>
      <c r="B7" s="675" t="str">
        <f>Cover!D3</f>
        <v>Grönt Paraply i Sverige AB</v>
      </c>
      <c r="C7" s="675"/>
      <c r="D7" s="675"/>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row>
    <row r="8" spans="1:66" ht="27.95" customHeight="1">
      <c r="A8" s="374" t="s">
        <v>2281</v>
      </c>
      <c r="B8" s="681" t="s">
        <v>2282</v>
      </c>
      <c r="C8" s="681"/>
      <c r="D8" s="681"/>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row>
    <row r="9" spans="1:66" ht="14.45">
      <c r="A9" s="374" t="s">
        <v>97</v>
      </c>
      <c r="B9" s="375" t="str">
        <f>'1 Basic Info'!C15</f>
        <v>Sweden</v>
      </c>
      <c r="C9" s="375"/>
      <c r="D9" s="375"/>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row>
    <row r="10" spans="1:66" ht="14.45">
      <c r="A10" s="374" t="s">
        <v>2250</v>
      </c>
      <c r="B10" s="675" t="str">
        <f>Cover!D8</f>
        <v>SA-PEFC-FM-001104</v>
      </c>
      <c r="C10" s="675"/>
      <c r="D10" s="375"/>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row>
    <row r="11" spans="1:66" ht="14.45">
      <c r="A11" s="374" t="s">
        <v>127</v>
      </c>
      <c r="B11" s="675" t="str">
        <f>'1 Basic Info'!C24</f>
        <v>Group</v>
      </c>
      <c r="C11" s="675"/>
      <c r="D11" s="375"/>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row>
    <row r="12" spans="1:66" ht="14.45">
      <c r="A12" s="374" t="s">
        <v>2283</v>
      </c>
      <c r="B12" s="376" t="str">
        <f>Cover!D10</f>
        <v>29.08.2022</v>
      </c>
      <c r="C12" s="375" t="s">
        <v>2284</v>
      </c>
      <c r="D12" s="376" t="str">
        <f>Cover!D11</f>
        <v>28.08.2027</v>
      </c>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row>
    <row r="13" spans="1:66" ht="9.75" customHeight="1">
      <c r="A13" s="374"/>
      <c r="B13" s="375"/>
      <c r="C13" s="377"/>
      <c r="D13" s="375"/>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row>
    <row r="14" spans="1:66" ht="18" customHeight="1">
      <c r="A14" s="680" t="s">
        <v>2285</v>
      </c>
      <c r="B14" s="680"/>
      <c r="C14" s="680"/>
      <c r="D14" s="68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row>
    <row r="15" spans="1:66" s="381" customFormat="1" ht="14.45">
      <c r="A15" s="378" t="s">
        <v>2286</v>
      </c>
      <c r="B15" s="379" t="s">
        <v>2287</v>
      </c>
      <c r="C15" s="379" t="s">
        <v>2288</v>
      </c>
      <c r="D15" s="379" t="s">
        <v>2289</v>
      </c>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row>
    <row r="16" spans="1:66" s="384" customFormat="1" ht="32.450000000000003" customHeight="1">
      <c r="A16" s="569" t="s">
        <v>2290</v>
      </c>
      <c r="B16" s="569" t="s">
        <v>2291</v>
      </c>
      <c r="C16" s="570" t="s">
        <v>2292</v>
      </c>
      <c r="D16" s="569" t="s">
        <v>2293</v>
      </c>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row>
    <row r="17" spans="1:66" s="384" customFormat="1" hidden="1">
      <c r="A17" s="382"/>
      <c r="B17" s="382"/>
      <c r="C17" s="382"/>
      <c r="D17" s="382"/>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row>
    <row r="18" spans="1:66" s="384" customFormat="1" hidden="1">
      <c r="A18" s="382"/>
      <c r="B18" s="382"/>
      <c r="C18" s="382"/>
      <c r="D18" s="382"/>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row>
    <row r="19" spans="1:66" s="384" customFormat="1" hidden="1">
      <c r="A19" s="382"/>
      <c r="B19" s="382"/>
      <c r="C19" s="382"/>
      <c r="D19" s="38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row>
    <row r="20" spans="1:66" hidden="1">
      <c r="A20" s="385"/>
      <c r="B20" s="385"/>
      <c r="C20" s="385"/>
      <c r="D20" s="385"/>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row>
    <row r="21" spans="1:66" hidden="1">
      <c r="A21" s="385"/>
      <c r="B21" s="385"/>
      <c r="C21" s="385"/>
      <c r="D21" s="385"/>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row>
    <row r="22" spans="1:66" hidden="1">
      <c r="A22" s="385"/>
      <c r="B22" s="385"/>
      <c r="C22" s="385"/>
      <c r="D22" s="385"/>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row>
    <row r="23" spans="1:66" hidden="1">
      <c r="A23" s="385"/>
      <c r="B23" s="385"/>
      <c r="C23" s="385"/>
      <c r="D23" s="385"/>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row>
    <row r="24" spans="1:66">
      <c r="A24" s="569" t="s">
        <v>2290</v>
      </c>
      <c r="B24" s="573" t="s">
        <v>2294</v>
      </c>
      <c r="C24" s="569" t="s">
        <v>2295</v>
      </c>
      <c r="D24" s="569" t="s">
        <v>2293</v>
      </c>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row>
    <row r="25" spans="1:66">
      <c r="A25" s="569" t="s">
        <v>2290</v>
      </c>
      <c r="B25" s="573" t="s">
        <v>2296</v>
      </c>
      <c r="C25" s="569" t="s">
        <v>2297</v>
      </c>
      <c r="D25" s="569" t="s">
        <v>2293</v>
      </c>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row>
    <row r="26" spans="1:66" ht="28.5" customHeight="1">
      <c r="A26" s="569" t="s">
        <v>2290</v>
      </c>
      <c r="B26" s="573" t="s">
        <v>2298</v>
      </c>
      <c r="C26" s="569" t="s">
        <v>2299</v>
      </c>
      <c r="D26" s="569" t="s">
        <v>2293</v>
      </c>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row>
    <row r="27" spans="1:66" ht="26.25" hidden="1" customHeight="1">
      <c r="A27" s="569" t="s">
        <v>2290</v>
      </c>
      <c r="B27" s="573" t="s">
        <v>2300</v>
      </c>
      <c r="C27" s="569" t="s">
        <v>2301</v>
      </c>
      <c r="D27" s="569" t="s">
        <v>2293</v>
      </c>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row>
    <row r="28" spans="1:66">
      <c r="A28" s="569" t="s">
        <v>2290</v>
      </c>
      <c r="B28" s="573" t="s">
        <v>2302</v>
      </c>
      <c r="C28" s="569" t="s">
        <v>2303</v>
      </c>
      <c r="D28" s="569" t="s">
        <v>2293</v>
      </c>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row>
    <row r="29" spans="1:66">
      <c r="A29" s="569" t="s">
        <v>2290</v>
      </c>
      <c r="B29" s="573" t="s">
        <v>2304</v>
      </c>
      <c r="C29" s="569" t="s">
        <v>2305</v>
      </c>
      <c r="D29" s="569" t="s">
        <v>2293</v>
      </c>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row>
    <row r="30" spans="1:66" ht="14.45">
      <c r="A30" s="375"/>
      <c r="B30" s="386"/>
      <c r="C30" s="375"/>
      <c r="D30" s="386"/>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row>
    <row r="31" spans="1:66" ht="14.45">
      <c r="A31" s="387" t="s">
        <v>2272</v>
      </c>
      <c r="B31" s="388"/>
      <c r="C31" s="389"/>
      <c r="D31" s="39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row>
    <row r="32" spans="1:66" ht="14.45">
      <c r="A32" s="674" t="s">
        <v>2249</v>
      </c>
      <c r="B32" s="675"/>
      <c r="C32" s="682" t="s">
        <v>36</v>
      </c>
      <c r="D32" s="683"/>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row>
    <row r="33" spans="1:66" ht="13.5" hidden="1" customHeight="1">
      <c r="A33" s="674" t="s">
        <v>2306</v>
      </c>
      <c r="B33" s="675"/>
      <c r="C33" s="676"/>
      <c r="D33" s="677"/>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row>
    <row r="34" spans="1:66" ht="14.45">
      <c r="A34" s="671" t="s">
        <v>2271</v>
      </c>
      <c r="B34" s="672"/>
      <c r="C34" s="571">
        <v>45763</v>
      </c>
      <c r="D34" s="572" t="s">
        <v>2307</v>
      </c>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row>
    <row r="35" spans="1:66" ht="14.45">
      <c r="A35" s="374"/>
      <c r="B35" s="374"/>
      <c r="C35" s="377"/>
      <c r="D35" s="374"/>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row>
    <row r="36" spans="1:66">
      <c r="A36" s="673" t="s">
        <v>43</v>
      </c>
      <c r="B36" s="673"/>
      <c r="C36" s="673"/>
      <c r="D36" s="673"/>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row>
    <row r="37" spans="1:66">
      <c r="A37" s="670" t="s">
        <v>44</v>
      </c>
      <c r="B37" s="670"/>
      <c r="C37" s="670"/>
      <c r="D37" s="6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row>
    <row r="38" spans="1:66">
      <c r="A38" s="670" t="s">
        <v>2308</v>
      </c>
      <c r="B38" s="670"/>
      <c r="C38" s="670"/>
      <c r="D38" s="6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row>
    <row r="39" spans="1:66">
      <c r="A39" s="391"/>
      <c r="B39" s="391"/>
      <c r="C39" s="391"/>
      <c r="D39" s="391"/>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row>
    <row r="40" spans="1:66">
      <c r="A40" s="670" t="s">
        <v>46</v>
      </c>
      <c r="B40" s="670"/>
      <c r="C40" s="670"/>
      <c r="D40" s="6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row>
    <row r="41" spans="1:66" s="370" customFormat="1">
      <c r="A41" s="670" t="s">
        <v>47</v>
      </c>
      <c r="B41" s="670"/>
      <c r="C41" s="670"/>
      <c r="D41" s="670"/>
    </row>
    <row r="42" spans="1:66" s="370" customFormat="1">
      <c r="A42" s="670" t="s">
        <v>2309</v>
      </c>
      <c r="B42" s="670"/>
      <c r="C42" s="670"/>
      <c r="D42" s="670"/>
    </row>
    <row r="43" spans="1:66" s="370" customFormat="1"/>
    <row r="44" spans="1:66" s="370" customFormat="1"/>
    <row r="45" spans="1:66" s="370" customFormat="1"/>
    <row r="46" spans="1:66" s="370" customFormat="1"/>
    <row r="47" spans="1:66" s="370" customFormat="1"/>
    <row r="48" spans="1:66" s="370" customFormat="1"/>
    <row r="49" spans="1:31" s="370" customFormat="1"/>
    <row r="50" spans="1:31" s="370" customFormat="1"/>
    <row r="51" spans="1:31" s="370" customFormat="1"/>
    <row r="52" spans="1:31" s="370" customFormat="1"/>
    <row r="53" spans="1:31" s="370" customFormat="1"/>
    <row r="54" spans="1:31" s="370" customFormat="1"/>
    <row r="55" spans="1:31" s="370" customFormat="1"/>
    <row r="56" spans="1:31" s="370" customFormat="1"/>
    <row r="57" spans="1:31" s="370" customFormat="1"/>
    <row r="58" spans="1:31" s="370" customFormat="1"/>
    <row r="59" spans="1:31" s="370" customFormat="1"/>
    <row r="60" spans="1:31">
      <c r="A60" s="370"/>
      <c r="B60" s="370"/>
      <c r="M60" s="370"/>
      <c r="N60" s="370"/>
      <c r="O60" s="370"/>
      <c r="P60" s="370"/>
      <c r="Q60" s="370"/>
      <c r="R60" s="370"/>
      <c r="S60" s="370"/>
      <c r="T60" s="370"/>
      <c r="U60" s="370"/>
      <c r="V60" s="370"/>
      <c r="W60" s="370"/>
      <c r="X60" s="370"/>
      <c r="Y60" s="370"/>
      <c r="Z60" s="370"/>
      <c r="AA60" s="370"/>
      <c r="AB60" s="370"/>
      <c r="AC60" s="370"/>
      <c r="AD60" s="370"/>
      <c r="AE60" s="370"/>
    </row>
    <row r="61" spans="1:31">
      <c r="A61" s="370"/>
      <c r="B61" s="370"/>
      <c r="M61" s="370"/>
      <c r="N61" s="370"/>
      <c r="O61" s="370"/>
      <c r="P61" s="370"/>
      <c r="Q61" s="370"/>
      <c r="R61" s="370"/>
      <c r="S61" s="370"/>
      <c r="T61" s="370"/>
      <c r="U61" s="370"/>
      <c r="V61" s="370"/>
      <c r="W61" s="370"/>
      <c r="X61" s="370"/>
      <c r="Y61" s="370"/>
      <c r="Z61" s="370"/>
      <c r="AA61" s="370"/>
      <c r="AB61" s="370"/>
      <c r="AC61" s="370"/>
      <c r="AD61" s="370"/>
      <c r="AE61" s="370"/>
    </row>
    <row r="62" spans="1:31">
      <c r="A62" s="370"/>
      <c r="B62" s="370"/>
      <c r="M62" s="370"/>
      <c r="N62" s="370"/>
      <c r="O62" s="370"/>
      <c r="P62" s="370"/>
      <c r="Q62" s="370"/>
      <c r="R62" s="370"/>
      <c r="S62" s="370"/>
      <c r="T62" s="370"/>
      <c r="U62" s="370"/>
      <c r="V62" s="370"/>
      <c r="W62" s="370"/>
      <c r="X62" s="370"/>
      <c r="Y62" s="370"/>
      <c r="Z62" s="370"/>
      <c r="AA62" s="370"/>
      <c r="AB62" s="370"/>
      <c r="AC62" s="370"/>
      <c r="AD62" s="370"/>
      <c r="AE62" s="370"/>
    </row>
    <row r="63" spans="1:31">
      <c r="A63" s="370"/>
      <c r="B63" s="370"/>
      <c r="M63" s="370"/>
      <c r="N63" s="370"/>
      <c r="O63" s="370"/>
      <c r="P63" s="370"/>
      <c r="Q63" s="370"/>
      <c r="R63" s="370"/>
      <c r="S63" s="370"/>
      <c r="T63" s="370"/>
      <c r="U63" s="370"/>
      <c r="V63" s="370"/>
      <c r="W63" s="370"/>
      <c r="X63" s="370"/>
      <c r="Y63" s="370"/>
      <c r="Z63" s="370"/>
      <c r="AA63" s="370"/>
      <c r="AB63" s="370"/>
      <c r="AC63" s="370"/>
      <c r="AD63" s="370"/>
      <c r="AE63" s="370"/>
    </row>
    <row r="64" spans="1:31">
      <c r="A64" s="370"/>
      <c r="B64" s="370"/>
      <c r="M64" s="370"/>
      <c r="N64" s="370"/>
      <c r="O64" s="370"/>
      <c r="P64" s="370"/>
      <c r="Q64" s="370"/>
      <c r="R64" s="370"/>
      <c r="S64" s="370"/>
      <c r="T64" s="370"/>
      <c r="U64" s="370"/>
      <c r="V64" s="370"/>
      <c r="W64" s="370"/>
      <c r="X64" s="370"/>
      <c r="Y64" s="370"/>
      <c r="Z64" s="370"/>
      <c r="AA64" s="370"/>
      <c r="AB64" s="370"/>
      <c r="AC64" s="370"/>
      <c r="AD64" s="370"/>
      <c r="AE64" s="370"/>
    </row>
    <row r="65" spans="1:31">
      <c r="A65" s="370"/>
      <c r="B65" s="370"/>
      <c r="M65" s="370"/>
      <c r="N65" s="370"/>
      <c r="O65" s="370"/>
      <c r="P65" s="370"/>
      <c r="Q65" s="370"/>
      <c r="R65" s="370"/>
      <c r="S65" s="370"/>
      <c r="T65" s="370"/>
      <c r="U65" s="370"/>
      <c r="V65" s="370"/>
      <c r="W65" s="370"/>
      <c r="X65" s="370"/>
      <c r="Y65" s="370"/>
      <c r="Z65" s="370"/>
      <c r="AA65" s="370"/>
      <c r="AB65" s="370"/>
      <c r="AC65" s="370"/>
      <c r="AD65" s="370"/>
      <c r="AE65" s="370"/>
    </row>
    <row r="66" spans="1:31">
      <c r="A66" s="370"/>
      <c r="B66" s="370"/>
      <c r="M66" s="370"/>
      <c r="N66" s="370"/>
      <c r="O66" s="370"/>
      <c r="P66" s="370"/>
      <c r="Q66" s="370"/>
      <c r="R66" s="370"/>
      <c r="S66" s="370"/>
      <c r="T66" s="370"/>
      <c r="U66" s="370"/>
      <c r="V66" s="370"/>
      <c r="W66" s="370"/>
      <c r="X66" s="370"/>
      <c r="Y66" s="370"/>
      <c r="Z66" s="370"/>
      <c r="AA66" s="370"/>
      <c r="AB66" s="370"/>
      <c r="AC66" s="370"/>
      <c r="AD66" s="370"/>
      <c r="AE66" s="370"/>
    </row>
    <row r="67" spans="1:31">
      <c r="A67" s="370"/>
      <c r="B67" s="370"/>
      <c r="M67" s="370"/>
      <c r="N67" s="370"/>
      <c r="O67" s="370"/>
      <c r="P67" s="370"/>
      <c r="Q67" s="370"/>
      <c r="R67" s="370"/>
      <c r="S67" s="370"/>
      <c r="T67" s="370"/>
      <c r="U67" s="370"/>
      <c r="V67" s="370"/>
      <c r="W67" s="370"/>
      <c r="X67" s="370"/>
      <c r="Y67" s="370"/>
      <c r="Z67" s="370"/>
      <c r="AA67" s="370"/>
      <c r="AB67" s="370"/>
      <c r="AC67" s="370"/>
      <c r="AD67" s="370"/>
      <c r="AE67" s="370"/>
    </row>
    <row r="68" spans="1:31">
      <c r="A68" s="370"/>
      <c r="B68" s="370"/>
      <c r="M68" s="370"/>
      <c r="N68" s="370"/>
      <c r="O68" s="370"/>
      <c r="P68" s="370"/>
      <c r="Q68" s="370"/>
      <c r="R68" s="370"/>
      <c r="S68" s="370"/>
      <c r="T68" s="370"/>
      <c r="U68" s="370"/>
      <c r="V68" s="370"/>
      <c r="W68" s="370"/>
      <c r="X68" s="370"/>
      <c r="Y68" s="370"/>
      <c r="Z68" s="370"/>
      <c r="AA68" s="370"/>
      <c r="AB68" s="370"/>
      <c r="AC68" s="370"/>
      <c r="AD68" s="370"/>
      <c r="AE68" s="370"/>
    </row>
    <row r="69" spans="1:31">
      <c r="A69" s="370"/>
      <c r="B69" s="370"/>
      <c r="M69" s="370"/>
      <c r="N69" s="370"/>
      <c r="O69" s="370"/>
      <c r="P69" s="370"/>
      <c r="Q69" s="370"/>
      <c r="R69" s="370"/>
      <c r="S69" s="370"/>
      <c r="T69" s="370"/>
      <c r="U69" s="370"/>
      <c r="V69" s="370"/>
      <c r="W69" s="370"/>
      <c r="X69" s="370"/>
      <c r="Y69" s="370"/>
      <c r="Z69" s="370"/>
      <c r="AA69" s="370"/>
      <c r="AB69" s="370"/>
      <c r="AC69" s="370"/>
      <c r="AD69" s="370"/>
      <c r="AE69" s="370"/>
    </row>
    <row r="70" spans="1:31">
      <c r="A70" s="370"/>
      <c r="B70" s="370"/>
      <c r="M70" s="370"/>
      <c r="N70" s="370"/>
      <c r="O70" s="370"/>
      <c r="P70" s="370"/>
      <c r="Q70" s="370"/>
      <c r="R70" s="370"/>
      <c r="S70" s="370"/>
      <c r="T70" s="370"/>
      <c r="U70" s="370"/>
      <c r="V70" s="370"/>
      <c r="W70" s="370"/>
      <c r="X70" s="370"/>
      <c r="Y70" s="370"/>
      <c r="Z70" s="370"/>
      <c r="AA70" s="370"/>
      <c r="AB70" s="370"/>
      <c r="AC70" s="370"/>
      <c r="AD70" s="370"/>
      <c r="AE70" s="370"/>
    </row>
    <row r="71" spans="1:31">
      <c r="A71" s="370"/>
      <c r="B71" s="370"/>
      <c r="M71" s="370"/>
      <c r="N71" s="370"/>
      <c r="O71" s="370"/>
      <c r="P71" s="370"/>
      <c r="Q71" s="370"/>
      <c r="R71" s="370"/>
      <c r="S71" s="370"/>
      <c r="T71" s="370"/>
      <c r="U71" s="370"/>
      <c r="V71" s="370"/>
      <c r="W71" s="370"/>
      <c r="X71" s="370"/>
      <c r="Y71" s="370"/>
      <c r="Z71" s="370"/>
      <c r="AA71" s="370"/>
      <c r="AB71" s="370"/>
      <c r="AC71" s="370"/>
      <c r="AD71" s="370"/>
      <c r="AE71" s="370"/>
    </row>
    <row r="72" spans="1:31">
      <c r="A72" s="370"/>
      <c r="B72" s="370"/>
      <c r="M72" s="370"/>
      <c r="N72" s="370"/>
      <c r="O72" s="370"/>
      <c r="P72" s="370"/>
      <c r="Q72" s="370"/>
      <c r="R72" s="370"/>
      <c r="S72" s="370"/>
      <c r="T72" s="370"/>
      <c r="U72" s="370"/>
      <c r="V72" s="370"/>
      <c r="W72" s="370"/>
      <c r="X72" s="370"/>
      <c r="Y72" s="370"/>
      <c r="Z72" s="370"/>
      <c r="AA72" s="370"/>
      <c r="AB72" s="370"/>
      <c r="AC72" s="370"/>
      <c r="AD72" s="370"/>
      <c r="AE72" s="370"/>
    </row>
    <row r="73" spans="1:31">
      <c r="A73" s="370"/>
      <c r="B73" s="370"/>
      <c r="M73" s="370"/>
      <c r="N73" s="370"/>
      <c r="O73" s="370"/>
      <c r="P73" s="370"/>
      <c r="Q73" s="370"/>
      <c r="R73" s="370"/>
      <c r="S73" s="370"/>
      <c r="T73" s="370"/>
      <c r="U73" s="370"/>
      <c r="V73" s="370"/>
      <c r="W73" s="370"/>
      <c r="X73" s="370"/>
      <c r="Y73" s="370"/>
      <c r="Z73" s="370"/>
      <c r="AA73" s="370"/>
      <c r="AB73" s="370"/>
      <c r="AC73" s="370"/>
      <c r="AD73" s="370"/>
      <c r="AE73" s="370"/>
    </row>
    <row r="74" spans="1:31">
      <c r="A74" s="370"/>
      <c r="B74" s="370"/>
      <c r="M74" s="370"/>
      <c r="N74" s="370"/>
      <c r="O74" s="370"/>
      <c r="P74" s="370"/>
      <c r="Q74" s="370"/>
      <c r="R74" s="370"/>
      <c r="S74" s="370"/>
      <c r="T74" s="370"/>
      <c r="U74" s="370"/>
      <c r="V74" s="370"/>
      <c r="W74" s="370"/>
      <c r="X74" s="370"/>
      <c r="Y74" s="370"/>
      <c r="Z74" s="370"/>
      <c r="AA74" s="370"/>
      <c r="AB74" s="370"/>
      <c r="AC74" s="370"/>
      <c r="AD74" s="370"/>
      <c r="AE74" s="370"/>
    </row>
    <row r="75" spans="1:31">
      <c r="A75" s="370"/>
      <c r="B75" s="370"/>
      <c r="M75" s="370"/>
      <c r="N75" s="370"/>
      <c r="O75" s="370"/>
      <c r="P75" s="370"/>
      <c r="Q75" s="370"/>
      <c r="R75" s="370"/>
      <c r="S75" s="370"/>
      <c r="T75" s="370"/>
      <c r="U75" s="370"/>
      <c r="V75" s="370"/>
      <c r="W75" s="370"/>
      <c r="X75" s="370"/>
      <c r="Y75" s="370"/>
      <c r="Z75" s="370"/>
      <c r="AA75" s="370"/>
      <c r="AB75" s="370"/>
      <c r="AC75" s="370"/>
      <c r="AD75" s="370"/>
      <c r="AE75" s="370"/>
    </row>
    <row r="76" spans="1:31">
      <c r="A76" s="370"/>
      <c r="B76" s="370"/>
      <c r="M76" s="370"/>
      <c r="N76" s="370"/>
      <c r="O76" s="370"/>
      <c r="P76" s="370"/>
      <c r="Q76" s="370"/>
      <c r="R76" s="370"/>
      <c r="S76" s="370"/>
      <c r="T76" s="370"/>
      <c r="U76" s="370"/>
      <c r="V76" s="370"/>
      <c r="W76" s="370"/>
      <c r="X76" s="370"/>
      <c r="Y76" s="370"/>
      <c r="Z76" s="370"/>
      <c r="AA76" s="370"/>
      <c r="AB76" s="370"/>
      <c r="AC76" s="370"/>
      <c r="AD76" s="370"/>
      <c r="AE76" s="370"/>
    </row>
    <row r="77" spans="1:31">
      <c r="A77" s="370"/>
      <c r="B77" s="370"/>
      <c r="M77" s="370"/>
      <c r="N77" s="370"/>
      <c r="O77" s="370"/>
      <c r="P77" s="370"/>
      <c r="Q77" s="370"/>
      <c r="R77" s="370"/>
      <c r="S77" s="370"/>
      <c r="T77" s="370"/>
      <c r="U77" s="370"/>
      <c r="V77" s="370"/>
      <c r="W77" s="370"/>
      <c r="X77" s="370"/>
      <c r="Y77" s="370"/>
      <c r="Z77" s="370"/>
      <c r="AA77" s="370"/>
      <c r="AB77" s="370"/>
      <c r="AC77" s="370"/>
      <c r="AD77" s="370"/>
      <c r="AE77" s="370"/>
    </row>
    <row r="78" spans="1:31">
      <c r="A78" s="370"/>
      <c r="B78" s="370"/>
      <c r="M78" s="370"/>
      <c r="N78" s="370"/>
      <c r="O78" s="370"/>
      <c r="P78" s="370"/>
      <c r="Q78" s="370"/>
      <c r="R78" s="370"/>
      <c r="S78" s="370"/>
      <c r="T78" s="370"/>
      <c r="U78" s="370"/>
      <c r="V78" s="370"/>
      <c r="W78" s="370"/>
      <c r="X78" s="370"/>
      <c r="Y78" s="370"/>
      <c r="Z78" s="370"/>
      <c r="AA78" s="370"/>
      <c r="AB78" s="370"/>
      <c r="AC78" s="370"/>
      <c r="AD78" s="370"/>
      <c r="AE78" s="370"/>
    </row>
    <row r="79" spans="1:31">
      <c r="A79" s="370"/>
      <c r="B79" s="370"/>
      <c r="M79" s="370"/>
      <c r="N79" s="370"/>
      <c r="O79" s="370"/>
      <c r="P79" s="370"/>
      <c r="Q79" s="370"/>
      <c r="R79" s="370"/>
      <c r="S79" s="370"/>
      <c r="T79" s="370"/>
      <c r="U79" s="370"/>
      <c r="V79" s="370"/>
      <c r="W79" s="370"/>
      <c r="X79" s="370"/>
      <c r="Y79" s="370"/>
      <c r="Z79" s="370"/>
      <c r="AA79" s="370"/>
      <c r="AB79" s="370"/>
      <c r="AC79" s="370"/>
      <c r="AD79" s="370"/>
      <c r="AE79" s="370"/>
    </row>
    <row r="80" spans="1:31">
      <c r="A80" s="370"/>
      <c r="B80" s="370"/>
      <c r="M80" s="370"/>
      <c r="N80" s="370"/>
      <c r="O80" s="370"/>
      <c r="P80" s="370"/>
      <c r="Q80" s="370"/>
      <c r="R80" s="370"/>
      <c r="S80" s="370"/>
      <c r="T80" s="370"/>
      <c r="U80" s="370"/>
      <c r="V80" s="370"/>
      <c r="W80" s="370"/>
      <c r="X80" s="370"/>
      <c r="Y80" s="370"/>
      <c r="Z80" s="370"/>
      <c r="AA80" s="370"/>
      <c r="AB80" s="370"/>
      <c r="AC80" s="370"/>
      <c r="AD80" s="370"/>
      <c r="AE80" s="370"/>
    </row>
    <row r="81" spans="1:31">
      <c r="A81" s="370"/>
      <c r="B81" s="370"/>
      <c r="M81" s="370"/>
      <c r="N81" s="370"/>
      <c r="O81" s="370"/>
      <c r="P81" s="370"/>
      <c r="Q81" s="370"/>
      <c r="R81" s="370"/>
      <c r="S81" s="370"/>
      <c r="T81" s="370"/>
      <c r="U81" s="370"/>
      <c r="V81" s="370"/>
      <c r="W81" s="370"/>
      <c r="X81" s="370"/>
      <c r="Y81" s="370"/>
      <c r="Z81" s="370"/>
      <c r="AA81" s="370"/>
      <c r="AB81" s="370"/>
      <c r="AC81" s="370"/>
      <c r="AD81" s="370"/>
      <c r="AE81" s="370"/>
    </row>
    <row r="82" spans="1:31">
      <c r="A82" s="370"/>
      <c r="B82" s="370"/>
      <c r="M82" s="370"/>
      <c r="N82" s="370"/>
      <c r="O82" s="370"/>
      <c r="P82" s="370"/>
      <c r="Q82" s="370"/>
      <c r="R82" s="370"/>
      <c r="S82" s="370"/>
      <c r="T82" s="370"/>
      <c r="U82" s="370"/>
      <c r="V82" s="370"/>
      <c r="W82" s="370"/>
      <c r="X82" s="370"/>
      <c r="Y82" s="370"/>
      <c r="Z82" s="370"/>
      <c r="AA82" s="370"/>
      <c r="AB82" s="370"/>
      <c r="AC82" s="370"/>
      <c r="AD82" s="370"/>
      <c r="AE82" s="370"/>
    </row>
    <row r="83" spans="1:31">
      <c r="A83" s="370"/>
      <c r="B83" s="370"/>
      <c r="M83" s="370"/>
      <c r="N83" s="370"/>
      <c r="O83" s="370"/>
      <c r="P83" s="370"/>
      <c r="Q83" s="370"/>
      <c r="R83" s="370"/>
      <c r="S83" s="370"/>
      <c r="T83" s="370"/>
      <c r="U83" s="370"/>
      <c r="V83" s="370"/>
      <c r="W83" s="370"/>
      <c r="X83" s="370"/>
      <c r="Y83" s="370"/>
      <c r="Z83" s="370"/>
      <c r="AA83" s="370"/>
      <c r="AB83" s="370"/>
      <c r="AC83" s="370"/>
      <c r="AD83" s="370"/>
      <c r="AE83" s="370"/>
    </row>
    <row r="84" spans="1:31">
      <c r="A84" s="370"/>
      <c r="B84" s="370"/>
      <c r="M84" s="370"/>
      <c r="N84" s="370"/>
      <c r="O84" s="370"/>
      <c r="P84" s="370"/>
      <c r="Q84" s="370"/>
      <c r="R84" s="370"/>
      <c r="S84" s="370"/>
      <c r="T84" s="370"/>
      <c r="U84" s="370"/>
      <c r="V84" s="370"/>
      <c r="W84" s="370"/>
      <c r="X84" s="370"/>
      <c r="Y84" s="370"/>
      <c r="Z84" s="370"/>
      <c r="AA84" s="370"/>
      <c r="AB84" s="370"/>
      <c r="AC84" s="370"/>
      <c r="AD84" s="370"/>
      <c r="AE84" s="370"/>
    </row>
    <row r="85" spans="1:31">
      <c r="A85" s="370"/>
      <c r="B85" s="370"/>
      <c r="M85" s="370"/>
      <c r="N85" s="370"/>
      <c r="O85" s="370"/>
      <c r="P85" s="370"/>
      <c r="Q85" s="370"/>
      <c r="R85" s="370"/>
      <c r="S85" s="370"/>
      <c r="T85" s="370"/>
      <c r="U85" s="370"/>
      <c r="V85" s="370"/>
      <c r="W85" s="370"/>
      <c r="X85" s="370"/>
      <c r="Y85" s="370"/>
      <c r="Z85" s="370"/>
      <c r="AA85" s="370"/>
      <c r="AB85" s="370"/>
      <c r="AC85" s="370"/>
      <c r="AD85" s="370"/>
      <c r="AE85" s="370"/>
    </row>
    <row r="86" spans="1:31">
      <c r="A86" s="370"/>
      <c r="B86" s="370"/>
      <c r="M86" s="370"/>
      <c r="N86" s="370"/>
      <c r="O86" s="370"/>
      <c r="P86" s="370"/>
      <c r="Q86" s="370"/>
      <c r="R86" s="370"/>
      <c r="S86" s="370"/>
      <c r="T86" s="370"/>
      <c r="U86" s="370"/>
      <c r="V86" s="370"/>
      <c r="W86" s="370"/>
      <c r="X86" s="370"/>
      <c r="Y86" s="370"/>
      <c r="Z86" s="370"/>
      <c r="AA86" s="370"/>
      <c r="AB86" s="370"/>
      <c r="AC86" s="370"/>
      <c r="AD86" s="370"/>
      <c r="AE86" s="370"/>
    </row>
    <row r="87" spans="1:31">
      <c r="A87" s="370"/>
      <c r="B87" s="370"/>
      <c r="M87" s="370"/>
      <c r="N87" s="370"/>
      <c r="O87" s="370"/>
      <c r="P87" s="370"/>
      <c r="Q87" s="370"/>
      <c r="R87" s="370"/>
      <c r="S87" s="370"/>
      <c r="T87" s="370"/>
      <c r="U87" s="370"/>
      <c r="V87" s="370"/>
      <c r="W87" s="370"/>
      <c r="X87" s="370"/>
      <c r="Y87" s="370"/>
      <c r="Z87" s="370"/>
      <c r="AA87" s="370"/>
      <c r="AB87" s="370"/>
      <c r="AC87" s="370"/>
      <c r="AD87" s="370"/>
      <c r="AE87" s="370"/>
    </row>
    <row r="88" spans="1:31">
      <c r="A88" s="370"/>
      <c r="B88" s="370"/>
      <c r="M88" s="370"/>
      <c r="N88" s="370"/>
      <c r="O88" s="370"/>
      <c r="P88" s="370"/>
      <c r="Q88" s="370"/>
      <c r="R88" s="370"/>
      <c r="S88" s="370"/>
      <c r="T88" s="370"/>
      <c r="U88" s="370"/>
      <c r="V88" s="370"/>
      <c r="W88" s="370"/>
      <c r="X88" s="370"/>
      <c r="Y88" s="370"/>
      <c r="Z88" s="370"/>
      <c r="AA88" s="370"/>
      <c r="AB88" s="370"/>
      <c r="AC88" s="370"/>
      <c r="AD88" s="370"/>
      <c r="AE88" s="370"/>
    </row>
    <row r="89" spans="1:31">
      <c r="A89" s="370"/>
      <c r="B89" s="370"/>
      <c r="M89" s="370"/>
      <c r="N89" s="370"/>
      <c r="O89" s="370"/>
      <c r="P89" s="370"/>
      <c r="Q89" s="370"/>
      <c r="R89" s="370"/>
      <c r="S89" s="370"/>
      <c r="T89" s="370"/>
      <c r="U89" s="370"/>
      <c r="V89" s="370"/>
      <c r="W89" s="370"/>
      <c r="X89" s="370"/>
      <c r="Y89" s="370"/>
      <c r="Z89" s="370"/>
      <c r="AA89" s="370"/>
      <c r="AB89" s="370"/>
      <c r="AC89" s="370"/>
      <c r="AD89" s="370"/>
      <c r="AE89" s="370"/>
    </row>
    <row r="90" spans="1:31">
      <c r="A90" s="370"/>
      <c r="B90" s="370"/>
      <c r="M90" s="370"/>
      <c r="N90" s="370"/>
      <c r="O90" s="370"/>
      <c r="P90" s="370"/>
      <c r="Q90" s="370"/>
      <c r="R90" s="370"/>
      <c r="S90" s="370"/>
      <c r="T90" s="370"/>
      <c r="U90" s="370"/>
      <c r="V90" s="370"/>
      <c r="W90" s="370"/>
      <c r="X90" s="370"/>
      <c r="Y90" s="370"/>
      <c r="Z90" s="370"/>
      <c r="AA90" s="370"/>
      <c r="AB90" s="370"/>
      <c r="AC90" s="370"/>
      <c r="AD90" s="370"/>
      <c r="AE90" s="370"/>
    </row>
    <row r="91" spans="1:31">
      <c r="A91" s="370"/>
      <c r="B91" s="370"/>
      <c r="M91" s="370"/>
      <c r="N91" s="370"/>
      <c r="O91" s="370"/>
      <c r="P91" s="370"/>
      <c r="Q91" s="370"/>
      <c r="R91" s="370"/>
      <c r="S91" s="370"/>
      <c r="T91" s="370"/>
      <c r="U91" s="370"/>
      <c r="V91" s="370"/>
      <c r="W91" s="370"/>
      <c r="X91" s="370"/>
      <c r="Y91" s="370"/>
      <c r="Z91" s="370"/>
      <c r="AA91" s="370"/>
      <c r="AB91" s="370"/>
      <c r="AC91" s="370"/>
      <c r="AD91" s="370"/>
      <c r="AE91" s="370"/>
    </row>
    <row r="92" spans="1:31">
      <c r="A92" s="370"/>
      <c r="B92" s="370"/>
      <c r="M92" s="370"/>
      <c r="N92" s="370"/>
      <c r="O92" s="370"/>
      <c r="P92" s="370"/>
      <c r="Q92" s="370"/>
      <c r="R92" s="370"/>
      <c r="S92" s="370"/>
      <c r="T92" s="370"/>
      <c r="U92" s="370"/>
      <c r="V92" s="370"/>
      <c r="W92" s="370"/>
      <c r="X92" s="370"/>
      <c r="Y92" s="370"/>
      <c r="Z92" s="370"/>
      <c r="AA92" s="370"/>
      <c r="AB92" s="370"/>
      <c r="AC92" s="370"/>
      <c r="AD92" s="370"/>
      <c r="AE92" s="370"/>
    </row>
    <row r="93" spans="1:31">
      <c r="A93" s="370"/>
      <c r="B93" s="370"/>
      <c r="M93" s="370"/>
      <c r="N93" s="370"/>
      <c r="O93" s="370"/>
      <c r="P93" s="370"/>
      <c r="Q93" s="370"/>
      <c r="R93" s="370"/>
      <c r="S93" s="370"/>
      <c r="T93" s="370"/>
      <c r="U93" s="370"/>
      <c r="V93" s="370"/>
      <c r="W93" s="370"/>
      <c r="X93" s="370"/>
      <c r="Y93" s="370"/>
      <c r="Z93" s="370"/>
      <c r="AA93" s="370"/>
      <c r="AB93" s="370"/>
      <c r="AC93" s="370"/>
      <c r="AD93" s="370"/>
      <c r="AE93" s="370"/>
    </row>
    <row r="94" spans="1:31">
      <c r="A94" s="370"/>
      <c r="B94" s="370"/>
      <c r="M94" s="370"/>
      <c r="N94" s="370"/>
      <c r="O94" s="370"/>
      <c r="P94" s="370"/>
      <c r="Q94" s="370"/>
      <c r="R94" s="370"/>
      <c r="S94" s="370"/>
      <c r="T94" s="370"/>
      <c r="U94" s="370"/>
      <c r="V94" s="370"/>
      <c r="W94" s="370"/>
      <c r="X94" s="370"/>
      <c r="Y94" s="370"/>
      <c r="Z94" s="370"/>
      <c r="AA94" s="370"/>
      <c r="AB94" s="370"/>
      <c r="AC94" s="370"/>
      <c r="AD94" s="370"/>
      <c r="AE94" s="370"/>
    </row>
    <row r="95" spans="1:31">
      <c r="A95" s="370"/>
      <c r="B95" s="370"/>
      <c r="M95" s="370"/>
      <c r="N95" s="370"/>
      <c r="O95" s="370"/>
      <c r="P95" s="370"/>
      <c r="Q95" s="370"/>
      <c r="R95" s="370"/>
      <c r="S95" s="370"/>
      <c r="T95" s="370"/>
      <c r="U95" s="370"/>
      <c r="V95" s="370"/>
      <c r="W95" s="370"/>
      <c r="X95" s="370"/>
      <c r="Y95" s="370"/>
      <c r="Z95" s="370"/>
      <c r="AA95" s="370"/>
      <c r="AB95" s="370"/>
      <c r="AC95" s="370"/>
      <c r="AD95" s="370"/>
      <c r="AE95" s="370"/>
    </row>
    <row r="96" spans="1:31">
      <c r="A96" s="370"/>
      <c r="B96" s="370"/>
      <c r="M96" s="370"/>
      <c r="N96" s="370"/>
      <c r="O96" s="370"/>
      <c r="P96" s="370"/>
      <c r="Q96" s="370"/>
      <c r="R96" s="370"/>
      <c r="S96" s="370"/>
      <c r="T96" s="370"/>
      <c r="U96" s="370"/>
      <c r="V96" s="370"/>
      <c r="W96" s="370"/>
      <c r="X96" s="370"/>
      <c r="Y96" s="370"/>
      <c r="Z96" s="370"/>
      <c r="AA96" s="370"/>
      <c r="AB96" s="370"/>
      <c r="AC96" s="370"/>
      <c r="AD96" s="370"/>
      <c r="AE96" s="370"/>
    </row>
    <row r="97" spans="1:31">
      <c r="A97" s="370"/>
      <c r="B97" s="370"/>
      <c r="M97" s="370"/>
      <c r="N97" s="370"/>
      <c r="O97" s="370"/>
      <c r="P97" s="370"/>
      <c r="Q97" s="370"/>
      <c r="R97" s="370"/>
      <c r="S97" s="370"/>
      <c r="T97" s="370"/>
      <c r="U97" s="370"/>
      <c r="V97" s="370"/>
      <c r="W97" s="370"/>
      <c r="X97" s="370"/>
      <c r="Y97" s="370"/>
      <c r="Z97" s="370"/>
      <c r="AA97" s="370"/>
      <c r="AB97" s="370"/>
      <c r="AC97" s="370"/>
      <c r="AD97" s="370"/>
      <c r="AE97" s="370"/>
    </row>
    <row r="98" spans="1:31">
      <c r="A98" s="370"/>
      <c r="B98" s="370"/>
      <c r="M98" s="370"/>
      <c r="N98" s="370"/>
      <c r="O98" s="370"/>
      <c r="P98" s="370"/>
      <c r="Q98" s="370"/>
      <c r="R98" s="370"/>
      <c r="S98" s="370"/>
      <c r="T98" s="370"/>
      <c r="U98" s="370"/>
      <c r="V98" s="370"/>
      <c r="W98" s="370"/>
      <c r="X98" s="370"/>
      <c r="Y98" s="370"/>
      <c r="Z98" s="370"/>
      <c r="AA98" s="370"/>
      <c r="AB98" s="370"/>
      <c r="AC98" s="370"/>
      <c r="AD98" s="370"/>
      <c r="AE98" s="370"/>
    </row>
    <row r="99" spans="1:31">
      <c r="A99" s="370"/>
      <c r="B99" s="370"/>
      <c r="M99" s="370"/>
      <c r="N99" s="370"/>
      <c r="O99" s="370"/>
      <c r="P99" s="370"/>
      <c r="Q99" s="370"/>
      <c r="R99" s="370"/>
      <c r="S99" s="370"/>
      <c r="T99" s="370"/>
      <c r="U99" s="370"/>
      <c r="V99" s="370"/>
      <c r="W99" s="370"/>
      <c r="X99" s="370"/>
      <c r="Y99" s="370"/>
      <c r="Z99" s="370"/>
      <c r="AA99" s="370"/>
      <c r="AB99" s="370"/>
      <c r="AC99" s="370"/>
      <c r="AD99" s="370"/>
      <c r="AE99" s="370"/>
    </row>
    <row r="100" spans="1:31">
      <c r="A100" s="370"/>
      <c r="B100" s="370"/>
      <c r="M100" s="370"/>
      <c r="N100" s="370"/>
      <c r="O100" s="370"/>
      <c r="P100" s="370"/>
      <c r="Q100" s="370"/>
      <c r="R100" s="370"/>
      <c r="S100" s="370"/>
      <c r="T100" s="370"/>
      <c r="U100" s="370"/>
      <c r="V100" s="370"/>
      <c r="W100" s="370"/>
      <c r="X100" s="370"/>
      <c r="Y100" s="370"/>
      <c r="Z100" s="370"/>
      <c r="AA100" s="370"/>
      <c r="AB100" s="370"/>
      <c r="AC100" s="370"/>
      <c r="AD100" s="370"/>
      <c r="AE100" s="370"/>
    </row>
    <row r="101" spans="1:31">
      <c r="A101" s="370"/>
      <c r="B101" s="370"/>
      <c r="M101" s="370"/>
      <c r="N101" s="370"/>
      <c r="O101" s="370"/>
      <c r="P101" s="370"/>
      <c r="Q101" s="370"/>
      <c r="R101" s="370"/>
      <c r="S101" s="370"/>
      <c r="T101" s="370"/>
      <c r="U101" s="370"/>
      <c r="V101" s="370"/>
      <c r="W101" s="370"/>
      <c r="X101" s="370"/>
      <c r="Y101" s="370"/>
      <c r="Z101" s="370"/>
      <c r="AA101" s="370"/>
      <c r="AB101" s="370"/>
      <c r="AC101" s="370"/>
      <c r="AD101" s="370"/>
      <c r="AE101" s="370"/>
    </row>
    <row r="102" spans="1:31">
      <c r="A102" s="370"/>
      <c r="B102" s="370"/>
      <c r="M102" s="370"/>
      <c r="N102" s="370"/>
      <c r="O102" s="370"/>
      <c r="P102" s="370"/>
      <c r="Q102" s="370"/>
      <c r="R102" s="370"/>
      <c r="S102" s="370"/>
      <c r="T102" s="370"/>
      <c r="U102" s="370"/>
      <c r="V102" s="370"/>
      <c r="W102" s="370"/>
      <c r="X102" s="370"/>
      <c r="Y102" s="370"/>
      <c r="Z102" s="370"/>
      <c r="AA102" s="370"/>
      <c r="AB102" s="370"/>
      <c r="AC102" s="370"/>
      <c r="AD102" s="370"/>
      <c r="AE102" s="370"/>
    </row>
    <row r="103" spans="1:31">
      <c r="A103" s="370"/>
      <c r="B103" s="370"/>
      <c r="M103" s="370"/>
      <c r="N103" s="370"/>
      <c r="O103" s="370"/>
      <c r="P103" s="370"/>
      <c r="Q103" s="370"/>
      <c r="R103" s="370"/>
      <c r="S103" s="370"/>
      <c r="T103" s="370"/>
      <c r="U103" s="370"/>
      <c r="V103" s="370"/>
      <c r="W103" s="370"/>
      <c r="X103" s="370"/>
      <c r="Y103" s="370"/>
      <c r="Z103" s="370"/>
      <c r="AA103" s="370"/>
      <c r="AB103" s="370"/>
      <c r="AC103" s="370"/>
      <c r="AD103" s="370"/>
      <c r="AE103" s="370"/>
    </row>
    <row r="104" spans="1:31">
      <c r="A104" s="370"/>
      <c r="B104" s="370"/>
      <c r="M104" s="370"/>
      <c r="N104" s="370"/>
      <c r="O104" s="370"/>
      <c r="P104" s="370"/>
      <c r="Q104" s="370"/>
      <c r="R104" s="370"/>
      <c r="S104" s="370"/>
      <c r="T104" s="370"/>
      <c r="U104" s="370"/>
      <c r="V104" s="370"/>
      <c r="W104" s="370"/>
      <c r="X104" s="370"/>
      <c r="Y104" s="370"/>
      <c r="Z104" s="370"/>
      <c r="AA104" s="370"/>
      <c r="AB104" s="370"/>
      <c r="AC104" s="370"/>
      <c r="AD104" s="370"/>
      <c r="AE104" s="370"/>
    </row>
    <row r="105" spans="1:31">
      <c r="A105" s="370"/>
      <c r="B105" s="370"/>
    </row>
    <row r="106" spans="1:31">
      <c r="A106" s="370"/>
      <c r="B106" s="370"/>
    </row>
    <row r="107" spans="1:31">
      <c r="A107" s="370"/>
      <c r="B107" s="370"/>
    </row>
    <row r="108" spans="1:31">
      <c r="A108" s="370"/>
      <c r="B108" s="370"/>
    </row>
    <row r="109" spans="1:31">
      <c r="A109" s="370"/>
      <c r="B109" s="370"/>
    </row>
    <row r="110" spans="1:31">
      <c r="A110" s="370"/>
      <c r="B110" s="370"/>
    </row>
    <row r="111" spans="1:31">
      <c r="A111" s="370"/>
      <c r="B111" s="370"/>
    </row>
    <row r="112" spans="1:31">
      <c r="A112" s="370"/>
      <c r="B112" s="370"/>
    </row>
    <row r="113" spans="1:2">
      <c r="A113" s="370"/>
      <c r="B113" s="370"/>
    </row>
    <row r="114" spans="1:2">
      <c r="A114" s="370"/>
      <c r="B114" s="370"/>
    </row>
  </sheetData>
  <mergeCells count="20">
    <mergeCell ref="A33:B33"/>
    <mergeCell ref="C33:D33"/>
    <mergeCell ref="B1:C1"/>
    <mergeCell ref="A3:D4"/>
    <mergeCell ref="A5:D5"/>
    <mergeCell ref="A6:C6"/>
    <mergeCell ref="B7:D7"/>
    <mergeCell ref="B8:D8"/>
    <mergeCell ref="B10:C10"/>
    <mergeCell ref="B11:C11"/>
    <mergeCell ref="A14:D14"/>
    <mergeCell ref="A32:B32"/>
    <mergeCell ref="C32:D32"/>
    <mergeCell ref="A42:D42"/>
    <mergeCell ref="A34:B34"/>
    <mergeCell ref="A36:D36"/>
    <mergeCell ref="A37:D37"/>
    <mergeCell ref="A38:D38"/>
    <mergeCell ref="A40:D40"/>
    <mergeCell ref="A41:D41"/>
  </mergeCells>
  <pageMargins left="1.19" right="0.75" top="1" bottom="1" header="0.5" footer="0.5"/>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zoomScaleNormal="100" workbookViewId="0">
      <selection activeCell="C19" sqref="C19"/>
    </sheetView>
  </sheetViews>
  <sheetFormatPr defaultColWidth="11.42578125" defaultRowHeight="15.6"/>
  <cols>
    <col min="1" max="1" width="2.5703125" style="131" customWidth="1"/>
    <col min="2" max="2" width="9.140625" style="192" hidden="1" customWidth="1"/>
    <col min="3" max="4" width="10" style="192" hidden="1" customWidth="1"/>
    <col min="5" max="5" width="40.5703125" style="192" hidden="1" customWidth="1"/>
    <col min="6" max="6" width="2" style="198" customWidth="1"/>
    <col min="7" max="7" width="10.5703125" style="133" customWidth="1"/>
    <col min="8" max="8" width="11.42578125" style="133"/>
    <col min="9" max="9" width="27.140625" style="133" customWidth="1"/>
    <col min="10" max="10" width="51.85546875" style="133" bestFit="1" customWidth="1"/>
    <col min="11" max="11" width="26.85546875" style="133" customWidth="1"/>
    <col min="12" max="12" width="22.140625" style="133" customWidth="1"/>
    <col min="13" max="15" width="11.42578125" style="131"/>
    <col min="16" max="256" width="11.42578125" style="133"/>
    <col min="257" max="257" width="4.140625" style="133" customWidth="1"/>
    <col min="258" max="261" width="0" style="133" hidden="1" customWidth="1"/>
    <col min="262" max="262" width="4.140625" style="133" customWidth="1"/>
    <col min="263" max="263" width="10.5703125" style="133" customWidth="1"/>
    <col min="264" max="264" width="11.42578125" style="133"/>
    <col min="265" max="265" width="27.140625" style="133" customWidth="1"/>
    <col min="266" max="266" width="25.85546875" style="133" customWidth="1"/>
    <col min="267" max="267" width="26.85546875" style="133" customWidth="1"/>
    <col min="268" max="268" width="22.140625" style="133" customWidth="1"/>
    <col min="269" max="512" width="11.42578125" style="133"/>
    <col min="513" max="513" width="4.140625" style="133" customWidth="1"/>
    <col min="514" max="517" width="0" style="133" hidden="1" customWidth="1"/>
    <col min="518" max="518" width="4.140625" style="133" customWidth="1"/>
    <col min="519" max="519" width="10.5703125" style="133" customWidth="1"/>
    <col min="520" max="520" width="11.42578125" style="133"/>
    <col min="521" max="521" width="27.140625" style="133" customWidth="1"/>
    <col min="522" max="522" width="25.85546875" style="133" customWidth="1"/>
    <col min="523" max="523" width="26.85546875" style="133" customWidth="1"/>
    <col min="524" max="524" width="22.140625" style="133" customWidth="1"/>
    <col min="525" max="768" width="11.42578125" style="133"/>
    <col min="769" max="769" width="4.140625" style="133" customWidth="1"/>
    <col min="770" max="773" width="0" style="133" hidden="1" customWidth="1"/>
    <col min="774" max="774" width="4.140625" style="133" customWidth="1"/>
    <col min="775" max="775" width="10.5703125" style="133" customWidth="1"/>
    <col min="776" max="776" width="11.42578125" style="133"/>
    <col min="777" max="777" width="27.140625" style="133" customWidth="1"/>
    <col min="778" max="778" width="25.85546875" style="133" customWidth="1"/>
    <col min="779" max="779" width="26.85546875" style="133" customWidth="1"/>
    <col min="780" max="780" width="22.140625" style="133" customWidth="1"/>
    <col min="781" max="1024" width="11.42578125" style="133"/>
    <col min="1025" max="1025" width="4.140625" style="133" customWidth="1"/>
    <col min="1026" max="1029" width="0" style="133" hidden="1" customWidth="1"/>
    <col min="1030" max="1030" width="4.140625" style="133" customWidth="1"/>
    <col min="1031" max="1031" width="10.5703125" style="133" customWidth="1"/>
    <col min="1032" max="1032" width="11.42578125" style="133"/>
    <col min="1033" max="1033" width="27.140625" style="133" customWidth="1"/>
    <col min="1034" max="1034" width="25.85546875" style="133" customWidth="1"/>
    <col min="1035" max="1035" width="26.85546875" style="133" customWidth="1"/>
    <col min="1036" max="1036" width="22.140625" style="133" customWidth="1"/>
    <col min="1037" max="1280" width="11.42578125" style="133"/>
    <col min="1281" max="1281" width="4.140625" style="133" customWidth="1"/>
    <col min="1282" max="1285" width="0" style="133" hidden="1" customWidth="1"/>
    <col min="1286" max="1286" width="4.140625" style="133" customWidth="1"/>
    <col min="1287" max="1287" width="10.5703125" style="133" customWidth="1"/>
    <col min="1288" max="1288" width="11.42578125" style="133"/>
    <col min="1289" max="1289" width="27.140625" style="133" customWidth="1"/>
    <col min="1290" max="1290" width="25.85546875" style="133" customWidth="1"/>
    <col min="1291" max="1291" width="26.85546875" style="133" customWidth="1"/>
    <col min="1292" max="1292" width="22.140625" style="133" customWidth="1"/>
    <col min="1293" max="1536" width="11.42578125" style="133"/>
    <col min="1537" max="1537" width="4.140625" style="133" customWidth="1"/>
    <col min="1538" max="1541" width="0" style="133" hidden="1" customWidth="1"/>
    <col min="1542" max="1542" width="4.140625" style="133" customWidth="1"/>
    <col min="1543" max="1543" width="10.5703125" style="133" customWidth="1"/>
    <col min="1544" max="1544" width="11.42578125" style="133"/>
    <col min="1545" max="1545" width="27.140625" style="133" customWidth="1"/>
    <col min="1546" max="1546" width="25.85546875" style="133" customWidth="1"/>
    <col min="1547" max="1547" width="26.85546875" style="133" customWidth="1"/>
    <col min="1548" max="1548" width="22.140625" style="133" customWidth="1"/>
    <col min="1549" max="1792" width="11.42578125" style="133"/>
    <col min="1793" max="1793" width="4.140625" style="133" customWidth="1"/>
    <col min="1794" max="1797" width="0" style="133" hidden="1" customWidth="1"/>
    <col min="1798" max="1798" width="4.140625" style="133" customWidth="1"/>
    <col min="1799" max="1799" width="10.5703125" style="133" customWidth="1"/>
    <col min="1800" max="1800" width="11.42578125" style="133"/>
    <col min="1801" max="1801" width="27.140625" style="133" customWidth="1"/>
    <col min="1802" max="1802" width="25.85546875" style="133" customWidth="1"/>
    <col min="1803" max="1803" width="26.85546875" style="133" customWidth="1"/>
    <col min="1804" max="1804" width="22.140625" style="133" customWidth="1"/>
    <col min="1805" max="2048" width="11.42578125" style="133"/>
    <col min="2049" max="2049" width="4.140625" style="133" customWidth="1"/>
    <col min="2050" max="2053" width="0" style="133" hidden="1" customWidth="1"/>
    <col min="2054" max="2054" width="4.140625" style="133" customWidth="1"/>
    <col min="2055" max="2055" width="10.5703125" style="133" customWidth="1"/>
    <col min="2056" max="2056" width="11.42578125" style="133"/>
    <col min="2057" max="2057" width="27.140625" style="133" customWidth="1"/>
    <col min="2058" max="2058" width="25.85546875" style="133" customWidth="1"/>
    <col min="2059" max="2059" width="26.85546875" style="133" customWidth="1"/>
    <col min="2060" max="2060" width="22.140625" style="133" customWidth="1"/>
    <col min="2061" max="2304" width="11.42578125" style="133"/>
    <col min="2305" max="2305" width="4.140625" style="133" customWidth="1"/>
    <col min="2306" max="2309" width="0" style="133" hidden="1" customWidth="1"/>
    <col min="2310" max="2310" width="4.140625" style="133" customWidth="1"/>
    <col min="2311" max="2311" width="10.5703125" style="133" customWidth="1"/>
    <col min="2312" max="2312" width="11.42578125" style="133"/>
    <col min="2313" max="2313" width="27.140625" style="133" customWidth="1"/>
    <col min="2314" max="2314" width="25.85546875" style="133" customWidth="1"/>
    <col min="2315" max="2315" width="26.85546875" style="133" customWidth="1"/>
    <col min="2316" max="2316" width="22.140625" style="133" customWidth="1"/>
    <col min="2317" max="2560" width="11.42578125" style="133"/>
    <col min="2561" max="2561" width="4.140625" style="133" customWidth="1"/>
    <col min="2562" max="2565" width="0" style="133" hidden="1" customWidth="1"/>
    <col min="2566" max="2566" width="4.140625" style="133" customWidth="1"/>
    <col min="2567" max="2567" width="10.5703125" style="133" customWidth="1"/>
    <col min="2568" max="2568" width="11.42578125" style="133"/>
    <col min="2569" max="2569" width="27.140625" style="133" customWidth="1"/>
    <col min="2570" max="2570" width="25.85546875" style="133" customWidth="1"/>
    <col min="2571" max="2571" width="26.85546875" style="133" customWidth="1"/>
    <col min="2572" max="2572" width="22.140625" style="133" customWidth="1"/>
    <col min="2573" max="2816" width="11.42578125" style="133"/>
    <col min="2817" max="2817" width="4.140625" style="133" customWidth="1"/>
    <col min="2818" max="2821" width="0" style="133" hidden="1" customWidth="1"/>
    <col min="2822" max="2822" width="4.140625" style="133" customWidth="1"/>
    <col min="2823" max="2823" width="10.5703125" style="133" customWidth="1"/>
    <col min="2824" max="2824" width="11.42578125" style="133"/>
    <col min="2825" max="2825" width="27.140625" style="133" customWidth="1"/>
    <col min="2826" max="2826" width="25.85546875" style="133" customWidth="1"/>
    <col min="2827" max="2827" width="26.85546875" style="133" customWidth="1"/>
    <col min="2828" max="2828" width="22.140625" style="133" customWidth="1"/>
    <col min="2829" max="3072" width="11.42578125" style="133"/>
    <col min="3073" max="3073" width="4.140625" style="133" customWidth="1"/>
    <col min="3074" max="3077" width="0" style="133" hidden="1" customWidth="1"/>
    <col min="3078" max="3078" width="4.140625" style="133" customWidth="1"/>
    <col min="3079" max="3079" width="10.5703125" style="133" customWidth="1"/>
    <col min="3080" max="3080" width="11.42578125" style="133"/>
    <col min="3081" max="3081" width="27.140625" style="133" customWidth="1"/>
    <col min="3082" max="3082" width="25.85546875" style="133" customWidth="1"/>
    <col min="3083" max="3083" width="26.85546875" style="133" customWidth="1"/>
    <col min="3084" max="3084" width="22.140625" style="133" customWidth="1"/>
    <col min="3085" max="3328" width="11.42578125" style="133"/>
    <col min="3329" max="3329" width="4.140625" style="133" customWidth="1"/>
    <col min="3330" max="3333" width="0" style="133" hidden="1" customWidth="1"/>
    <col min="3334" max="3334" width="4.140625" style="133" customWidth="1"/>
    <col min="3335" max="3335" width="10.5703125" style="133" customWidth="1"/>
    <col min="3336" max="3336" width="11.42578125" style="133"/>
    <col min="3337" max="3337" width="27.140625" style="133" customWidth="1"/>
    <col min="3338" max="3338" width="25.85546875" style="133" customWidth="1"/>
    <col min="3339" max="3339" width="26.85546875" style="133" customWidth="1"/>
    <col min="3340" max="3340" width="22.140625" style="133" customWidth="1"/>
    <col min="3341" max="3584" width="11.42578125" style="133"/>
    <col min="3585" max="3585" width="4.140625" style="133" customWidth="1"/>
    <col min="3586" max="3589" width="0" style="133" hidden="1" customWidth="1"/>
    <col min="3590" max="3590" width="4.140625" style="133" customWidth="1"/>
    <col min="3591" max="3591" width="10.5703125" style="133" customWidth="1"/>
    <col min="3592" max="3592" width="11.42578125" style="133"/>
    <col min="3593" max="3593" width="27.140625" style="133" customWidth="1"/>
    <col min="3594" max="3594" width="25.85546875" style="133" customWidth="1"/>
    <col min="3595" max="3595" width="26.85546875" style="133" customWidth="1"/>
    <col min="3596" max="3596" width="22.140625" style="133" customWidth="1"/>
    <col min="3597" max="3840" width="11.42578125" style="133"/>
    <col min="3841" max="3841" width="4.140625" style="133" customWidth="1"/>
    <col min="3842" max="3845" width="0" style="133" hidden="1" customWidth="1"/>
    <col min="3846" max="3846" width="4.140625" style="133" customWidth="1"/>
    <col min="3847" max="3847" width="10.5703125" style="133" customWidth="1"/>
    <col min="3848" max="3848" width="11.42578125" style="133"/>
    <col min="3849" max="3849" width="27.140625" style="133" customWidth="1"/>
    <col min="3850" max="3850" width="25.85546875" style="133" customWidth="1"/>
    <col min="3851" max="3851" width="26.85546875" style="133" customWidth="1"/>
    <col min="3852" max="3852" width="22.140625" style="133" customWidth="1"/>
    <col min="3853" max="4096" width="11.42578125" style="133"/>
    <col min="4097" max="4097" width="4.140625" style="133" customWidth="1"/>
    <col min="4098" max="4101" width="0" style="133" hidden="1" customWidth="1"/>
    <col min="4102" max="4102" width="4.140625" style="133" customWidth="1"/>
    <col min="4103" max="4103" width="10.5703125" style="133" customWidth="1"/>
    <col min="4104" max="4104" width="11.42578125" style="133"/>
    <col min="4105" max="4105" width="27.140625" style="133" customWidth="1"/>
    <col min="4106" max="4106" width="25.85546875" style="133" customWidth="1"/>
    <col min="4107" max="4107" width="26.85546875" style="133" customWidth="1"/>
    <col min="4108" max="4108" width="22.140625" style="133" customWidth="1"/>
    <col min="4109" max="4352" width="11.42578125" style="133"/>
    <col min="4353" max="4353" width="4.140625" style="133" customWidth="1"/>
    <col min="4354" max="4357" width="0" style="133" hidden="1" customWidth="1"/>
    <col min="4358" max="4358" width="4.140625" style="133" customWidth="1"/>
    <col min="4359" max="4359" width="10.5703125" style="133" customWidth="1"/>
    <col min="4360" max="4360" width="11.42578125" style="133"/>
    <col min="4361" max="4361" width="27.140625" style="133" customWidth="1"/>
    <col min="4362" max="4362" width="25.85546875" style="133" customWidth="1"/>
    <col min="4363" max="4363" width="26.85546875" style="133" customWidth="1"/>
    <col min="4364" max="4364" width="22.140625" style="133" customWidth="1"/>
    <col min="4365" max="4608" width="11.42578125" style="133"/>
    <col min="4609" max="4609" width="4.140625" style="133" customWidth="1"/>
    <col min="4610" max="4613" width="0" style="133" hidden="1" customWidth="1"/>
    <col min="4614" max="4614" width="4.140625" style="133" customWidth="1"/>
    <col min="4615" max="4615" width="10.5703125" style="133" customWidth="1"/>
    <col min="4616" max="4616" width="11.42578125" style="133"/>
    <col min="4617" max="4617" width="27.140625" style="133" customWidth="1"/>
    <col min="4618" max="4618" width="25.85546875" style="133" customWidth="1"/>
    <col min="4619" max="4619" width="26.85546875" style="133" customWidth="1"/>
    <col min="4620" max="4620" width="22.140625" style="133" customWidth="1"/>
    <col min="4621" max="4864" width="11.42578125" style="133"/>
    <col min="4865" max="4865" width="4.140625" style="133" customWidth="1"/>
    <col min="4866" max="4869" width="0" style="133" hidden="1" customWidth="1"/>
    <col min="4870" max="4870" width="4.140625" style="133" customWidth="1"/>
    <col min="4871" max="4871" width="10.5703125" style="133" customWidth="1"/>
    <col min="4872" max="4872" width="11.42578125" style="133"/>
    <col min="4873" max="4873" width="27.140625" style="133" customWidth="1"/>
    <col min="4874" max="4874" width="25.85546875" style="133" customWidth="1"/>
    <col min="4875" max="4875" width="26.85546875" style="133" customWidth="1"/>
    <col min="4876" max="4876" width="22.140625" style="133" customWidth="1"/>
    <col min="4877" max="5120" width="11.42578125" style="133"/>
    <col min="5121" max="5121" width="4.140625" style="133" customWidth="1"/>
    <col min="5122" max="5125" width="0" style="133" hidden="1" customWidth="1"/>
    <col min="5126" max="5126" width="4.140625" style="133" customWidth="1"/>
    <col min="5127" max="5127" width="10.5703125" style="133" customWidth="1"/>
    <col min="5128" max="5128" width="11.42578125" style="133"/>
    <col min="5129" max="5129" width="27.140625" style="133" customWidth="1"/>
    <col min="5130" max="5130" width="25.85546875" style="133" customWidth="1"/>
    <col min="5131" max="5131" width="26.85546875" style="133" customWidth="1"/>
    <col min="5132" max="5132" width="22.140625" style="133" customWidth="1"/>
    <col min="5133" max="5376" width="11.42578125" style="133"/>
    <col min="5377" max="5377" width="4.140625" style="133" customWidth="1"/>
    <col min="5378" max="5381" width="0" style="133" hidden="1" customWidth="1"/>
    <col min="5382" max="5382" width="4.140625" style="133" customWidth="1"/>
    <col min="5383" max="5383" width="10.5703125" style="133" customWidth="1"/>
    <col min="5384" max="5384" width="11.42578125" style="133"/>
    <col min="5385" max="5385" width="27.140625" style="133" customWidth="1"/>
    <col min="5386" max="5386" width="25.85546875" style="133" customWidth="1"/>
    <col min="5387" max="5387" width="26.85546875" style="133" customWidth="1"/>
    <col min="5388" max="5388" width="22.140625" style="133" customWidth="1"/>
    <col min="5389" max="5632" width="11.42578125" style="133"/>
    <col min="5633" max="5633" width="4.140625" style="133" customWidth="1"/>
    <col min="5634" max="5637" width="0" style="133" hidden="1" customWidth="1"/>
    <col min="5638" max="5638" width="4.140625" style="133" customWidth="1"/>
    <col min="5639" max="5639" width="10.5703125" style="133" customWidth="1"/>
    <col min="5640" max="5640" width="11.42578125" style="133"/>
    <col min="5641" max="5641" width="27.140625" style="133" customWidth="1"/>
    <col min="5642" max="5642" width="25.85546875" style="133" customWidth="1"/>
    <col min="5643" max="5643" width="26.85546875" style="133" customWidth="1"/>
    <col min="5644" max="5644" width="22.140625" style="133" customWidth="1"/>
    <col min="5645" max="5888" width="11.42578125" style="133"/>
    <col min="5889" max="5889" width="4.140625" style="133" customWidth="1"/>
    <col min="5890" max="5893" width="0" style="133" hidden="1" customWidth="1"/>
    <col min="5894" max="5894" width="4.140625" style="133" customWidth="1"/>
    <col min="5895" max="5895" width="10.5703125" style="133" customWidth="1"/>
    <col min="5896" max="5896" width="11.42578125" style="133"/>
    <col min="5897" max="5897" width="27.140625" style="133" customWidth="1"/>
    <col min="5898" max="5898" width="25.85546875" style="133" customWidth="1"/>
    <col min="5899" max="5899" width="26.85546875" style="133" customWidth="1"/>
    <col min="5900" max="5900" width="22.140625" style="133" customWidth="1"/>
    <col min="5901" max="6144" width="11.42578125" style="133"/>
    <col min="6145" max="6145" width="4.140625" style="133" customWidth="1"/>
    <col min="6146" max="6149" width="0" style="133" hidden="1" customWidth="1"/>
    <col min="6150" max="6150" width="4.140625" style="133" customWidth="1"/>
    <col min="6151" max="6151" width="10.5703125" style="133" customWidth="1"/>
    <col min="6152" max="6152" width="11.42578125" style="133"/>
    <col min="6153" max="6153" width="27.140625" style="133" customWidth="1"/>
    <col min="6154" max="6154" width="25.85546875" style="133" customWidth="1"/>
    <col min="6155" max="6155" width="26.85546875" style="133" customWidth="1"/>
    <col min="6156" max="6156" width="22.140625" style="133" customWidth="1"/>
    <col min="6157" max="6400" width="11.42578125" style="133"/>
    <col min="6401" max="6401" width="4.140625" style="133" customWidth="1"/>
    <col min="6402" max="6405" width="0" style="133" hidden="1" customWidth="1"/>
    <col min="6406" max="6406" width="4.140625" style="133" customWidth="1"/>
    <col min="6407" max="6407" width="10.5703125" style="133" customWidth="1"/>
    <col min="6408" max="6408" width="11.42578125" style="133"/>
    <col min="6409" max="6409" width="27.140625" style="133" customWidth="1"/>
    <col min="6410" max="6410" width="25.85546875" style="133" customWidth="1"/>
    <col min="6411" max="6411" width="26.85546875" style="133" customWidth="1"/>
    <col min="6412" max="6412" width="22.140625" style="133" customWidth="1"/>
    <col min="6413" max="6656" width="11.42578125" style="133"/>
    <col min="6657" max="6657" width="4.140625" style="133" customWidth="1"/>
    <col min="6658" max="6661" width="0" style="133" hidden="1" customWidth="1"/>
    <col min="6662" max="6662" width="4.140625" style="133" customWidth="1"/>
    <col min="6663" max="6663" width="10.5703125" style="133" customWidth="1"/>
    <col min="6664" max="6664" width="11.42578125" style="133"/>
    <col min="6665" max="6665" width="27.140625" style="133" customWidth="1"/>
    <col min="6666" max="6666" width="25.85546875" style="133" customWidth="1"/>
    <col min="6667" max="6667" width="26.85546875" style="133" customWidth="1"/>
    <col min="6668" max="6668" width="22.140625" style="133" customWidth="1"/>
    <col min="6669" max="6912" width="11.42578125" style="133"/>
    <col min="6913" max="6913" width="4.140625" style="133" customWidth="1"/>
    <col min="6914" max="6917" width="0" style="133" hidden="1" customWidth="1"/>
    <col min="6918" max="6918" width="4.140625" style="133" customWidth="1"/>
    <col min="6919" max="6919" width="10.5703125" style="133" customWidth="1"/>
    <col min="6920" max="6920" width="11.42578125" style="133"/>
    <col min="6921" max="6921" width="27.140625" style="133" customWidth="1"/>
    <col min="6922" max="6922" width="25.85546875" style="133" customWidth="1"/>
    <col min="6923" max="6923" width="26.85546875" style="133" customWidth="1"/>
    <col min="6924" max="6924" width="22.140625" style="133" customWidth="1"/>
    <col min="6925" max="7168" width="11.42578125" style="133"/>
    <col min="7169" max="7169" width="4.140625" style="133" customWidth="1"/>
    <col min="7170" max="7173" width="0" style="133" hidden="1" customWidth="1"/>
    <col min="7174" max="7174" width="4.140625" style="133" customWidth="1"/>
    <col min="7175" max="7175" width="10.5703125" style="133" customWidth="1"/>
    <col min="7176" max="7176" width="11.42578125" style="133"/>
    <col min="7177" max="7177" width="27.140625" style="133" customWidth="1"/>
    <col min="7178" max="7178" width="25.85546875" style="133" customWidth="1"/>
    <col min="7179" max="7179" width="26.85546875" style="133" customWidth="1"/>
    <col min="7180" max="7180" width="22.140625" style="133" customWidth="1"/>
    <col min="7181" max="7424" width="11.42578125" style="133"/>
    <col min="7425" max="7425" width="4.140625" style="133" customWidth="1"/>
    <col min="7426" max="7429" width="0" style="133" hidden="1" customWidth="1"/>
    <col min="7430" max="7430" width="4.140625" style="133" customWidth="1"/>
    <col min="7431" max="7431" width="10.5703125" style="133" customWidth="1"/>
    <col min="7432" max="7432" width="11.42578125" style="133"/>
    <col min="7433" max="7433" width="27.140625" style="133" customWidth="1"/>
    <col min="7434" max="7434" width="25.85546875" style="133" customWidth="1"/>
    <col min="7435" max="7435" width="26.85546875" style="133" customWidth="1"/>
    <col min="7436" max="7436" width="22.140625" style="133" customWidth="1"/>
    <col min="7437" max="7680" width="11.42578125" style="133"/>
    <col min="7681" max="7681" width="4.140625" style="133" customWidth="1"/>
    <col min="7682" max="7685" width="0" style="133" hidden="1" customWidth="1"/>
    <col min="7686" max="7686" width="4.140625" style="133" customWidth="1"/>
    <col min="7687" max="7687" width="10.5703125" style="133" customWidth="1"/>
    <col min="7688" max="7688" width="11.42578125" style="133"/>
    <col min="7689" max="7689" width="27.140625" style="133" customWidth="1"/>
    <col min="7690" max="7690" width="25.85546875" style="133" customWidth="1"/>
    <col min="7691" max="7691" width="26.85546875" style="133" customWidth="1"/>
    <col min="7692" max="7692" width="22.140625" style="133" customWidth="1"/>
    <col min="7693" max="7936" width="11.42578125" style="133"/>
    <col min="7937" max="7937" width="4.140625" style="133" customWidth="1"/>
    <col min="7938" max="7941" width="0" style="133" hidden="1" customWidth="1"/>
    <col min="7942" max="7942" width="4.140625" style="133" customWidth="1"/>
    <col min="7943" max="7943" width="10.5703125" style="133" customWidth="1"/>
    <col min="7944" max="7944" width="11.42578125" style="133"/>
    <col min="7945" max="7945" width="27.140625" style="133" customWidth="1"/>
    <col min="7946" max="7946" width="25.85546875" style="133" customWidth="1"/>
    <col min="7947" max="7947" width="26.85546875" style="133" customWidth="1"/>
    <col min="7948" max="7948" width="22.140625" style="133" customWidth="1"/>
    <col min="7949" max="8192" width="11.42578125" style="133"/>
    <col min="8193" max="8193" width="4.140625" style="133" customWidth="1"/>
    <col min="8194" max="8197" width="0" style="133" hidden="1" customWidth="1"/>
    <col min="8198" max="8198" width="4.140625" style="133" customWidth="1"/>
    <col min="8199" max="8199" width="10.5703125" style="133" customWidth="1"/>
    <col min="8200" max="8200" width="11.42578125" style="133"/>
    <col min="8201" max="8201" width="27.140625" style="133" customWidth="1"/>
    <col min="8202" max="8202" width="25.85546875" style="133" customWidth="1"/>
    <col min="8203" max="8203" width="26.85546875" style="133" customWidth="1"/>
    <col min="8204" max="8204" width="22.140625" style="133" customWidth="1"/>
    <col min="8205" max="8448" width="11.42578125" style="133"/>
    <col min="8449" max="8449" width="4.140625" style="133" customWidth="1"/>
    <col min="8450" max="8453" width="0" style="133" hidden="1" customWidth="1"/>
    <col min="8454" max="8454" width="4.140625" style="133" customWidth="1"/>
    <col min="8455" max="8455" width="10.5703125" style="133" customWidth="1"/>
    <col min="8456" max="8456" width="11.42578125" style="133"/>
    <col min="8457" max="8457" width="27.140625" style="133" customWidth="1"/>
    <col min="8458" max="8458" width="25.85546875" style="133" customWidth="1"/>
    <col min="8459" max="8459" width="26.85546875" style="133" customWidth="1"/>
    <col min="8460" max="8460" width="22.140625" style="133" customWidth="1"/>
    <col min="8461" max="8704" width="11.42578125" style="133"/>
    <col min="8705" max="8705" width="4.140625" style="133" customWidth="1"/>
    <col min="8706" max="8709" width="0" style="133" hidden="1" customWidth="1"/>
    <col min="8710" max="8710" width="4.140625" style="133" customWidth="1"/>
    <col min="8711" max="8711" width="10.5703125" style="133" customWidth="1"/>
    <col min="8712" max="8712" width="11.42578125" style="133"/>
    <col min="8713" max="8713" width="27.140625" style="133" customWidth="1"/>
    <col min="8714" max="8714" width="25.85546875" style="133" customWidth="1"/>
    <col min="8715" max="8715" width="26.85546875" style="133" customWidth="1"/>
    <col min="8716" max="8716" width="22.140625" style="133" customWidth="1"/>
    <col min="8717" max="8960" width="11.42578125" style="133"/>
    <col min="8961" max="8961" width="4.140625" style="133" customWidth="1"/>
    <col min="8962" max="8965" width="0" style="133" hidden="1" customWidth="1"/>
    <col min="8966" max="8966" width="4.140625" style="133" customWidth="1"/>
    <col min="8967" max="8967" width="10.5703125" style="133" customWidth="1"/>
    <col min="8968" max="8968" width="11.42578125" style="133"/>
    <col min="8969" max="8969" width="27.140625" style="133" customWidth="1"/>
    <col min="8970" max="8970" width="25.85546875" style="133" customWidth="1"/>
    <col min="8971" max="8971" width="26.85546875" style="133" customWidth="1"/>
    <col min="8972" max="8972" width="22.140625" style="133" customWidth="1"/>
    <col min="8973" max="9216" width="11.42578125" style="133"/>
    <col min="9217" max="9217" width="4.140625" style="133" customWidth="1"/>
    <col min="9218" max="9221" width="0" style="133" hidden="1" customWidth="1"/>
    <col min="9222" max="9222" width="4.140625" style="133" customWidth="1"/>
    <col min="9223" max="9223" width="10.5703125" style="133" customWidth="1"/>
    <col min="9224" max="9224" width="11.42578125" style="133"/>
    <col min="9225" max="9225" width="27.140625" style="133" customWidth="1"/>
    <col min="9226" max="9226" width="25.85546875" style="133" customWidth="1"/>
    <col min="9227" max="9227" width="26.85546875" style="133" customWidth="1"/>
    <col min="9228" max="9228" width="22.140625" style="133" customWidth="1"/>
    <col min="9229" max="9472" width="11.42578125" style="133"/>
    <col min="9473" max="9473" width="4.140625" style="133" customWidth="1"/>
    <col min="9474" max="9477" width="0" style="133" hidden="1" customWidth="1"/>
    <col min="9478" max="9478" width="4.140625" style="133" customWidth="1"/>
    <col min="9479" max="9479" width="10.5703125" style="133" customWidth="1"/>
    <col min="9480" max="9480" width="11.42578125" style="133"/>
    <col min="9481" max="9481" width="27.140625" style="133" customWidth="1"/>
    <col min="9482" max="9482" width="25.85546875" style="133" customWidth="1"/>
    <col min="9483" max="9483" width="26.85546875" style="133" customWidth="1"/>
    <col min="9484" max="9484" width="22.140625" style="133" customWidth="1"/>
    <col min="9485" max="9728" width="11.42578125" style="133"/>
    <col min="9729" max="9729" width="4.140625" style="133" customWidth="1"/>
    <col min="9730" max="9733" width="0" style="133" hidden="1" customWidth="1"/>
    <col min="9734" max="9734" width="4.140625" style="133" customWidth="1"/>
    <col min="9735" max="9735" width="10.5703125" style="133" customWidth="1"/>
    <col min="9736" max="9736" width="11.42578125" style="133"/>
    <col min="9737" max="9737" width="27.140625" style="133" customWidth="1"/>
    <col min="9738" max="9738" width="25.85546875" style="133" customWidth="1"/>
    <col min="9739" max="9739" width="26.85546875" style="133" customWidth="1"/>
    <col min="9740" max="9740" width="22.140625" style="133" customWidth="1"/>
    <col min="9741" max="9984" width="11.42578125" style="133"/>
    <col min="9985" max="9985" width="4.140625" style="133" customWidth="1"/>
    <col min="9986" max="9989" width="0" style="133" hidden="1" customWidth="1"/>
    <col min="9990" max="9990" width="4.140625" style="133" customWidth="1"/>
    <col min="9991" max="9991" width="10.5703125" style="133" customWidth="1"/>
    <col min="9992" max="9992" width="11.42578125" style="133"/>
    <col min="9993" max="9993" width="27.140625" style="133" customWidth="1"/>
    <col min="9994" max="9994" width="25.85546875" style="133" customWidth="1"/>
    <col min="9995" max="9995" width="26.85546875" style="133" customWidth="1"/>
    <col min="9996" max="9996" width="22.140625" style="133" customWidth="1"/>
    <col min="9997" max="10240" width="11.42578125" style="133"/>
    <col min="10241" max="10241" width="4.140625" style="133" customWidth="1"/>
    <col min="10242" max="10245" width="0" style="133" hidden="1" customWidth="1"/>
    <col min="10246" max="10246" width="4.140625" style="133" customWidth="1"/>
    <col min="10247" max="10247" width="10.5703125" style="133" customWidth="1"/>
    <col min="10248" max="10248" width="11.42578125" style="133"/>
    <col min="10249" max="10249" width="27.140625" style="133" customWidth="1"/>
    <col min="10250" max="10250" width="25.85546875" style="133" customWidth="1"/>
    <col min="10251" max="10251" width="26.85546875" style="133" customWidth="1"/>
    <col min="10252" max="10252" width="22.140625" style="133" customWidth="1"/>
    <col min="10253" max="10496" width="11.42578125" style="133"/>
    <col min="10497" max="10497" width="4.140625" style="133" customWidth="1"/>
    <col min="10498" max="10501" width="0" style="133" hidden="1" customWidth="1"/>
    <col min="10502" max="10502" width="4.140625" style="133" customWidth="1"/>
    <col min="10503" max="10503" width="10.5703125" style="133" customWidth="1"/>
    <col min="10504" max="10504" width="11.42578125" style="133"/>
    <col min="10505" max="10505" width="27.140625" style="133" customWidth="1"/>
    <col min="10506" max="10506" width="25.85546875" style="133" customWidth="1"/>
    <col min="10507" max="10507" width="26.85546875" style="133" customWidth="1"/>
    <col min="10508" max="10508" width="22.140625" style="133" customWidth="1"/>
    <col min="10509" max="10752" width="11.42578125" style="133"/>
    <col min="10753" max="10753" width="4.140625" style="133" customWidth="1"/>
    <col min="10754" max="10757" width="0" style="133" hidden="1" customWidth="1"/>
    <col min="10758" max="10758" width="4.140625" style="133" customWidth="1"/>
    <col min="10759" max="10759" width="10.5703125" style="133" customWidth="1"/>
    <col min="10760" max="10760" width="11.42578125" style="133"/>
    <col min="10761" max="10761" width="27.140625" style="133" customWidth="1"/>
    <col min="10762" max="10762" width="25.85546875" style="133" customWidth="1"/>
    <col min="10763" max="10763" width="26.85546875" style="133" customWidth="1"/>
    <col min="10764" max="10764" width="22.140625" style="133" customWidth="1"/>
    <col min="10765" max="11008" width="11.42578125" style="133"/>
    <col min="11009" max="11009" width="4.140625" style="133" customWidth="1"/>
    <col min="11010" max="11013" width="0" style="133" hidden="1" customWidth="1"/>
    <col min="11014" max="11014" width="4.140625" style="133" customWidth="1"/>
    <col min="11015" max="11015" width="10.5703125" style="133" customWidth="1"/>
    <col min="11016" max="11016" width="11.42578125" style="133"/>
    <col min="11017" max="11017" width="27.140625" style="133" customWidth="1"/>
    <col min="11018" max="11018" width="25.85546875" style="133" customWidth="1"/>
    <col min="11019" max="11019" width="26.85546875" style="133" customWidth="1"/>
    <col min="11020" max="11020" width="22.140625" style="133" customWidth="1"/>
    <col min="11021" max="11264" width="11.42578125" style="133"/>
    <col min="11265" max="11265" width="4.140625" style="133" customWidth="1"/>
    <col min="11266" max="11269" width="0" style="133" hidden="1" customWidth="1"/>
    <col min="11270" max="11270" width="4.140625" style="133" customWidth="1"/>
    <col min="11271" max="11271" width="10.5703125" style="133" customWidth="1"/>
    <col min="11272" max="11272" width="11.42578125" style="133"/>
    <col min="11273" max="11273" width="27.140625" style="133" customWidth="1"/>
    <col min="11274" max="11274" width="25.85546875" style="133" customWidth="1"/>
    <col min="11275" max="11275" width="26.85546875" style="133" customWidth="1"/>
    <col min="11276" max="11276" width="22.140625" style="133" customWidth="1"/>
    <col min="11277" max="11520" width="11.42578125" style="133"/>
    <col min="11521" max="11521" width="4.140625" style="133" customWidth="1"/>
    <col min="11522" max="11525" width="0" style="133" hidden="1" customWidth="1"/>
    <col min="11526" max="11526" width="4.140625" style="133" customWidth="1"/>
    <col min="11527" max="11527" width="10.5703125" style="133" customWidth="1"/>
    <col min="11528" max="11528" width="11.42578125" style="133"/>
    <col min="11529" max="11529" width="27.140625" style="133" customWidth="1"/>
    <col min="11530" max="11530" width="25.85546875" style="133" customWidth="1"/>
    <col min="11531" max="11531" width="26.85546875" style="133" customWidth="1"/>
    <col min="11532" max="11532" width="22.140625" style="133" customWidth="1"/>
    <col min="11533" max="11776" width="11.42578125" style="133"/>
    <col min="11777" max="11777" width="4.140625" style="133" customWidth="1"/>
    <col min="11778" max="11781" width="0" style="133" hidden="1" customWidth="1"/>
    <col min="11782" max="11782" width="4.140625" style="133" customWidth="1"/>
    <col min="11783" max="11783" width="10.5703125" style="133" customWidth="1"/>
    <col min="11784" max="11784" width="11.42578125" style="133"/>
    <col min="11785" max="11785" width="27.140625" style="133" customWidth="1"/>
    <col min="11786" max="11786" width="25.85546875" style="133" customWidth="1"/>
    <col min="11787" max="11787" width="26.85546875" style="133" customWidth="1"/>
    <col min="11788" max="11788" width="22.140625" style="133" customWidth="1"/>
    <col min="11789" max="12032" width="11.42578125" style="133"/>
    <col min="12033" max="12033" width="4.140625" style="133" customWidth="1"/>
    <col min="12034" max="12037" width="0" style="133" hidden="1" customWidth="1"/>
    <col min="12038" max="12038" width="4.140625" style="133" customWidth="1"/>
    <col min="12039" max="12039" width="10.5703125" style="133" customWidth="1"/>
    <col min="12040" max="12040" width="11.42578125" style="133"/>
    <col min="12041" max="12041" width="27.140625" style="133" customWidth="1"/>
    <col min="12042" max="12042" width="25.85546875" style="133" customWidth="1"/>
    <col min="12043" max="12043" width="26.85546875" style="133" customWidth="1"/>
    <col min="12044" max="12044" width="22.140625" style="133" customWidth="1"/>
    <col min="12045" max="12288" width="11.42578125" style="133"/>
    <col min="12289" max="12289" width="4.140625" style="133" customWidth="1"/>
    <col min="12290" max="12293" width="0" style="133" hidden="1" customWidth="1"/>
    <col min="12294" max="12294" width="4.140625" style="133" customWidth="1"/>
    <col min="12295" max="12295" width="10.5703125" style="133" customWidth="1"/>
    <col min="12296" max="12296" width="11.42578125" style="133"/>
    <col min="12297" max="12297" width="27.140625" style="133" customWidth="1"/>
    <col min="12298" max="12298" width="25.85546875" style="133" customWidth="1"/>
    <col min="12299" max="12299" width="26.85546875" style="133" customWidth="1"/>
    <col min="12300" max="12300" width="22.140625" style="133" customWidth="1"/>
    <col min="12301" max="12544" width="11.42578125" style="133"/>
    <col min="12545" max="12545" width="4.140625" style="133" customWidth="1"/>
    <col min="12546" max="12549" width="0" style="133" hidden="1" customWidth="1"/>
    <col min="12550" max="12550" width="4.140625" style="133" customWidth="1"/>
    <col min="12551" max="12551" width="10.5703125" style="133" customWidth="1"/>
    <col min="12552" max="12552" width="11.42578125" style="133"/>
    <col min="12553" max="12553" width="27.140625" style="133" customWidth="1"/>
    <col min="12554" max="12554" width="25.85546875" style="133" customWidth="1"/>
    <col min="12555" max="12555" width="26.85546875" style="133" customWidth="1"/>
    <col min="12556" max="12556" width="22.140625" style="133" customWidth="1"/>
    <col min="12557" max="12800" width="11.42578125" style="133"/>
    <col min="12801" max="12801" width="4.140625" style="133" customWidth="1"/>
    <col min="12802" max="12805" width="0" style="133" hidden="1" customWidth="1"/>
    <col min="12806" max="12806" width="4.140625" style="133" customWidth="1"/>
    <col min="12807" max="12807" width="10.5703125" style="133" customWidth="1"/>
    <col min="12808" max="12808" width="11.42578125" style="133"/>
    <col min="12809" max="12809" width="27.140625" style="133" customWidth="1"/>
    <col min="12810" max="12810" width="25.85546875" style="133" customWidth="1"/>
    <col min="12811" max="12811" width="26.85546875" style="133" customWidth="1"/>
    <col min="12812" max="12812" width="22.140625" style="133" customWidth="1"/>
    <col min="12813" max="13056" width="11.42578125" style="133"/>
    <col min="13057" max="13057" width="4.140625" style="133" customWidth="1"/>
    <col min="13058" max="13061" width="0" style="133" hidden="1" customWidth="1"/>
    <col min="13062" max="13062" width="4.140625" style="133" customWidth="1"/>
    <col min="13063" max="13063" width="10.5703125" style="133" customWidth="1"/>
    <col min="13064" max="13064" width="11.42578125" style="133"/>
    <col min="13065" max="13065" width="27.140625" style="133" customWidth="1"/>
    <col min="13066" max="13066" width="25.85546875" style="133" customWidth="1"/>
    <col min="13067" max="13067" width="26.85546875" style="133" customWidth="1"/>
    <col min="13068" max="13068" width="22.140625" style="133" customWidth="1"/>
    <col min="13069" max="13312" width="11.42578125" style="133"/>
    <col min="13313" max="13313" width="4.140625" style="133" customWidth="1"/>
    <col min="13314" max="13317" width="0" style="133" hidden="1" customWidth="1"/>
    <col min="13318" max="13318" width="4.140625" style="133" customWidth="1"/>
    <col min="13319" max="13319" width="10.5703125" style="133" customWidth="1"/>
    <col min="13320" max="13320" width="11.42578125" style="133"/>
    <col min="13321" max="13321" width="27.140625" style="133" customWidth="1"/>
    <col min="13322" max="13322" width="25.85546875" style="133" customWidth="1"/>
    <col min="13323" max="13323" width="26.85546875" style="133" customWidth="1"/>
    <col min="13324" max="13324" width="22.140625" style="133" customWidth="1"/>
    <col min="13325" max="13568" width="11.42578125" style="133"/>
    <col min="13569" max="13569" width="4.140625" style="133" customWidth="1"/>
    <col min="13570" max="13573" width="0" style="133" hidden="1" customWidth="1"/>
    <col min="13574" max="13574" width="4.140625" style="133" customWidth="1"/>
    <col min="13575" max="13575" width="10.5703125" style="133" customWidth="1"/>
    <col min="13576" max="13576" width="11.42578125" style="133"/>
    <col min="13577" max="13577" width="27.140625" style="133" customWidth="1"/>
    <col min="13578" max="13578" width="25.85546875" style="133" customWidth="1"/>
    <col min="13579" max="13579" width="26.85546875" style="133" customWidth="1"/>
    <col min="13580" max="13580" width="22.140625" style="133" customWidth="1"/>
    <col min="13581" max="13824" width="11.42578125" style="133"/>
    <col min="13825" max="13825" width="4.140625" style="133" customWidth="1"/>
    <col min="13826" max="13829" width="0" style="133" hidden="1" customWidth="1"/>
    <col min="13830" max="13830" width="4.140625" style="133" customWidth="1"/>
    <col min="13831" max="13831" width="10.5703125" style="133" customWidth="1"/>
    <col min="13832" max="13832" width="11.42578125" style="133"/>
    <col min="13833" max="13833" width="27.140625" style="133" customWidth="1"/>
    <col min="13834" max="13834" width="25.85546875" style="133" customWidth="1"/>
    <col min="13835" max="13835" width="26.85546875" style="133" customWidth="1"/>
    <col min="13836" max="13836" width="22.140625" style="133" customWidth="1"/>
    <col min="13837" max="14080" width="11.42578125" style="133"/>
    <col min="14081" max="14081" width="4.140625" style="133" customWidth="1"/>
    <col min="14082" max="14085" width="0" style="133" hidden="1" customWidth="1"/>
    <col min="14086" max="14086" width="4.140625" style="133" customWidth="1"/>
    <col min="14087" max="14087" width="10.5703125" style="133" customWidth="1"/>
    <col min="14088" max="14088" width="11.42578125" style="133"/>
    <col min="14089" max="14089" width="27.140625" style="133" customWidth="1"/>
    <col min="14090" max="14090" width="25.85546875" style="133" customWidth="1"/>
    <col min="14091" max="14091" width="26.85546875" style="133" customWidth="1"/>
    <col min="14092" max="14092" width="22.140625" style="133" customWidth="1"/>
    <col min="14093" max="14336" width="11.42578125" style="133"/>
    <col min="14337" max="14337" width="4.140625" style="133" customWidth="1"/>
    <col min="14338" max="14341" width="0" style="133" hidden="1" customWidth="1"/>
    <col min="14342" max="14342" width="4.140625" style="133" customWidth="1"/>
    <col min="14343" max="14343" width="10.5703125" style="133" customWidth="1"/>
    <col min="14344" max="14344" width="11.42578125" style="133"/>
    <col min="14345" max="14345" width="27.140625" style="133" customWidth="1"/>
    <col min="14346" max="14346" width="25.85546875" style="133" customWidth="1"/>
    <col min="14347" max="14347" width="26.85546875" style="133" customWidth="1"/>
    <col min="14348" max="14348" width="22.140625" style="133" customWidth="1"/>
    <col min="14349" max="14592" width="11.42578125" style="133"/>
    <col min="14593" max="14593" width="4.140625" style="133" customWidth="1"/>
    <col min="14594" max="14597" width="0" style="133" hidden="1" customWidth="1"/>
    <col min="14598" max="14598" width="4.140625" style="133" customWidth="1"/>
    <col min="14599" max="14599" width="10.5703125" style="133" customWidth="1"/>
    <col min="14600" max="14600" width="11.42578125" style="133"/>
    <col min="14601" max="14601" width="27.140625" style="133" customWidth="1"/>
    <col min="14602" max="14602" width="25.85546875" style="133" customWidth="1"/>
    <col min="14603" max="14603" width="26.85546875" style="133" customWidth="1"/>
    <col min="14604" max="14604" width="22.140625" style="133" customWidth="1"/>
    <col min="14605" max="14848" width="11.42578125" style="133"/>
    <col min="14849" max="14849" width="4.140625" style="133" customWidth="1"/>
    <col min="14850" max="14853" width="0" style="133" hidden="1" customWidth="1"/>
    <col min="14854" max="14854" width="4.140625" style="133" customWidth="1"/>
    <col min="14855" max="14855" width="10.5703125" style="133" customWidth="1"/>
    <col min="14856" max="14856" width="11.42578125" style="133"/>
    <col min="14857" max="14857" width="27.140625" style="133" customWidth="1"/>
    <col min="14858" max="14858" width="25.85546875" style="133" customWidth="1"/>
    <col min="14859" max="14859" width="26.85546875" style="133" customWidth="1"/>
    <col min="14860" max="14860" width="22.140625" style="133" customWidth="1"/>
    <col min="14861" max="15104" width="11.42578125" style="133"/>
    <col min="15105" max="15105" width="4.140625" style="133" customWidth="1"/>
    <col min="15106" max="15109" width="0" style="133" hidden="1" customWidth="1"/>
    <col min="15110" max="15110" width="4.140625" style="133" customWidth="1"/>
    <col min="15111" max="15111" width="10.5703125" style="133" customWidth="1"/>
    <col min="15112" max="15112" width="11.42578125" style="133"/>
    <col min="15113" max="15113" width="27.140625" style="133" customWidth="1"/>
    <col min="15114" max="15114" width="25.85546875" style="133" customWidth="1"/>
    <col min="15115" max="15115" width="26.85546875" style="133" customWidth="1"/>
    <col min="15116" max="15116" width="22.140625" style="133" customWidth="1"/>
    <col min="15117" max="15360" width="11.42578125" style="133"/>
    <col min="15361" max="15361" width="4.140625" style="133" customWidth="1"/>
    <col min="15362" max="15365" width="0" style="133" hidden="1" customWidth="1"/>
    <col min="15366" max="15366" width="4.140625" style="133" customWidth="1"/>
    <col min="15367" max="15367" width="10.5703125" style="133" customWidth="1"/>
    <col min="15368" max="15368" width="11.42578125" style="133"/>
    <col min="15369" max="15369" width="27.140625" style="133" customWidth="1"/>
    <col min="15370" max="15370" width="25.85546875" style="133" customWidth="1"/>
    <col min="15371" max="15371" width="26.85546875" style="133" customWidth="1"/>
    <col min="15372" max="15372" width="22.140625" style="133" customWidth="1"/>
    <col min="15373" max="15616" width="11.42578125" style="133"/>
    <col min="15617" max="15617" width="4.140625" style="133" customWidth="1"/>
    <col min="15618" max="15621" width="0" style="133" hidden="1" customWidth="1"/>
    <col min="15622" max="15622" width="4.140625" style="133" customWidth="1"/>
    <col min="15623" max="15623" width="10.5703125" style="133" customWidth="1"/>
    <col min="15624" max="15624" width="11.42578125" style="133"/>
    <col min="15625" max="15625" width="27.140625" style="133" customWidth="1"/>
    <col min="15626" max="15626" width="25.85546875" style="133" customWidth="1"/>
    <col min="15627" max="15627" width="26.85546875" style="133" customWidth="1"/>
    <col min="15628" max="15628" width="22.140625" style="133" customWidth="1"/>
    <col min="15629" max="15872" width="11.42578125" style="133"/>
    <col min="15873" max="15873" width="4.140625" style="133" customWidth="1"/>
    <col min="15874" max="15877" width="0" style="133" hidden="1" customWidth="1"/>
    <col min="15878" max="15878" width="4.140625" style="133" customWidth="1"/>
    <col min="15879" max="15879" width="10.5703125" style="133" customWidth="1"/>
    <col min="15880" max="15880" width="11.42578125" style="133"/>
    <col min="15881" max="15881" width="27.140625" style="133" customWidth="1"/>
    <col min="15882" max="15882" width="25.85546875" style="133" customWidth="1"/>
    <col min="15883" max="15883" width="26.85546875" style="133" customWidth="1"/>
    <col min="15884" max="15884" width="22.140625" style="133" customWidth="1"/>
    <col min="15885" max="16128" width="11.42578125" style="133"/>
    <col min="16129" max="16129" width="4.140625" style="133" customWidth="1"/>
    <col min="16130" max="16133" width="0" style="133" hidden="1" customWidth="1"/>
    <col min="16134" max="16134" width="4.140625" style="133" customWidth="1"/>
    <col min="16135" max="16135" width="10.5703125" style="133" customWidth="1"/>
    <col min="16136" max="16136" width="11.42578125" style="133"/>
    <col min="16137" max="16137" width="27.140625" style="133" customWidth="1"/>
    <col min="16138" max="16138" width="25.85546875" style="133" customWidth="1"/>
    <col min="16139" max="16139" width="26.85546875" style="133" customWidth="1"/>
    <col min="16140" max="16140" width="22.140625" style="133" customWidth="1"/>
    <col min="16141" max="16384" width="11.42578125" style="133"/>
  </cols>
  <sheetData>
    <row r="1" spans="1:15" ht="20.45" thickBot="1">
      <c r="B1" s="710" t="s">
        <v>2310</v>
      </c>
      <c r="C1" s="711"/>
      <c r="D1" s="711"/>
      <c r="E1" s="712"/>
      <c r="F1" s="132"/>
      <c r="G1" s="713" t="s">
        <v>2311</v>
      </c>
      <c r="H1" s="713"/>
      <c r="I1" s="713"/>
      <c r="J1" s="713"/>
      <c r="K1" s="713"/>
      <c r="L1" s="713"/>
    </row>
    <row r="2" spans="1:15" ht="39.6" customHeight="1" thickBot="1">
      <c r="B2" s="714" t="s">
        <v>2312</v>
      </c>
      <c r="C2" s="715"/>
      <c r="D2" s="715"/>
      <c r="E2" s="716"/>
      <c r="F2" s="132"/>
      <c r="G2" s="134">
        <v>1</v>
      </c>
      <c r="H2" s="135" t="s">
        <v>2313</v>
      </c>
      <c r="I2" s="717" t="s">
        <v>2314</v>
      </c>
      <c r="J2" s="717"/>
      <c r="K2" s="717"/>
      <c r="L2" s="717"/>
    </row>
    <row r="3" spans="1:15" ht="39.6" customHeight="1" thickBot="1">
      <c r="B3" s="136" t="s">
        <v>2315</v>
      </c>
      <c r="C3" s="137" t="s">
        <v>2316</v>
      </c>
      <c r="D3" s="137" t="s">
        <v>2317</v>
      </c>
      <c r="E3" s="137" t="s">
        <v>2318</v>
      </c>
      <c r="F3" s="138"/>
      <c r="G3" s="134">
        <v>2</v>
      </c>
      <c r="H3" s="135" t="s">
        <v>2319</v>
      </c>
      <c r="I3" s="718" t="s">
        <v>2320</v>
      </c>
      <c r="J3" s="718"/>
      <c r="K3" s="718"/>
      <c r="L3" s="139" t="s">
        <v>2321</v>
      </c>
    </row>
    <row r="4" spans="1:15" ht="39.6" customHeight="1">
      <c r="B4" s="140" t="s">
        <v>2322</v>
      </c>
      <c r="C4" s="141" t="s">
        <v>2323</v>
      </c>
      <c r="D4" s="684"/>
      <c r="E4" s="686"/>
      <c r="F4" s="142"/>
      <c r="G4" s="134">
        <v>3</v>
      </c>
      <c r="H4" s="135" t="s">
        <v>2324</v>
      </c>
      <c r="I4" s="718"/>
      <c r="J4" s="718"/>
      <c r="K4" s="718"/>
      <c r="L4" s="139" t="s">
        <v>2325</v>
      </c>
    </row>
    <row r="5" spans="1:15" ht="36.75" customHeight="1" thickBot="1">
      <c r="B5" s="143" t="s">
        <v>2326</v>
      </c>
      <c r="C5" s="144" t="s">
        <v>2327</v>
      </c>
      <c r="D5" s="685"/>
      <c r="E5" s="687"/>
      <c r="F5" s="142"/>
      <c r="G5" s="134">
        <v>4</v>
      </c>
      <c r="H5" s="719" t="s">
        <v>2328</v>
      </c>
      <c r="I5" s="719"/>
      <c r="J5" s="719"/>
      <c r="K5" s="719"/>
      <c r="L5" s="719"/>
    </row>
    <row r="6" spans="1:15" ht="45.95" customHeight="1">
      <c r="B6" s="146"/>
      <c r="C6" s="141" t="s">
        <v>2329</v>
      </c>
      <c r="D6" s="684"/>
      <c r="E6" s="686"/>
      <c r="F6" s="142"/>
      <c r="G6" s="147"/>
      <c r="H6" s="147"/>
      <c r="I6" s="147"/>
      <c r="J6" s="147"/>
      <c r="K6" s="147"/>
      <c r="L6" s="147"/>
    </row>
    <row r="7" spans="1:15" ht="15.95" thickBot="1">
      <c r="B7" s="146"/>
      <c r="C7" s="144" t="s">
        <v>2330</v>
      </c>
      <c r="D7" s="685"/>
      <c r="E7" s="687"/>
      <c r="F7" s="142"/>
      <c r="G7" s="720" t="s">
        <v>2331</v>
      </c>
      <c r="H7" s="720"/>
      <c r="I7" s="720"/>
      <c r="J7" s="720"/>
      <c r="K7" s="720"/>
      <c r="L7" s="720"/>
    </row>
    <row r="8" spans="1:15" ht="23.1">
      <c r="A8" s="148"/>
      <c r="B8" s="146"/>
      <c r="C8" s="141" t="s">
        <v>2332</v>
      </c>
      <c r="D8" s="684"/>
      <c r="E8" s="686"/>
      <c r="F8" s="142"/>
      <c r="G8" s="149" t="s">
        <v>2333</v>
      </c>
      <c r="H8" s="149" t="s">
        <v>2334</v>
      </c>
      <c r="I8" s="150" t="s">
        <v>2315</v>
      </c>
      <c r="J8" s="150" t="s">
        <v>2316</v>
      </c>
      <c r="K8" s="150" t="s">
        <v>2317</v>
      </c>
      <c r="L8" s="151" t="s">
        <v>2318</v>
      </c>
      <c r="M8" s="148"/>
      <c r="N8" s="148"/>
      <c r="O8" s="148"/>
    </row>
    <row r="9" spans="1:15" s="156" customFormat="1" ht="15.95" thickBot="1">
      <c r="A9" s="148"/>
      <c r="B9" s="152"/>
      <c r="C9" s="144" t="s">
        <v>2335</v>
      </c>
      <c r="D9" s="685"/>
      <c r="E9" s="687"/>
      <c r="F9" s="142"/>
      <c r="G9" s="153">
        <v>1000</v>
      </c>
      <c r="H9" s="149" t="s">
        <v>2292</v>
      </c>
      <c r="I9" s="149" t="s">
        <v>2291</v>
      </c>
      <c r="J9" s="154"/>
      <c r="K9" s="154"/>
      <c r="L9" s="155"/>
      <c r="M9" s="148"/>
      <c r="N9" s="148"/>
      <c r="O9" s="148"/>
    </row>
    <row r="10" spans="1:15" s="156" customFormat="1" ht="20.25" customHeight="1">
      <c r="A10" s="131"/>
      <c r="B10" s="140" t="s">
        <v>2336</v>
      </c>
      <c r="C10" s="684"/>
      <c r="D10" s="684"/>
      <c r="E10" s="686" t="s">
        <v>2337</v>
      </c>
      <c r="F10" s="142"/>
      <c r="G10" s="157">
        <v>1010</v>
      </c>
      <c r="H10" s="158" t="s">
        <v>2295</v>
      </c>
      <c r="I10" s="700"/>
      <c r="J10" s="159" t="s">
        <v>2338</v>
      </c>
      <c r="K10" s="160"/>
      <c r="L10" s="160"/>
      <c r="M10" s="131"/>
      <c r="N10" s="131"/>
      <c r="O10" s="131"/>
    </row>
    <row r="11" spans="1:15" ht="21.95" thickBot="1">
      <c r="B11" s="145" t="s">
        <v>2339</v>
      </c>
      <c r="C11" s="685"/>
      <c r="D11" s="685"/>
      <c r="E11" s="687"/>
      <c r="F11" s="142"/>
      <c r="G11" s="157">
        <v>1020</v>
      </c>
      <c r="H11" s="158" t="s">
        <v>2297</v>
      </c>
      <c r="I11" s="699"/>
      <c r="J11" s="159" t="s">
        <v>2340</v>
      </c>
      <c r="K11" s="160"/>
      <c r="L11" s="160"/>
    </row>
    <row r="12" spans="1:15" ht="24.95">
      <c r="B12" s="140" t="s">
        <v>2341</v>
      </c>
      <c r="C12" s="141" t="s">
        <v>2342</v>
      </c>
      <c r="D12" s="684"/>
      <c r="E12" s="686"/>
      <c r="F12" s="142"/>
      <c r="G12" s="157">
        <v>1030</v>
      </c>
      <c r="H12" s="158" t="s">
        <v>2343</v>
      </c>
      <c r="I12" s="699"/>
      <c r="J12" s="159" t="s">
        <v>2344</v>
      </c>
      <c r="K12" s="160"/>
      <c r="L12" s="160" t="s">
        <v>2345</v>
      </c>
    </row>
    <row r="13" spans="1:15" ht="32.1" thickBot="1">
      <c r="B13" s="143" t="s">
        <v>2346</v>
      </c>
      <c r="C13" s="144" t="s">
        <v>2347</v>
      </c>
      <c r="D13" s="685"/>
      <c r="E13" s="687"/>
      <c r="F13" s="142"/>
      <c r="G13" s="157">
        <v>1040</v>
      </c>
      <c r="H13" s="158" t="s">
        <v>2299</v>
      </c>
      <c r="I13" s="699"/>
      <c r="J13" s="159" t="s">
        <v>2348</v>
      </c>
      <c r="K13" s="160"/>
      <c r="L13" s="160" t="s">
        <v>2349</v>
      </c>
    </row>
    <row r="14" spans="1:15">
      <c r="B14" s="146"/>
      <c r="C14" s="141" t="s">
        <v>2350</v>
      </c>
      <c r="D14" s="684"/>
      <c r="E14" s="686"/>
      <c r="F14" s="142"/>
      <c r="G14" s="157"/>
      <c r="H14" s="158" t="s">
        <v>2351</v>
      </c>
      <c r="I14" s="699"/>
      <c r="J14" s="159" t="s">
        <v>2352</v>
      </c>
      <c r="K14" s="160"/>
      <c r="L14" s="160"/>
    </row>
    <row r="15" spans="1:15" ht="31.5" customHeight="1" thickBot="1">
      <c r="B15" s="146"/>
      <c r="C15" s="144" t="s">
        <v>2353</v>
      </c>
      <c r="D15" s="685"/>
      <c r="E15" s="687"/>
      <c r="F15" s="142"/>
      <c r="G15" s="157">
        <v>1050</v>
      </c>
      <c r="H15" s="158" t="s">
        <v>2354</v>
      </c>
      <c r="I15" s="699"/>
      <c r="J15" s="159" t="s">
        <v>2355</v>
      </c>
      <c r="K15" s="160"/>
      <c r="L15" s="160"/>
    </row>
    <row r="16" spans="1:15">
      <c r="B16" s="146"/>
      <c r="C16" s="141" t="s">
        <v>2356</v>
      </c>
      <c r="D16" s="684"/>
      <c r="E16" s="686"/>
      <c r="F16" s="142"/>
      <c r="G16" s="153">
        <v>2000</v>
      </c>
      <c r="H16" s="149" t="s">
        <v>2301</v>
      </c>
      <c r="I16" s="149" t="s">
        <v>2357</v>
      </c>
      <c r="J16" s="154"/>
      <c r="K16" s="154"/>
      <c r="L16" s="155"/>
    </row>
    <row r="17" spans="2:12" ht="25.5" thickBot="1">
      <c r="B17" s="146"/>
      <c r="C17" s="144" t="s">
        <v>2358</v>
      </c>
      <c r="D17" s="685"/>
      <c r="E17" s="687"/>
      <c r="F17" s="142"/>
      <c r="G17" s="157">
        <v>2010</v>
      </c>
      <c r="H17" s="158" t="s">
        <v>2303</v>
      </c>
      <c r="I17" s="700"/>
      <c r="J17" s="159" t="s">
        <v>2359</v>
      </c>
      <c r="K17" s="160"/>
      <c r="L17" s="160" t="s">
        <v>2360</v>
      </c>
    </row>
    <row r="18" spans="2:12">
      <c r="B18" s="146"/>
      <c r="C18" s="141" t="s">
        <v>2361</v>
      </c>
      <c r="D18" s="684"/>
      <c r="E18" s="686"/>
      <c r="F18" s="142"/>
      <c r="G18" s="157">
        <v>2020</v>
      </c>
      <c r="H18" s="158" t="s">
        <v>2362</v>
      </c>
      <c r="I18" s="699"/>
      <c r="J18" s="159" t="s">
        <v>2363</v>
      </c>
      <c r="K18" s="160"/>
      <c r="L18" s="160"/>
    </row>
    <row r="19" spans="2:12" ht="15.95" thickBot="1">
      <c r="B19" s="146"/>
      <c r="C19" s="144" t="s">
        <v>2364</v>
      </c>
      <c r="D19" s="685"/>
      <c r="E19" s="687"/>
      <c r="F19" s="142"/>
      <c r="G19" s="157"/>
      <c r="H19" s="158" t="s">
        <v>2365</v>
      </c>
      <c r="I19" s="699"/>
      <c r="J19" s="159" t="s">
        <v>2366</v>
      </c>
      <c r="K19" s="160"/>
      <c r="L19" s="160"/>
    </row>
    <row r="20" spans="2:12">
      <c r="B20" s="146"/>
      <c r="C20" s="141" t="s">
        <v>2367</v>
      </c>
      <c r="D20" s="684"/>
      <c r="E20" s="686"/>
      <c r="F20" s="142"/>
      <c r="G20" s="157">
        <v>12000</v>
      </c>
      <c r="H20" s="158" t="s">
        <v>2305</v>
      </c>
      <c r="I20" s="699"/>
      <c r="J20" s="159" t="s">
        <v>2368</v>
      </c>
      <c r="K20" s="160"/>
      <c r="L20" s="160"/>
    </row>
    <row r="21" spans="2:12" ht="15.95" thickBot="1">
      <c r="B21" s="146"/>
      <c r="C21" s="144" t="s">
        <v>2369</v>
      </c>
      <c r="D21" s="685"/>
      <c r="E21" s="687"/>
      <c r="F21" s="142"/>
      <c r="G21" s="153">
        <v>3000</v>
      </c>
      <c r="H21" s="149" t="s">
        <v>2370</v>
      </c>
      <c r="I21" s="149" t="s">
        <v>2371</v>
      </c>
      <c r="J21" s="154"/>
      <c r="K21" s="154"/>
      <c r="L21" s="155"/>
    </row>
    <row r="22" spans="2:12" ht="27.75" customHeight="1">
      <c r="B22" s="146"/>
      <c r="C22" s="141" t="s">
        <v>2372</v>
      </c>
      <c r="D22" s="684"/>
      <c r="E22" s="686"/>
      <c r="F22" s="142"/>
      <c r="G22" s="162">
        <v>3020</v>
      </c>
      <c r="H22" s="163" t="s">
        <v>2373</v>
      </c>
      <c r="I22" s="709"/>
      <c r="J22" s="164" t="s">
        <v>2374</v>
      </c>
      <c r="K22" s="164"/>
      <c r="L22" s="164"/>
    </row>
    <row r="23" spans="2:12" ht="25.5" thickBot="1">
      <c r="B23" s="146"/>
      <c r="C23" s="144" t="s">
        <v>2375</v>
      </c>
      <c r="D23" s="685"/>
      <c r="E23" s="687"/>
      <c r="F23" s="142"/>
      <c r="G23" s="162"/>
      <c r="H23" s="163" t="s">
        <v>2376</v>
      </c>
      <c r="I23" s="704"/>
      <c r="J23" s="708"/>
      <c r="K23" s="159" t="s">
        <v>2377</v>
      </c>
      <c r="L23" s="164"/>
    </row>
    <row r="24" spans="2:12" ht="24.95">
      <c r="B24" s="146"/>
      <c r="C24" s="141" t="s">
        <v>2378</v>
      </c>
      <c r="D24" s="684"/>
      <c r="E24" s="686"/>
      <c r="F24" s="142"/>
      <c r="G24" s="162"/>
      <c r="H24" s="163" t="s">
        <v>2379</v>
      </c>
      <c r="I24" s="704"/>
      <c r="J24" s="704"/>
      <c r="K24" s="159" t="s">
        <v>2380</v>
      </c>
      <c r="L24" s="164"/>
    </row>
    <row r="25" spans="2:12" ht="21.95" thickBot="1">
      <c r="B25" s="152"/>
      <c r="C25" s="144" t="s">
        <v>2381</v>
      </c>
      <c r="D25" s="685"/>
      <c r="E25" s="687"/>
      <c r="F25" s="142"/>
      <c r="G25" s="162"/>
      <c r="H25" s="163" t="s">
        <v>2382</v>
      </c>
      <c r="I25" s="704"/>
      <c r="J25" s="704"/>
      <c r="K25" s="159" t="s">
        <v>2383</v>
      </c>
      <c r="L25" s="164"/>
    </row>
    <row r="26" spans="2:12">
      <c r="B26" s="140" t="s">
        <v>2384</v>
      </c>
      <c r="C26" s="141" t="s">
        <v>2385</v>
      </c>
      <c r="D26" s="684"/>
      <c r="E26" s="686"/>
      <c r="F26" s="142"/>
      <c r="G26" s="162"/>
      <c r="H26" s="163" t="s">
        <v>2386</v>
      </c>
      <c r="I26" s="704"/>
      <c r="J26" s="704"/>
      <c r="K26" s="159" t="s">
        <v>2387</v>
      </c>
      <c r="L26" s="164"/>
    </row>
    <row r="27" spans="2:12" ht="21.95" thickBot="1">
      <c r="B27" s="143" t="s">
        <v>2388</v>
      </c>
      <c r="C27" s="144" t="s">
        <v>2389</v>
      </c>
      <c r="D27" s="685"/>
      <c r="E27" s="687"/>
      <c r="F27" s="142"/>
      <c r="G27" s="162"/>
      <c r="H27" s="163" t="s">
        <v>2390</v>
      </c>
      <c r="I27" s="704"/>
      <c r="J27" s="704"/>
      <c r="K27" s="159" t="s">
        <v>2391</v>
      </c>
      <c r="L27" s="164"/>
    </row>
    <row r="28" spans="2:12">
      <c r="B28" s="146"/>
      <c r="C28" s="141" t="s">
        <v>2392</v>
      </c>
      <c r="D28" s="684"/>
      <c r="E28" s="686"/>
      <c r="F28" s="142"/>
      <c r="G28" s="162"/>
      <c r="H28" s="163" t="s">
        <v>2393</v>
      </c>
      <c r="I28" s="704"/>
      <c r="J28" s="704"/>
      <c r="K28" s="159" t="s">
        <v>2394</v>
      </c>
      <c r="L28" s="164"/>
    </row>
    <row r="29" spans="2:12" ht="32.1" thickBot="1">
      <c r="B29" s="146"/>
      <c r="C29" s="144" t="s">
        <v>2395</v>
      </c>
      <c r="D29" s="685"/>
      <c r="E29" s="687"/>
      <c r="F29" s="142"/>
      <c r="G29" s="162"/>
      <c r="H29" s="163" t="s">
        <v>2396</v>
      </c>
      <c r="I29" s="704"/>
      <c r="J29" s="704"/>
      <c r="K29" s="159" t="s">
        <v>2397</v>
      </c>
      <c r="L29" s="164"/>
    </row>
    <row r="30" spans="2:12">
      <c r="B30" s="146"/>
      <c r="C30" s="141" t="s">
        <v>2398</v>
      </c>
      <c r="D30" s="141" t="s">
        <v>2399</v>
      </c>
      <c r="E30" s="686"/>
      <c r="F30" s="142"/>
      <c r="G30" s="162">
        <v>3010</v>
      </c>
      <c r="H30" s="163" t="s">
        <v>2400</v>
      </c>
      <c r="I30" s="704"/>
      <c r="J30" s="159" t="s">
        <v>2401</v>
      </c>
      <c r="K30" s="164"/>
      <c r="L30" s="164"/>
    </row>
    <row r="31" spans="2:12" ht="42" thickBot="1">
      <c r="B31" s="146"/>
      <c r="C31" s="165" t="s">
        <v>2402</v>
      </c>
      <c r="D31" s="144" t="s">
        <v>2403</v>
      </c>
      <c r="E31" s="687"/>
      <c r="F31" s="142"/>
      <c r="G31" s="162"/>
      <c r="H31" s="163" t="s">
        <v>2404</v>
      </c>
      <c r="I31" s="704"/>
      <c r="J31" s="159" t="s">
        <v>2405</v>
      </c>
      <c r="K31" s="164"/>
      <c r="L31" s="164"/>
    </row>
    <row r="32" spans="2:12">
      <c r="B32" s="146"/>
      <c r="C32" s="166"/>
      <c r="D32" s="141" t="s">
        <v>2406</v>
      </c>
      <c r="E32" s="686"/>
      <c r="F32" s="142"/>
      <c r="G32" s="153">
        <v>4000</v>
      </c>
      <c r="H32" s="149" t="s">
        <v>2407</v>
      </c>
      <c r="I32" s="149" t="s">
        <v>2408</v>
      </c>
      <c r="J32" s="154"/>
      <c r="K32" s="154"/>
      <c r="L32" s="155"/>
    </row>
    <row r="33" spans="2:12" ht="21.95" thickBot="1">
      <c r="B33" s="152"/>
      <c r="C33" s="167"/>
      <c r="D33" s="144" t="s">
        <v>2409</v>
      </c>
      <c r="E33" s="687"/>
      <c r="F33" s="142"/>
      <c r="G33" s="157">
        <v>4010</v>
      </c>
      <c r="H33" s="158" t="s">
        <v>2410</v>
      </c>
      <c r="I33" s="700"/>
      <c r="J33" s="159" t="s">
        <v>2411</v>
      </c>
      <c r="K33" s="160"/>
      <c r="L33" s="160"/>
    </row>
    <row r="34" spans="2:12">
      <c r="B34" s="140" t="s">
        <v>2412</v>
      </c>
      <c r="C34" s="141" t="s">
        <v>2413</v>
      </c>
      <c r="D34" s="684"/>
      <c r="E34" s="686"/>
      <c r="F34" s="142"/>
      <c r="G34" s="157">
        <v>4020</v>
      </c>
      <c r="H34" s="158" t="s">
        <v>2414</v>
      </c>
      <c r="I34" s="699"/>
      <c r="J34" s="159" t="s">
        <v>2415</v>
      </c>
      <c r="K34" s="160"/>
      <c r="L34" s="160"/>
    </row>
    <row r="35" spans="2:12" ht="51.95" thickBot="1">
      <c r="B35" s="143" t="s">
        <v>2416</v>
      </c>
      <c r="C35" s="144" t="s">
        <v>2417</v>
      </c>
      <c r="D35" s="685"/>
      <c r="E35" s="687"/>
      <c r="F35" s="142"/>
      <c r="G35" s="157">
        <v>4030</v>
      </c>
      <c r="H35" s="158" t="s">
        <v>2418</v>
      </c>
      <c r="I35" s="699"/>
      <c r="J35" s="159" t="s">
        <v>2419</v>
      </c>
      <c r="K35" s="160"/>
      <c r="L35" s="160"/>
    </row>
    <row r="36" spans="2:12" ht="60.75" customHeight="1">
      <c r="B36" s="146"/>
      <c r="C36" s="141" t="s">
        <v>2420</v>
      </c>
      <c r="D36" s="684"/>
      <c r="E36" s="686" t="s">
        <v>2421</v>
      </c>
      <c r="F36" s="142"/>
      <c r="G36" s="157">
        <v>4040</v>
      </c>
      <c r="H36" s="158" t="s">
        <v>2422</v>
      </c>
      <c r="I36" s="699"/>
      <c r="J36" s="159" t="s">
        <v>2423</v>
      </c>
      <c r="K36" s="160"/>
      <c r="L36" s="160"/>
    </row>
    <row r="37" spans="2:12" ht="20.25" customHeight="1" thickBot="1">
      <c r="B37" s="146"/>
      <c r="C37" s="144" t="s">
        <v>2424</v>
      </c>
      <c r="D37" s="685"/>
      <c r="E37" s="687"/>
      <c r="F37" s="142"/>
      <c r="G37" s="157">
        <v>4050</v>
      </c>
      <c r="H37" s="158" t="s">
        <v>2425</v>
      </c>
      <c r="I37" s="699"/>
      <c r="J37" s="159" t="s">
        <v>2426</v>
      </c>
      <c r="K37" s="160"/>
      <c r="L37" s="160"/>
    </row>
    <row r="38" spans="2:12" ht="15.75" customHeight="1">
      <c r="B38" s="146"/>
      <c r="C38" s="141" t="s">
        <v>2427</v>
      </c>
      <c r="D38" s="684"/>
      <c r="E38" s="686"/>
      <c r="F38" s="142"/>
      <c r="G38" s="157">
        <v>4060</v>
      </c>
      <c r="H38" s="158" t="s">
        <v>2428</v>
      </c>
      <c r="I38" s="699"/>
      <c r="J38" s="159" t="s">
        <v>2429</v>
      </c>
      <c r="K38" s="160"/>
      <c r="L38" s="160"/>
    </row>
    <row r="39" spans="2:12" ht="16.5" customHeight="1" thickBot="1">
      <c r="B39" s="146"/>
      <c r="C39" s="144" t="s">
        <v>2430</v>
      </c>
      <c r="D39" s="685"/>
      <c r="E39" s="687"/>
      <c r="F39" s="142"/>
      <c r="G39" s="157">
        <v>4070</v>
      </c>
      <c r="H39" s="158" t="s">
        <v>2431</v>
      </c>
      <c r="I39" s="699"/>
      <c r="J39" s="159" t="s">
        <v>2432</v>
      </c>
      <c r="K39" s="160"/>
      <c r="L39" s="160"/>
    </row>
    <row r="40" spans="2:12">
      <c r="B40" s="146"/>
      <c r="C40" s="141" t="s">
        <v>2433</v>
      </c>
      <c r="D40" s="684"/>
      <c r="E40" s="686"/>
      <c r="F40" s="142"/>
      <c r="G40" s="157"/>
      <c r="H40" s="158" t="s">
        <v>2434</v>
      </c>
      <c r="I40" s="699"/>
      <c r="J40" s="159" t="s">
        <v>2435</v>
      </c>
      <c r="K40" s="160"/>
      <c r="L40" s="160"/>
    </row>
    <row r="41" spans="2:12" ht="15.95" thickBot="1">
      <c r="B41" s="146"/>
      <c r="C41" s="144" t="s">
        <v>2436</v>
      </c>
      <c r="D41" s="685"/>
      <c r="E41" s="687"/>
      <c r="F41" s="142"/>
      <c r="G41" s="157"/>
      <c r="H41" s="158" t="s">
        <v>2437</v>
      </c>
      <c r="I41" s="699"/>
      <c r="J41" s="159" t="s">
        <v>2438</v>
      </c>
      <c r="K41" s="160"/>
      <c r="L41" s="160"/>
    </row>
    <row r="42" spans="2:12">
      <c r="B42" s="146"/>
      <c r="C42" s="141" t="s">
        <v>2439</v>
      </c>
      <c r="D42" s="684"/>
      <c r="E42" s="686"/>
      <c r="F42" s="142"/>
      <c r="G42" s="157">
        <v>4080</v>
      </c>
      <c r="H42" s="158" t="s">
        <v>2440</v>
      </c>
      <c r="I42" s="699"/>
      <c r="J42" s="159" t="s">
        <v>2441</v>
      </c>
      <c r="K42" s="160"/>
      <c r="L42" s="160"/>
    </row>
    <row r="43" spans="2:12" ht="21.95" thickBot="1">
      <c r="B43" s="146"/>
      <c r="C43" s="144" t="s">
        <v>2442</v>
      </c>
      <c r="D43" s="685"/>
      <c r="E43" s="687"/>
      <c r="F43" s="142"/>
      <c r="G43" s="153">
        <v>5000</v>
      </c>
      <c r="H43" s="149" t="s">
        <v>2443</v>
      </c>
      <c r="I43" s="149" t="s">
        <v>2444</v>
      </c>
      <c r="J43" s="154"/>
      <c r="K43" s="154"/>
      <c r="L43" s="155"/>
    </row>
    <row r="44" spans="2:12">
      <c r="B44" s="146"/>
      <c r="C44" s="141" t="s">
        <v>2445</v>
      </c>
      <c r="D44" s="684"/>
      <c r="E44" s="686" t="s">
        <v>2446</v>
      </c>
      <c r="F44" s="142"/>
      <c r="G44" s="157">
        <v>5010</v>
      </c>
      <c r="H44" s="158" t="s">
        <v>2447</v>
      </c>
      <c r="I44" s="700"/>
      <c r="J44" s="159" t="s">
        <v>2448</v>
      </c>
      <c r="K44" s="168"/>
      <c r="L44" s="169"/>
    </row>
    <row r="45" spans="2:12" ht="42" thickBot="1">
      <c r="B45" s="146"/>
      <c r="C45" s="144" t="s">
        <v>2449</v>
      </c>
      <c r="D45" s="685"/>
      <c r="E45" s="687"/>
      <c r="F45" s="142"/>
      <c r="G45" s="157">
        <v>5020</v>
      </c>
      <c r="H45" s="158" t="s">
        <v>2450</v>
      </c>
      <c r="I45" s="699"/>
      <c r="J45" s="159" t="s">
        <v>2451</v>
      </c>
      <c r="K45" s="168"/>
      <c r="L45" s="169"/>
    </row>
    <row r="46" spans="2:12" ht="51" customHeight="1">
      <c r="B46" s="146"/>
      <c r="C46" s="141" t="s">
        <v>2452</v>
      </c>
      <c r="D46" s="684"/>
      <c r="E46" s="686" t="s">
        <v>2453</v>
      </c>
      <c r="F46" s="142"/>
      <c r="G46" s="157"/>
      <c r="H46" s="158" t="s">
        <v>2454</v>
      </c>
      <c r="I46" s="699"/>
      <c r="J46" s="159" t="s">
        <v>2455</v>
      </c>
      <c r="K46" s="168"/>
      <c r="L46" s="169"/>
    </row>
    <row r="47" spans="2:12" ht="32.1" thickBot="1">
      <c r="B47" s="146"/>
      <c r="C47" s="144" t="s">
        <v>2456</v>
      </c>
      <c r="D47" s="685"/>
      <c r="E47" s="687"/>
      <c r="F47" s="142"/>
      <c r="G47" s="157"/>
      <c r="H47" s="158" t="s">
        <v>2457</v>
      </c>
      <c r="I47" s="699"/>
      <c r="J47" s="159" t="s">
        <v>2458</v>
      </c>
      <c r="K47" s="168"/>
      <c r="L47" s="170" t="s">
        <v>2459</v>
      </c>
    </row>
    <row r="48" spans="2:12">
      <c r="B48" s="146"/>
      <c r="C48" s="141" t="s">
        <v>2460</v>
      </c>
      <c r="D48" s="684"/>
      <c r="E48" s="686"/>
      <c r="F48" s="142"/>
      <c r="G48" s="157">
        <v>5030</v>
      </c>
      <c r="H48" s="158" t="s">
        <v>2461</v>
      </c>
      <c r="I48" s="699"/>
      <c r="J48" s="160" t="s">
        <v>2462</v>
      </c>
      <c r="K48" s="160"/>
      <c r="L48" s="160"/>
    </row>
    <row r="49" spans="2:12" ht="19.5" customHeight="1" thickBot="1">
      <c r="B49" s="146"/>
      <c r="C49" s="144" t="s">
        <v>2463</v>
      </c>
      <c r="D49" s="685"/>
      <c r="E49" s="687"/>
      <c r="F49" s="142"/>
      <c r="G49" s="157"/>
      <c r="H49" s="158" t="s">
        <v>2464</v>
      </c>
      <c r="I49" s="699"/>
      <c r="J49" s="698"/>
      <c r="K49" s="160" t="s">
        <v>2465</v>
      </c>
      <c r="L49" s="160"/>
    </row>
    <row r="50" spans="2:12" ht="26.25" customHeight="1">
      <c r="B50" s="146"/>
      <c r="C50" s="141" t="s">
        <v>2466</v>
      </c>
      <c r="D50" s="684"/>
      <c r="E50" s="686"/>
      <c r="F50" s="142"/>
      <c r="G50" s="157">
        <v>5031</v>
      </c>
      <c r="H50" s="158" t="s">
        <v>2467</v>
      </c>
      <c r="I50" s="699"/>
      <c r="J50" s="699"/>
      <c r="K50" s="160" t="s">
        <v>2468</v>
      </c>
      <c r="L50" s="160"/>
    </row>
    <row r="51" spans="2:12" ht="21.75" customHeight="1" thickBot="1">
      <c r="B51" s="152"/>
      <c r="C51" s="144" t="s">
        <v>2469</v>
      </c>
      <c r="D51" s="685"/>
      <c r="E51" s="687"/>
      <c r="F51" s="142"/>
      <c r="G51" s="157">
        <v>5032</v>
      </c>
      <c r="H51" s="158" t="s">
        <v>2470</v>
      </c>
      <c r="I51" s="699"/>
      <c r="J51" s="699"/>
      <c r="K51" s="160" t="s">
        <v>2471</v>
      </c>
      <c r="L51" s="160"/>
    </row>
    <row r="52" spans="2:12">
      <c r="B52" s="140" t="s">
        <v>2472</v>
      </c>
      <c r="C52" s="141" t="s">
        <v>2473</v>
      </c>
      <c r="D52" s="684"/>
      <c r="E52" s="686"/>
      <c r="F52" s="142"/>
      <c r="G52" s="157">
        <v>5040</v>
      </c>
      <c r="H52" s="158" t="s">
        <v>2474</v>
      </c>
      <c r="I52" s="699"/>
      <c r="J52" s="701" t="s">
        <v>2475</v>
      </c>
      <c r="K52" s="160"/>
      <c r="L52" s="160"/>
    </row>
    <row r="53" spans="2:12" ht="21" customHeight="1" thickBot="1">
      <c r="B53" s="143" t="s">
        <v>2476</v>
      </c>
      <c r="C53" s="144" t="s">
        <v>2477</v>
      </c>
      <c r="D53" s="685"/>
      <c r="E53" s="687"/>
      <c r="F53" s="142"/>
      <c r="G53" s="157">
        <v>5041</v>
      </c>
      <c r="H53" s="158" t="s">
        <v>2478</v>
      </c>
      <c r="I53" s="699"/>
      <c r="J53" s="701"/>
      <c r="K53" s="159" t="s">
        <v>2479</v>
      </c>
      <c r="L53" s="160"/>
    </row>
    <row r="54" spans="2:12" ht="24.95">
      <c r="B54" s="146"/>
      <c r="C54" s="141" t="s">
        <v>2480</v>
      </c>
      <c r="D54" s="684"/>
      <c r="E54" s="686"/>
      <c r="F54" s="142"/>
      <c r="G54" s="157" t="s">
        <v>2481</v>
      </c>
      <c r="H54" s="158" t="s">
        <v>2482</v>
      </c>
      <c r="I54" s="699"/>
      <c r="J54" s="701"/>
      <c r="K54" s="159" t="s">
        <v>2483</v>
      </c>
      <c r="L54" s="160"/>
    </row>
    <row r="55" spans="2:12" ht="15.95" customHeight="1" thickBot="1">
      <c r="B55" s="146"/>
      <c r="C55" s="144" t="s">
        <v>2484</v>
      </c>
      <c r="D55" s="685"/>
      <c r="E55" s="687"/>
      <c r="F55" s="142"/>
      <c r="G55" s="157" t="s">
        <v>2485</v>
      </c>
      <c r="H55" s="158" t="s">
        <v>2486</v>
      </c>
      <c r="I55" s="699"/>
      <c r="J55" s="704"/>
      <c r="K55" s="159" t="s">
        <v>2487</v>
      </c>
      <c r="L55" s="160"/>
    </row>
    <row r="56" spans="2:12" ht="46.5" customHeight="1">
      <c r="B56" s="146"/>
      <c r="C56" s="141" t="s">
        <v>2488</v>
      </c>
      <c r="D56" s="684"/>
      <c r="E56" s="686"/>
      <c r="F56" s="142"/>
      <c r="G56" s="157"/>
      <c r="H56" s="158" t="s">
        <v>2489</v>
      </c>
      <c r="I56" s="699"/>
      <c r="J56" s="159" t="s">
        <v>2490</v>
      </c>
      <c r="K56" s="160"/>
      <c r="L56" s="160"/>
    </row>
    <row r="57" spans="2:12" ht="18.600000000000001" customHeight="1" thickBot="1">
      <c r="B57" s="152"/>
      <c r="C57" s="144" t="s">
        <v>2491</v>
      </c>
      <c r="D57" s="685"/>
      <c r="E57" s="687"/>
      <c r="F57" s="142"/>
      <c r="G57" s="157"/>
      <c r="H57" s="158" t="s">
        <v>2492</v>
      </c>
      <c r="I57" s="699"/>
      <c r="J57" s="159" t="s">
        <v>2493</v>
      </c>
      <c r="K57" s="160"/>
      <c r="L57" s="160"/>
    </row>
    <row r="58" spans="2:12" ht="18.600000000000001" customHeight="1">
      <c r="B58" s="140" t="s">
        <v>2494</v>
      </c>
      <c r="C58" s="141" t="s">
        <v>2495</v>
      </c>
      <c r="D58" s="684"/>
      <c r="E58" s="686"/>
      <c r="F58" s="142"/>
      <c r="G58" s="153">
        <v>8000</v>
      </c>
      <c r="H58" s="149" t="s">
        <v>2496</v>
      </c>
      <c r="I58" s="149" t="s">
        <v>2497</v>
      </c>
      <c r="J58" s="154"/>
      <c r="K58" s="154"/>
      <c r="L58" s="155"/>
    </row>
    <row r="59" spans="2:12" ht="15.95" thickBot="1">
      <c r="B59" s="143" t="s">
        <v>2498</v>
      </c>
      <c r="C59" s="144" t="s">
        <v>2499</v>
      </c>
      <c r="D59" s="685"/>
      <c r="E59" s="687"/>
      <c r="F59" s="142"/>
      <c r="G59" s="157">
        <v>8010</v>
      </c>
      <c r="H59" s="158" t="s">
        <v>2500</v>
      </c>
      <c r="I59" s="700"/>
      <c r="J59" s="698" t="s">
        <v>2501</v>
      </c>
      <c r="K59" s="160"/>
      <c r="L59" s="160"/>
    </row>
    <row r="60" spans="2:12">
      <c r="B60" s="146"/>
      <c r="C60" s="141" t="s">
        <v>2502</v>
      </c>
      <c r="D60" s="684"/>
      <c r="E60" s="686"/>
      <c r="F60" s="142"/>
      <c r="G60" s="157">
        <v>8011</v>
      </c>
      <c r="H60" s="158" t="s">
        <v>2503</v>
      </c>
      <c r="I60" s="699"/>
      <c r="J60" s="699"/>
      <c r="K60" s="159" t="s">
        <v>2504</v>
      </c>
      <c r="L60" s="160"/>
    </row>
    <row r="61" spans="2:12" ht="15.95" customHeight="1" thickBot="1">
      <c r="B61" s="146"/>
      <c r="C61" s="144" t="s">
        <v>2505</v>
      </c>
      <c r="D61" s="685"/>
      <c r="E61" s="687"/>
      <c r="F61" s="142"/>
      <c r="G61" s="157">
        <v>8012</v>
      </c>
      <c r="H61" s="158" t="s">
        <v>2506</v>
      </c>
      <c r="I61" s="699"/>
      <c r="J61" s="699"/>
      <c r="K61" s="159" t="s">
        <v>2507</v>
      </c>
      <c r="L61" s="160"/>
    </row>
    <row r="62" spans="2:12">
      <c r="B62" s="146"/>
      <c r="C62" s="141" t="s">
        <v>2508</v>
      </c>
      <c r="D62" s="684"/>
      <c r="E62" s="686"/>
      <c r="F62" s="142"/>
      <c r="G62" s="157">
        <v>8013</v>
      </c>
      <c r="H62" s="158" t="s">
        <v>2509</v>
      </c>
      <c r="I62" s="699"/>
      <c r="J62" s="699"/>
      <c r="K62" s="159" t="s">
        <v>2510</v>
      </c>
      <c r="L62" s="160"/>
    </row>
    <row r="63" spans="2:12" ht="25.5" thickBot="1">
      <c r="B63" s="146"/>
      <c r="C63" s="144" t="s">
        <v>2511</v>
      </c>
      <c r="D63" s="685"/>
      <c r="E63" s="687"/>
      <c r="F63" s="142"/>
      <c r="G63" s="157"/>
      <c r="H63" s="158" t="s">
        <v>2512</v>
      </c>
      <c r="I63" s="699"/>
      <c r="J63" s="699"/>
      <c r="K63" s="159" t="s">
        <v>2513</v>
      </c>
      <c r="L63" s="160"/>
    </row>
    <row r="64" spans="2:12">
      <c r="B64" s="146"/>
      <c r="C64" s="141" t="s">
        <v>2514</v>
      </c>
      <c r="D64" s="684"/>
      <c r="E64" s="686"/>
      <c r="F64" s="142"/>
      <c r="G64" s="157"/>
      <c r="H64" s="158" t="s">
        <v>2515</v>
      </c>
      <c r="I64" s="699"/>
      <c r="J64" s="698" t="s">
        <v>2516</v>
      </c>
      <c r="K64" s="160"/>
      <c r="L64" s="160"/>
    </row>
    <row r="65" spans="2:12" ht="15.95" thickBot="1">
      <c r="B65" s="152"/>
      <c r="C65" s="144" t="s">
        <v>2517</v>
      </c>
      <c r="D65" s="685"/>
      <c r="E65" s="687"/>
      <c r="F65" s="142"/>
      <c r="G65" s="157"/>
      <c r="H65" s="158" t="s">
        <v>2518</v>
      </c>
      <c r="I65" s="699"/>
      <c r="J65" s="699"/>
      <c r="K65" s="159" t="s">
        <v>2519</v>
      </c>
      <c r="L65" s="160"/>
    </row>
    <row r="66" spans="2:12" ht="15.6" customHeight="1">
      <c r="B66" s="140" t="s">
        <v>2520</v>
      </c>
      <c r="C66" s="141" t="s">
        <v>2521</v>
      </c>
      <c r="D66" s="141" t="s">
        <v>2522</v>
      </c>
      <c r="E66" s="686"/>
      <c r="F66" s="142"/>
      <c r="G66" s="157"/>
      <c r="H66" s="158" t="s">
        <v>2523</v>
      </c>
      <c r="I66" s="699"/>
      <c r="J66" s="699"/>
      <c r="K66" s="159" t="s">
        <v>2524</v>
      </c>
      <c r="L66" s="160"/>
    </row>
    <row r="67" spans="2:12" ht="25.5" thickBot="1">
      <c r="B67" s="143" t="s">
        <v>2525</v>
      </c>
      <c r="C67" s="165" t="s">
        <v>2526</v>
      </c>
      <c r="D67" s="144" t="s">
        <v>2527</v>
      </c>
      <c r="E67" s="687"/>
      <c r="F67" s="142"/>
      <c r="G67" s="157"/>
      <c r="H67" s="158" t="s">
        <v>2528</v>
      </c>
      <c r="I67" s="699"/>
      <c r="J67" s="699"/>
      <c r="K67" s="159" t="s">
        <v>2529</v>
      </c>
      <c r="L67" s="160"/>
    </row>
    <row r="68" spans="2:12" ht="24.95">
      <c r="B68" s="146"/>
      <c r="C68" s="166"/>
      <c r="D68" s="141" t="s">
        <v>2530</v>
      </c>
      <c r="E68" s="686"/>
      <c r="F68" s="142"/>
      <c r="G68" s="157"/>
      <c r="H68" s="158" t="s">
        <v>2531</v>
      </c>
      <c r="I68" s="699"/>
      <c r="J68" s="699"/>
      <c r="K68" s="159" t="s">
        <v>2532</v>
      </c>
      <c r="L68" s="160"/>
    </row>
    <row r="69" spans="2:12" ht="21.95" thickBot="1">
      <c r="B69" s="146"/>
      <c r="C69" s="167"/>
      <c r="D69" s="144" t="s">
        <v>2533</v>
      </c>
      <c r="E69" s="687"/>
      <c r="F69" s="142"/>
      <c r="G69" s="157"/>
      <c r="H69" s="158" t="s">
        <v>2534</v>
      </c>
      <c r="I69" s="699"/>
      <c r="J69" s="699"/>
      <c r="K69" s="159" t="s">
        <v>2535</v>
      </c>
      <c r="L69" s="160"/>
    </row>
    <row r="70" spans="2:12" ht="31.35" customHeight="1">
      <c r="B70" s="146"/>
      <c r="C70" s="141" t="s">
        <v>2536</v>
      </c>
      <c r="D70" s="141" t="s">
        <v>2537</v>
      </c>
      <c r="E70" s="686"/>
      <c r="F70" s="142"/>
      <c r="G70" s="157"/>
      <c r="H70" s="158" t="s">
        <v>2538</v>
      </c>
      <c r="I70" s="699"/>
      <c r="J70" s="699"/>
      <c r="K70" s="159" t="s">
        <v>2539</v>
      </c>
      <c r="L70" s="160" t="s">
        <v>2540</v>
      </c>
    </row>
    <row r="71" spans="2:12" ht="15.75" customHeight="1" thickBot="1">
      <c r="B71" s="146"/>
      <c r="C71" s="165" t="s">
        <v>2541</v>
      </c>
      <c r="D71" s="144" t="s">
        <v>2542</v>
      </c>
      <c r="E71" s="687"/>
      <c r="F71" s="142"/>
      <c r="G71" s="157"/>
      <c r="H71" s="158" t="s">
        <v>2543</v>
      </c>
      <c r="I71" s="699"/>
      <c r="J71" s="699"/>
      <c r="K71" s="159" t="s">
        <v>2544</v>
      </c>
      <c r="L71" s="160"/>
    </row>
    <row r="72" spans="2:12" ht="24.95">
      <c r="B72" s="146"/>
      <c r="C72" s="166"/>
      <c r="D72" s="141" t="s">
        <v>2545</v>
      </c>
      <c r="E72" s="686"/>
      <c r="F72" s="142"/>
      <c r="G72" s="157"/>
      <c r="H72" s="158" t="s">
        <v>2546</v>
      </c>
      <c r="I72" s="699"/>
      <c r="J72" s="699"/>
      <c r="K72" s="159" t="s">
        <v>2547</v>
      </c>
      <c r="L72" s="160" t="s">
        <v>2548</v>
      </c>
    </row>
    <row r="73" spans="2:12" ht="25.5" thickBot="1">
      <c r="B73" s="146"/>
      <c r="C73" s="166"/>
      <c r="D73" s="144" t="s">
        <v>2549</v>
      </c>
      <c r="E73" s="687"/>
      <c r="F73" s="142"/>
      <c r="G73" s="157"/>
      <c r="H73" s="158" t="s">
        <v>2550</v>
      </c>
      <c r="I73" s="699"/>
      <c r="J73" s="699"/>
      <c r="K73" s="159" t="s">
        <v>2551</v>
      </c>
      <c r="L73" s="160"/>
    </row>
    <row r="74" spans="2:12" ht="15.75" customHeight="1">
      <c r="B74" s="146"/>
      <c r="C74" s="166"/>
      <c r="D74" s="141" t="s">
        <v>2552</v>
      </c>
      <c r="E74" s="686"/>
      <c r="F74" s="142"/>
      <c r="G74" s="157">
        <v>8050</v>
      </c>
      <c r="H74" s="158" t="s">
        <v>2553</v>
      </c>
      <c r="I74" s="699"/>
      <c r="J74" s="698" t="s">
        <v>2554</v>
      </c>
      <c r="K74" s="160"/>
      <c r="L74" s="160"/>
    </row>
    <row r="75" spans="2:12" ht="32.1" thickBot="1">
      <c r="B75" s="146"/>
      <c r="C75" s="166"/>
      <c r="D75" s="144" t="s">
        <v>2468</v>
      </c>
      <c r="E75" s="687"/>
      <c r="F75" s="142"/>
      <c r="G75" s="157">
        <v>8051</v>
      </c>
      <c r="H75" s="158" t="s">
        <v>2555</v>
      </c>
      <c r="I75" s="699"/>
      <c r="J75" s="699"/>
      <c r="K75" s="159" t="s">
        <v>2556</v>
      </c>
      <c r="L75" s="160"/>
    </row>
    <row r="76" spans="2:12" ht="15.95" customHeight="1">
      <c r="B76" s="146"/>
      <c r="C76" s="166"/>
      <c r="D76" s="141" t="s">
        <v>2557</v>
      </c>
      <c r="E76" s="686"/>
      <c r="F76" s="142"/>
      <c r="G76" s="157">
        <v>8052</v>
      </c>
      <c r="H76" s="158" t="s">
        <v>2558</v>
      </c>
      <c r="I76" s="699"/>
      <c r="J76" s="699"/>
      <c r="K76" s="159" t="s">
        <v>2559</v>
      </c>
      <c r="L76" s="160"/>
    </row>
    <row r="77" spans="2:12" ht="21.95" thickBot="1">
      <c r="B77" s="146"/>
      <c r="C77" s="166"/>
      <c r="D77" s="144" t="s">
        <v>2560</v>
      </c>
      <c r="E77" s="687"/>
      <c r="F77" s="142"/>
      <c r="G77" s="157">
        <v>8053</v>
      </c>
      <c r="H77" s="158" t="s">
        <v>2561</v>
      </c>
      <c r="I77" s="699"/>
      <c r="J77" s="699"/>
      <c r="K77" s="159" t="s">
        <v>2562</v>
      </c>
      <c r="L77" s="160"/>
    </row>
    <row r="78" spans="2:12">
      <c r="B78" s="146"/>
      <c r="C78" s="166"/>
      <c r="D78" s="141" t="s">
        <v>2563</v>
      </c>
      <c r="E78" s="686"/>
      <c r="F78" s="142"/>
      <c r="G78" s="157">
        <v>8054</v>
      </c>
      <c r="H78" s="158" t="s">
        <v>2564</v>
      </c>
      <c r="I78" s="699"/>
      <c r="J78" s="699"/>
      <c r="K78" s="159" t="s">
        <v>2565</v>
      </c>
      <c r="L78" s="160"/>
    </row>
    <row r="79" spans="2:12" ht="21.95" thickBot="1">
      <c r="B79" s="146"/>
      <c r="C79" s="166"/>
      <c r="D79" s="144" t="s">
        <v>2566</v>
      </c>
      <c r="E79" s="687"/>
      <c r="F79" s="142"/>
      <c r="G79" s="157"/>
      <c r="H79" s="158" t="s">
        <v>2567</v>
      </c>
      <c r="I79" s="699"/>
      <c r="J79" s="699"/>
      <c r="K79" s="159" t="s">
        <v>2568</v>
      </c>
      <c r="L79" s="160"/>
    </row>
    <row r="80" spans="2:12" ht="48" customHeight="1">
      <c r="B80" s="146"/>
      <c r="C80" s="166"/>
      <c r="D80" s="141" t="s">
        <v>2569</v>
      </c>
      <c r="E80" s="686"/>
      <c r="F80" s="142"/>
      <c r="G80" s="157"/>
      <c r="H80" s="158" t="s">
        <v>2570</v>
      </c>
      <c r="I80" s="699"/>
      <c r="J80" s="699"/>
      <c r="K80" s="159" t="s">
        <v>2571</v>
      </c>
      <c r="L80" s="160"/>
    </row>
    <row r="81" spans="2:12" ht="25.5" thickBot="1">
      <c r="B81" s="146"/>
      <c r="C81" s="166"/>
      <c r="D81" s="144" t="s">
        <v>2572</v>
      </c>
      <c r="E81" s="687"/>
      <c r="F81" s="142"/>
      <c r="G81" s="157">
        <v>8040</v>
      </c>
      <c r="H81" s="158" t="s">
        <v>2573</v>
      </c>
      <c r="I81" s="699"/>
      <c r="J81" s="699"/>
      <c r="K81" s="159" t="s">
        <v>2574</v>
      </c>
      <c r="L81" s="160"/>
    </row>
    <row r="82" spans="2:12" ht="24.95">
      <c r="B82" s="146"/>
      <c r="C82" s="166"/>
      <c r="D82" s="141" t="s">
        <v>2575</v>
      </c>
      <c r="E82" s="686"/>
      <c r="F82" s="142"/>
      <c r="G82" s="157"/>
      <c r="H82" s="158" t="s">
        <v>2576</v>
      </c>
      <c r="I82" s="699"/>
      <c r="J82" s="699"/>
      <c r="K82" s="159" t="s">
        <v>2577</v>
      </c>
      <c r="L82" s="160"/>
    </row>
    <row r="83" spans="2:12" ht="15.95" thickBot="1">
      <c r="B83" s="146"/>
      <c r="C83" s="166"/>
      <c r="D83" s="144" t="s">
        <v>2578</v>
      </c>
      <c r="E83" s="687"/>
      <c r="F83" s="142"/>
      <c r="G83" s="157"/>
      <c r="H83" s="158" t="s">
        <v>2579</v>
      </c>
      <c r="I83" s="699"/>
      <c r="J83" s="699"/>
      <c r="K83" s="159" t="s">
        <v>2580</v>
      </c>
      <c r="L83" s="160"/>
    </row>
    <row r="84" spans="2:12" ht="20.25" customHeight="1">
      <c r="B84" s="146"/>
      <c r="C84" s="166"/>
      <c r="D84" s="141" t="s">
        <v>2581</v>
      </c>
      <c r="E84" s="686"/>
      <c r="F84" s="142"/>
      <c r="G84" s="157">
        <v>8055</v>
      </c>
      <c r="H84" s="158" t="s">
        <v>2582</v>
      </c>
      <c r="I84" s="699"/>
      <c r="J84" s="699"/>
      <c r="K84" s="159" t="s">
        <v>2583</v>
      </c>
      <c r="L84" s="160"/>
    </row>
    <row r="85" spans="2:12" ht="18.600000000000001" customHeight="1" thickBot="1">
      <c r="B85" s="146"/>
      <c r="C85" s="167"/>
      <c r="D85" s="144" t="s">
        <v>2584</v>
      </c>
      <c r="E85" s="687"/>
      <c r="F85" s="142"/>
      <c r="G85" s="171"/>
      <c r="H85" s="158" t="s">
        <v>2585</v>
      </c>
      <c r="I85" s="699"/>
      <c r="J85" s="698" t="s">
        <v>2586</v>
      </c>
      <c r="K85" s="160"/>
      <c r="L85" s="160"/>
    </row>
    <row r="86" spans="2:12" ht="31.35" customHeight="1">
      <c r="B86" s="146"/>
      <c r="C86" s="141" t="s">
        <v>2587</v>
      </c>
      <c r="D86" s="141" t="s">
        <v>2588</v>
      </c>
      <c r="E86" s="686"/>
      <c r="F86" s="142"/>
      <c r="G86" s="157"/>
      <c r="H86" s="158" t="s">
        <v>2589</v>
      </c>
      <c r="I86" s="699"/>
      <c r="J86" s="699"/>
      <c r="K86" s="159" t="s">
        <v>2590</v>
      </c>
      <c r="L86" s="160"/>
    </row>
    <row r="87" spans="2:12" ht="78.2" customHeight="1" thickBot="1">
      <c r="B87" s="146"/>
      <c r="C87" s="165" t="s">
        <v>2591</v>
      </c>
      <c r="D87" s="144" t="s">
        <v>2592</v>
      </c>
      <c r="E87" s="687"/>
      <c r="F87" s="142"/>
      <c r="G87" s="157">
        <v>8060</v>
      </c>
      <c r="H87" s="158" t="s">
        <v>2593</v>
      </c>
      <c r="I87" s="699"/>
      <c r="J87" s="699"/>
      <c r="K87" s="159" t="s">
        <v>2594</v>
      </c>
      <c r="L87" s="160"/>
    </row>
    <row r="88" spans="2:12">
      <c r="B88" s="146"/>
      <c r="C88" s="166"/>
      <c r="D88" s="141" t="s">
        <v>2595</v>
      </c>
      <c r="E88" s="686"/>
      <c r="F88" s="142"/>
      <c r="G88" s="153">
        <v>8020</v>
      </c>
      <c r="H88" s="149" t="s">
        <v>2596</v>
      </c>
      <c r="I88" s="149" t="s">
        <v>2597</v>
      </c>
      <c r="J88" s="154"/>
      <c r="K88" s="154"/>
      <c r="L88" s="155"/>
    </row>
    <row r="89" spans="2:12" ht="42" thickBot="1">
      <c r="B89" s="146"/>
      <c r="C89" s="166"/>
      <c r="D89" s="144" t="s">
        <v>2598</v>
      </c>
      <c r="E89" s="687"/>
      <c r="F89" s="142"/>
      <c r="G89" s="157"/>
      <c r="H89" s="158" t="s">
        <v>2599</v>
      </c>
      <c r="I89" s="700"/>
      <c r="J89" s="159" t="s">
        <v>2600</v>
      </c>
      <c r="K89" s="160"/>
      <c r="L89" s="160"/>
    </row>
    <row r="90" spans="2:12" ht="16.5" customHeight="1">
      <c r="B90" s="146"/>
      <c r="C90" s="166"/>
      <c r="D90" s="141" t="s">
        <v>2601</v>
      </c>
      <c r="E90" s="686" t="s">
        <v>2602</v>
      </c>
      <c r="F90" s="142"/>
      <c r="G90" s="157"/>
      <c r="H90" s="158" t="s">
        <v>2603</v>
      </c>
      <c r="I90" s="699"/>
      <c r="J90" s="159" t="s">
        <v>2604</v>
      </c>
      <c r="K90" s="160"/>
      <c r="L90" s="160"/>
    </row>
    <row r="91" spans="2:12" ht="15.95" thickBot="1">
      <c r="B91" s="146"/>
      <c r="C91" s="166"/>
      <c r="D91" s="144" t="s">
        <v>2605</v>
      </c>
      <c r="E91" s="687"/>
      <c r="F91" s="142"/>
      <c r="G91" s="157"/>
      <c r="H91" s="158" t="s">
        <v>2606</v>
      </c>
      <c r="I91" s="699"/>
      <c r="J91" s="159" t="s">
        <v>2607</v>
      </c>
      <c r="K91" s="160"/>
      <c r="L91" s="160"/>
    </row>
    <row r="92" spans="2:12" ht="15.95" customHeight="1">
      <c r="B92" s="146"/>
      <c r="C92" s="166"/>
      <c r="D92" s="141" t="s">
        <v>2608</v>
      </c>
      <c r="E92" s="686"/>
      <c r="F92" s="142"/>
      <c r="G92" s="157"/>
      <c r="H92" s="158" t="s">
        <v>2609</v>
      </c>
      <c r="I92" s="699"/>
      <c r="J92" s="159" t="s">
        <v>2610</v>
      </c>
      <c r="K92" s="160"/>
      <c r="L92" s="160"/>
    </row>
    <row r="93" spans="2:12" ht="25.5" thickBot="1">
      <c r="B93" s="152"/>
      <c r="C93" s="167"/>
      <c r="D93" s="144" t="s">
        <v>2611</v>
      </c>
      <c r="E93" s="687"/>
      <c r="F93" s="142"/>
      <c r="G93" s="157"/>
      <c r="H93" s="158" t="s">
        <v>2612</v>
      </c>
      <c r="I93" s="699"/>
      <c r="J93" s="159" t="s">
        <v>2613</v>
      </c>
      <c r="K93" s="160"/>
      <c r="L93" s="160" t="s">
        <v>2614</v>
      </c>
    </row>
    <row r="94" spans="2:12" ht="25.5" customHeight="1">
      <c r="B94" s="140" t="s">
        <v>2615</v>
      </c>
      <c r="C94" s="141" t="s">
        <v>2616</v>
      </c>
      <c r="D94" s="684"/>
      <c r="E94" s="706"/>
      <c r="F94" s="172"/>
      <c r="G94" s="157"/>
      <c r="H94" s="158" t="s">
        <v>2617</v>
      </c>
      <c r="I94" s="699"/>
      <c r="J94" s="159" t="s">
        <v>2618</v>
      </c>
      <c r="K94" s="160"/>
      <c r="L94" s="160" t="s">
        <v>2619</v>
      </c>
    </row>
    <row r="95" spans="2:12" ht="32.1" thickBot="1">
      <c r="B95" s="143" t="s">
        <v>2408</v>
      </c>
      <c r="C95" s="144" t="s">
        <v>2620</v>
      </c>
      <c r="D95" s="685"/>
      <c r="E95" s="707"/>
      <c r="F95" s="172"/>
      <c r="G95" s="157"/>
      <c r="H95" s="158" t="s">
        <v>2621</v>
      </c>
      <c r="I95" s="699"/>
      <c r="J95" s="159" t="s">
        <v>2622</v>
      </c>
      <c r="K95" s="160"/>
      <c r="L95" s="160"/>
    </row>
    <row r="96" spans="2:12">
      <c r="B96" s="146"/>
      <c r="C96" s="141" t="s">
        <v>2623</v>
      </c>
      <c r="D96" s="684"/>
      <c r="E96" s="706"/>
      <c r="F96" s="172"/>
      <c r="G96" s="157"/>
      <c r="H96" s="158" t="s">
        <v>2624</v>
      </c>
      <c r="I96" s="699"/>
      <c r="J96" s="159" t="s">
        <v>2625</v>
      </c>
      <c r="K96" s="160"/>
      <c r="L96" s="160"/>
    </row>
    <row r="97" spans="2:12" ht="32.1" thickBot="1">
      <c r="B97" s="146"/>
      <c r="C97" s="144" t="s">
        <v>2626</v>
      </c>
      <c r="D97" s="685"/>
      <c r="E97" s="707"/>
      <c r="F97" s="172"/>
      <c r="G97" s="157"/>
      <c r="H97" s="158" t="s">
        <v>2627</v>
      </c>
      <c r="I97" s="699"/>
      <c r="J97" s="159" t="s">
        <v>2628</v>
      </c>
      <c r="K97" s="160"/>
      <c r="L97" s="160"/>
    </row>
    <row r="98" spans="2:12" ht="45" customHeight="1">
      <c r="B98" s="146"/>
      <c r="C98" s="141" t="s">
        <v>2629</v>
      </c>
      <c r="D98" s="684"/>
      <c r="E98" s="706"/>
      <c r="F98" s="172"/>
      <c r="G98" s="173"/>
      <c r="H98" s="158" t="s">
        <v>2630</v>
      </c>
      <c r="I98" s="699"/>
      <c r="J98" s="159" t="s">
        <v>2631</v>
      </c>
      <c r="K98" s="160"/>
      <c r="L98" s="160"/>
    </row>
    <row r="99" spans="2:12" ht="42" customHeight="1" thickBot="1">
      <c r="B99" s="146"/>
      <c r="C99" s="144" t="s">
        <v>2632</v>
      </c>
      <c r="D99" s="685"/>
      <c r="E99" s="707"/>
      <c r="F99" s="172"/>
      <c r="G99" s="173"/>
      <c r="H99" s="158" t="s">
        <v>2633</v>
      </c>
      <c r="I99" s="699"/>
      <c r="J99" s="159" t="s">
        <v>2634</v>
      </c>
      <c r="K99" s="160"/>
      <c r="L99" s="160"/>
    </row>
    <row r="100" spans="2:12" ht="50.25" customHeight="1">
      <c r="B100" s="146"/>
      <c r="C100" s="141" t="s">
        <v>2635</v>
      </c>
      <c r="D100" s="684"/>
      <c r="E100" s="686"/>
      <c r="F100" s="142"/>
      <c r="G100" s="173"/>
      <c r="H100" s="158" t="s">
        <v>2636</v>
      </c>
      <c r="I100" s="699"/>
      <c r="J100" s="159" t="s">
        <v>2637</v>
      </c>
      <c r="K100" s="160"/>
      <c r="L100" s="160"/>
    </row>
    <row r="101" spans="2:12" ht="21.95" thickBot="1">
      <c r="B101" s="146"/>
      <c r="C101" s="144" t="s">
        <v>2638</v>
      </c>
      <c r="D101" s="685"/>
      <c r="E101" s="687"/>
      <c r="F101" s="142"/>
      <c r="G101" s="157"/>
      <c r="H101" s="158" t="s">
        <v>2639</v>
      </c>
      <c r="I101" s="699"/>
      <c r="J101" s="159" t="s">
        <v>2640</v>
      </c>
      <c r="K101" s="160"/>
      <c r="L101" s="160"/>
    </row>
    <row r="102" spans="2:12">
      <c r="B102" s="146"/>
      <c r="C102" s="141" t="s">
        <v>2641</v>
      </c>
      <c r="D102" s="684"/>
      <c r="E102" s="686"/>
      <c r="F102" s="142"/>
      <c r="G102" s="157"/>
      <c r="H102" s="158" t="s">
        <v>2642</v>
      </c>
      <c r="I102" s="699"/>
      <c r="J102" s="159" t="s">
        <v>2643</v>
      </c>
      <c r="K102" s="160"/>
      <c r="L102" s="160"/>
    </row>
    <row r="103" spans="2:12" ht="45.75" customHeight="1" thickBot="1">
      <c r="B103" s="146"/>
      <c r="C103" s="144" t="s">
        <v>2644</v>
      </c>
      <c r="D103" s="685"/>
      <c r="E103" s="687"/>
      <c r="F103" s="142"/>
      <c r="G103" s="153">
        <v>9000</v>
      </c>
      <c r="H103" s="149" t="s">
        <v>2645</v>
      </c>
      <c r="I103" s="149" t="s">
        <v>2646</v>
      </c>
      <c r="J103" s="154"/>
      <c r="K103" s="154"/>
      <c r="L103" s="155"/>
    </row>
    <row r="104" spans="2:12">
      <c r="B104" s="146"/>
      <c r="C104" s="141" t="s">
        <v>2647</v>
      </c>
      <c r="D104" s="684"/>
      <c r="E104" s="686"/>
      <c r="F104" s="142"/>
      <c r="G104" s="157">
        <v>9020</v>
      </c>
      <c r="H104" s="158" t="s">
        <v>2648</v>
      </c>
      <c r="I104" s="700"/>
      <c r="J104" s="698" t="s">
        <v>2649</v>
      </c>
      <c r="K104" s="160"/>
      <c r="L104" s="160"/>
    </row>
    <row r="105" spans="2:12" ht="42" thickBot="1">
      <c r="B105" s="146"/>
      <c r="C105" s="144" t="s">
        <v>2650</v>
      </c>
      <c r="D105" s="685"/>
      <c r="E105" s="687"/>
      <c r="F105" s="142"/>
      <c r="G105" s="157">
        <v>9021</v>
      </c>
      <c r="H105" s="158" t="s">
        <v>2651</v>
      </c>
      <c r="I105" s="699"/>
      <c r="J105" s="699"/>
      <c r="K105" s="159" t="s">
        <v>2652</v>
      </c>
      <c r="L105" s="160" t="s">
        <v>2653</v>
      </c>
    </row>
    <row r="106" spans="2:12">
      <c r="B106" s="146"/>
      <c r="C106" s="141" t="s">
        <v>2654</v>
      </c>
      <c r="D106" s="684"/>
      <c r="E106" s="686"/>
      <c r="F106" s="142"/>
      <c r="G106" s="157">
        <v>9022</v>
      </c>
      <c r="H106" s="158" t="s">
        <v>2655</v>
      </c>
      <c r="I106" s="699"/>
      <c r="J106" s="699"/>
      <c r="K106" s="159" t="s">
        <v>2656</v>
      </c>
      <c r="L106" s="160"/>
    </row>
    <row r="107" spans="2:12" ht="25.5" thickBot="1">
      <c r="B107" s="146"/>
      <c r="C107" s="144" t="s">
        <v>2657</v>
      </c>
      <c r="D107" s="685"/>
      <c r="E107" s="687"/>
      <c r="F107" s="142"/>
      <c r="G107" s="157">
        <v>9023</v>
      </c>
      <c r="H107" s="158" t="s">
        <v>2658</v>
      </c>
      <c r="I107" s="699"/>
      <c r="J107" s="699"/>
      <c r="K107" s="159" t="s">
        <v>2659</v>
      </c>
      <c r="L107" s="160"/>
    </row>
    <row r="108" spans="2:12" ht="15.75" customHeight="1">
      <c r="B108" s="146"/>
      <c r="C108" s="141" t="s">
        <v>2660</v>
      </c>
      <c r="D108" s="684"/>
      <c r="E108" s="686" t="s">
        <v>2661</v>
      </c>
      <c r="F108" s="142"/>
      <c r="G108" s="157"/>
      <c r="H108" s="158" t="s">
        <v>2662</v>
      </c>
      <c r="I108" s="699"/>
      <c r="J108" s="698" t="s">
        <v>2663</v>
      </c>
      <c r="K108" s="159" t="s">
        <v>2664</v>
      </c>
      <c r="L108" s="160"/>
    </row>
    <row r="109" spans="2:12" ht="32.1" thickBot="1">
      <c r="B109" s="146"/>
      <c r="C109" s="144" t="s">
        <v>2665</v>
      </c>
      <c r="D109" s="685"/>
      <c r="E109" s="687"/>
      <c r="F109" s="142"/>
      <c r="G109" s="157"/>
      <c r="H109" s="158" t="s">
        <v>2666</v>
      </c>
      <c r="I109" s="699"/>
      <c r="J109" s="699"/>
      <c r="K109" s="159" t="s">
        <v>2667</v>
      </c>
      <c r="L109" s="160"/>
    </row>
    <row r="110" spans="2:12">
      <c r="B110" s="146"/>
      <c r="C110" s="141" t="s">
        <v>2668</v>
      </c>
      <c r="D110" s="684"/>
      <c r="E110" s="686" t="s">
        <v>2669</v>
      </c>
      <c r="F110" s="142"/>
      <c r="G110" s="157"/>
      <c r="H110" s="158" t="s">
        <v>2670</v>
      </c>
      <c r="I110" s="699"/>
      <c r="J110" s="699"/>
      <c r="K110" s="159" t="s">
        <v>2671</v>
      </c>
      <c r="L110" s="160"/>
    </row>
    <row r="111" spans="2:12" ht="21.95" thickBot="1">
      <c r="B111" s="146"/>
      <c r="C111" s="144" t="s">
        <v>2672</v>
      </c>
      <c r="D111" s="685"/>
      <c r="E111" s="687"/>
      <c r="F111" s="142"/>
      <c r="G111" s="157"/>
      <c r="H111" s="158" t="s">
        <v>2673</v>
      </c>
      <c r="I111" s="699"/>
      <c r="J111" s="699"/>
      <c r="K111" s="159" t="s">
        <v>2674</v>
      </c>
      <c r="L111" s="160"/>
    </row>
    <row r="112" spans="2:12" ht="15" customHeight="1">
      <c r="B112" s="146"/>
      <c r="C112" s="141" t="s">
        <v>2675</v>
      </c>
      <c r="D112" s="684"/>
      <c r="E112" s="686" t="s">
        <v>2676</v>
      </c>
      <c r="F112" s="142"/>
      <c r="G112" s="157"/>
      <c r="H112" s="158" t="s">
        <v>2677</v>
      </c>
      <c r="I112" s="699"/>
      <c r="J112" s="699"/>
      <c r="K112" s="159" t="s">
        <v>2678</v>
      </c>
      <c r="L112" s="160"/>
    </row>
    <row r="113" spans="2:12" ht="15" customHeight="1" thickBot="1">
      <c r="B113" s="146"/>
      <c r="C113" s="144" t="s">
        <v>2679</v>
      </c>
      <c r="D113" s="685"/>
      <c r="E113" s="687"/>
      <c r="F113" s="142"/>
      <c r="G113" s="157"/>
      <c r="H113" s="158" t="s">
        <v>2680</v>
      </c>
      <c r="I113" s="699"/>
      <c r="J113" s="699"/>
      <c r="K113" s="160" t="s">
        <v>2678</v>
      </c>
      <c r="L113" s="160"/>
    </row>
    <row r="114" spans="2:12">
      <c r="B114" s="146"/>
      <c r="C114" s="141" t="s">
        <v>2681</v>
      </c>
      <c r="D114" s="684"/>
      <c r="E114" s="686"/>
      <c r="F114" s="142"/>
      <c r="G114" s="157"/>
      <c r="H114" s="158" t="s">
        <v>2682</v>
      </c>
      <c r="I114" s="699"/>
      <c r="J114" s="159" t="s">
        <v>2683</v>
      </c>
      <c r="K114" s="160"/>
      <c r="L114" s="160"/>
    </row>
    <row r="115" spans="2:12" ht="15" customHeight="1" thickBot="1">
      <c r="B115" s="152"/>
      <c r="C115" s="144" t="s">
        <v>2684</v>
      </c>
      <c r="D115" s="685"/>
      <c r="E115" s="687"/>
      <c r="F115" s="142"/>
      <c r="G115" s="157">
        <v>9030</v>
      </c>
      <c r="H115" s="158" t="s">
        <v>2685</v>
      </c>
      <c r="I115" s="699"/>
      <c r="J115" s="159" t="s">
        <v>2686</v>
      </c>
      <c r="K115" s="160"/>
      <c r="L115" s="160"/>
    </row>
    <row r="116" spans="2:12" ht="15" customHeight="1">
      <c r="B116" s="143"/>
      <c r="C116" s="141" t="s">
        <v>2687</v>
      </c>
      <c r="D116" s="684"/>
      <c r="E116" s="686" t="s">
        <v>2688</v>
      </c>
      <c r="F116" s="142"/>
      <c r="G116" s="153"/>
      <c r="H116" s="149" t="s">
        <v>2689</v>
      </c>
      <c r="I116" s="149" t="s">
        <v>2690</v>
      </c>
      <c r="J116" s="154"/>
      <c r="K116" s="154"/>
      <c r="L116" s="155"/>
    </row>
    <row r="117" spans="2:12" ht="15.75" customHeight="1">
      <c r="B117" s="140" t="s">
        <v>2691</v>
      </c>
      <c r="C117" s="165" t="s">
        <v>2692</v>
      </c>
      <c r="D117" s="691"/>
      <c r="E117" s="692"/>
      <c r="F117" s="142"/>
      <c r="G117" s="157">
        <v>9010</v>
      </c>
      <c r="H117" s="158" t="s">
        <v>2693</v>
      </c>
      <c r="I117" s="705"/>
      <c r="J117" s="700" t="s">
        <v>2694</v>
      </c>
      <c r="K117" s="158"/>
      <c r="L117" s="160"/>
    </row>
    <row r="118" spans="2:12" ht="31.5">
      <c r="B118" s="143" t="s">
        <v>2695</v>
      </c>
      <c r="C118" s="166"/>
      <c r="D118" s="691"/>
      <c r="E118" s="692"/>
      <c r="F118" s="142"/>
      <c r="G118" s="157"/>
      <c r="H118" s="158" t="s">
        <v>2696</v>
      </c>
      <c r="I118" s="699"/>
      <c r="J118" s="699"/>
      <c r="K118" s="159" t="s">
        <v>2697</v>
      </c>
      <c r="L118" s="160"/>
    </row>
    <row r="119" spans="2:12">
      <c r="B119" s="143"/>
      <c r="C119" s="166"/>
      <c r="D119" s="691"/>
      <c r="E119" s="692"/>
      <c r="F119" s="142"/>
      <c r="G119" s="157"/>
      <c r="H119" s="158" t="s">
        <v>2698</v>
      </c>
      <c r="I119" s="699"/>
      <c r="J119" s="699"/>
      <c r="K119" s="159" t="s">
        <v>2699</v>
      </c>
      <c r="L119" s="160"/>
    </row>
    <row r="120" spans="2:12" ht="15" customHeight="1" thickBot="1">
      <c r="B120" s="143"/>
      <c r="C120" s="167"/>
      <c r="D120" s="685"/>
      <c r="E120" s="687"/>
      <c r="F120" s="142"/>
      <c r="G120" s="157"/>
      <c r="H120" s="158" t="s">
        <v>2700</v>
      </c>
      <c r="I120" s="699"/>
      <c r="J120" s="699"/>
      <c r="K120" s="159" t="s">
        <v>2701</v>
      </c>
      <c r="L120" s="160"/>
    </row>
    <row r="121" spans="2:12">
      <c r="B121" s="143"/>
      <c r="C121" s="141" t="s">
        <v>2702</v>
      </c>
      <c r="D121" s="684"/>
      <c r="E121" s="686"/>
      <c r="F121" s="142"/>
      <c r="G121" s="157"/>
      <c r="H121" s="158" t="s">
        <v>2703</v>
      </c>
      <c r="I121" s="699"/>
      <c r="J121" s="699"/>
      <c r="K121" s="159" t="s">
        <v>2704</v>
      </c>
      <c r="L121" s="160"/>
    </row>
    <row r="122" spans="2:12" ht="25.5" thickBot="1">
      <c r="B122" s="143"/>
      <c r="C122" s="144" t="s">
        <v>2705</v>
      </c>
      <c r="D122" s="685"/>
      <c r="E122" s="687"/>
      <c r="F122" s="142"/>
      <c r="G122" s="157"/>
      <c r="H122" s="158" t="s">
        <v>2706</v>
      </c>
      <c r="I122" s="699"/>
      <c r="J122" s="699"/>
      <c r="K122" s="159" t="s">
        <v>2707</v>
      </c>
      <c r="L122" s="160"/>
    </row>
    <row r="123" spans="2:12">
      <c r="B123" s="143"/>
      <c r="C123" s="141" t="s">
        <v>2708</v>
      </c>
      <c r="D123" s="684"/>
      <c r="E123" s="686"/>
      <c r="F123" s="142"/>
      <c r="G123" s="157"/>
      <c r="H123" s="158" t="s">
        <v>2709</v>
      </c>
      <c r="I123" s="699"/>
      <c r="J123" s="701" t="s">
        <v>2710</v>
      </c>
      <c r="K123" s="158"/>
      <c r="L123" s="160"/>
    </row>
    <row r="124" spans="2:12" ht="21.95" thickBot="1">
      <c r="B124" s="143"/>
      <c r="C124" s="144" t="s">
        <v>2711</v>
      </c>
      <c r="D124" s="685"/>
      <c r="E124" s="687"/>
      <c r="F124" s="142"/>
      <c r="G124" s="157"/>
      <c r="H124" s="158" t="s">
        <v>2712</v>
      </c>
      <c r="I124" s="699"/>
      <c r="J124" s="701"/>
      <c r="K124" s="159" t="s">
        <v>2713</v>
      </c>
      <c r="L124" s="160"/>
    </row>
    <row r="125" spans="2:12">
      <c r="B125" s="146"/>
      <c r="C125" s="141" t="s">
        <v>2714</v>
      </c>
      <c r="D125" s="684"/>
      <c r="E125" s="686" t="s">
        <v>2715</v>
      </c>
      <c r="F125" s="142"/>
      <c r="G125" s="157"/>
      <c r="H125" s="158" t="s">
        <v>2716</v>
      </c>
      <c r="I125" s="699"/>
      <c r="J125" s="701"/>
      <c r="K125" s="159" t="s">
        <v>2717</v>
      </c>
      <c r="L125" s="160"/>
    </row>
    <row r="126" spans="2:12" ht="21.95" thickBot="1">
      <c r="B126" s="146"/>
      <c r="C126" s="144" t="s">
        <v>2718</v>
      </c>
      <c r="D126" s="685"/>
      <c r="E126" s="687"/>
      <c r="F126" s="142"/>
      <c r="G126" s="157"/>
      <c r="H126" s="158" t="s">
        <v>2719</v>
      </c>
      <c r="I126" s="699"/>
      <c r="J126" s="701"/>
      <c r="K126" s="159" t="s">
        <v>2720</v>
      </c>
      <c r="L126" s="160"/>
    </row>
    <row r="127" spans="2:12">
      <c r="B127" s="146"/>
      <c r="C127" s="141" t="s">
        <v>2721</v>
      </c>
      <c r="D127" s="684"/>
      <c r="E127" s="686"/>
      <c r="F127" s="142"/>
      <c r="G127" s="157"/>
      <c r="H127" s="158" t="s">
        <v>2722</v>
      </c>
      <c r="I127" s="699"/>
      <c r="J127" s="701"/>
      <c r="K127" s="159" t="s">
        <v>2723</v>
      </c>
      <c r="L127" s="160"/>
    </row>
    <row r="128" spans="2:12" ht="21.95" thickBot="1">
      <c r="B128" s="152"/>
      <c r="C128" s="144" t="s">
        <v>2459</v>
      </c>
      <c r="D128" s="685"/>
      <c r="E128" s="687"/>
      <c r="F128" s="142"/>
      <c r="G128" s="157"/>
      <c r="H128" s="158" t="s">
        <v>2724</v>
      </c>
      <c r="I128" s="699"/>
      <c r="J128" s="701"/>
      <c r="K128" s="159" t="s">
        <v>2725</v>
      </c>
      <c r="L128" s="160"/>
    </row>
    <row r="129" spans="2:12">
      <c r="B129" s="140" t="s">
        <v>2726</v>
      </c>
      <c r="C129" s="141" t="s">
        <v>2727</v>
      </c>
      <c r="D129" s="684"/>
      <c r="E129" s="686" t="s">
        <v>2728</v>
      </c>
      <c r="F129" s="142"/>
      <c r="G129" s="157"/>
      <c r="H129" s="158" t="s">
        <v>2729</v>
      </c>
      <c r="I129" s="699"/>
      <c r="J129" s="704"/>
      <c r="K129" s="159" t="s">
        <v>2730</v>
      </c>
      <c r="L129" s="160"/>
    </row>
    <row r="130" spans="2:12" ht="15" customHeight="1" thickBot="1">
      <c r="B130" s="143" t="s">
        <v>2731</v>
      </c>
      <c r="C130" s="144" t="s">
        <v>2732</v>
      </c>
      <c r="D130" s="685"/>
      <c r="E130" s="687"/>
      <c r="F130" s="142"/>
      <c r="G130" s="157">
        <v>8030</v>
      </c>
      <c r="H130" s="158" t="s">
        <v>2733</v>
      </c>
      <c r="I130" s="699"/>
      <c r="J130" s="701" t="s">
        <v>2734</v>
      </c>
      <c r="K130" s="158"/>
      <c r="L130" s="160"/>
    </row>
    <row r="131" spans="2:12" ht="15.75" customHeight="1">
      <c r="B131" s="146"/>
      <c r="C131" s="141" t="s">
        <v>2735</v>
      </c>
      <c r="D131" s="684"/>
      <c r="E131" s="686"/>
      <c r="F131" s="142"/>
      <c r="G131" s="157">
        <v>8031</v>
      </c>
      <c r="H131" s="158" t="s">
        <v>2736</v>
      </c>
      <c r="I131" s="699"/>
      <c r="J131" s="704"/>
      <c r="K131" s="159" t="s">
        <v>2737</v>
      </c>
      <c r="L131" s="160"/>
    </row>
    <row r="132" spans="2:12" ht="32.1" thickBot="1">
      <c r="B132" s="146"/>
      <c r="C132" s="144" t="s">
        <v>2738</v>
      </c>
      <c r="D132" s="685"/>
      <c r="E132" s="687"/>
      <c r="F132" s="142"/>
      <c r="G132" s="157">
        <v>8032</v>
      </c>
      <c r="H132" s="158" t="s">
        <v>2739</v>
      </c>
      <c r="I132" s="699"/>
      <c r="J132" s="704"/>
      <c r="K132" s="159" t="s">
        <v>2740</v>
      </c>
      <c r="L132" s="160"/>
    </row>
    <row r="133" spans="2:12">
      <c r="B133" s="146"/>
      <c r="C133" s="141" t="s">
        <v>2741</v>
      </c>
      <c r="D133" s="684"/>
      <c r="E133" s="686"/>
      <c r="F133" s="142"/>
      <c r="G133" s="157">
        <v>8033</v>
      </c>
      <c r="H133" s="158" t="s">
        <v>2742</v>
      </c>
      <c r="I133" s="699"/>
      <c r="J133" s="704"/>
      <c r="K133" s="159" t="s">
        <v>2743</v>
      </c>
      <c r="L133" s="160"/>
    </row>
    <row r="134" spans="2:12" ht="15.95" thickBot="1">
      <c r="B134" s="146"/>
      <c r="C134" s="144" t="s">
        <v>2744</v>
      </c>
      <c r="D134" s="685"/>
      <c r="E134" s="687"/>
      <c r="F134" s="142"/>
      <c r="G134" s="157">
        <v>8034</v>
      </c>
      <c r="H134" s="158" t="s">
        <v>2745</v>
      </c>
      <c r="I134" s="699"/>
      <c r="J134" s="704"/>
      <c r="K134" s="159" t="s">
        <v>2746</v>
      </c>
      <c r="L134" s="160"/>
    </row>
    <row r="135" spans="2:12" ht="24.95">
      <c r="B135" s="146"/>
      <c r="C135" s="141" t="s">
        <v>2747</v>
      </c>
      <c r="D135" s="684"/>
      <c r="E135" s="686"/>
      <c r="F135" s="142"/>
      <c r="G135" s="157"/>
      <c r="H135" s="158" t="s">
        <v>2748</v>
      </c>
      <c r="I135" s="699"/>
      <c r="J135" s="704"/>
      <c r="K135" s="159" t="s">
        <v>2749</v>
      </c>
      <c r="L135" s="160" t="s">
        <v>2750</v>
      </c>
    </row>
    <row r="136" spans="2:12" ht="25.5" thickBot="1">
      <c r="B136" s="146"/>
      <c r="C136" s="144" t="s">
        <v>2751</v>
      </c>
      <c r="D136" s="685"/>
      <c r="E136" s="687"/>
      <c r="F136" s="142"/>
      <c r="G136" s="157"/>
      <c r="H136" s="158" t="s">
        <v>2752</v>
      </c>
      <c r="I136" s="699"/>
      <c r="J136" s="704"/>
      <c r="K136" s="159" t="s">
        <v>2753</v>
      </c>
      <c r="L136" s="160"/>
    </row>
    <row r="137" spans="2:12" ht="24.95">
      <c r="B137" s="146"/>
      <c r="C137" s="141" t="s">
        <v>2754</v>
      </c>
      <c r="D137" s="141" t="s">
        <v>2755</v>
      </c>
      <c r="E137" s="686"/>
      <c r="F137" s="142"/>
      <c r="G137" s="157">
        <v>8035</v>
      </c>
      <c r="H137" s="158" t="s">
        <v>2756</v>
      </c>
      <c r="I137" s="699"/>
      <c r="J137" s="704"/>
      <c r="K137" s="159" t="s">
        <v>2734</v>
      </c>
      <c r="L137" s="160"/>
    </row>
    <row r="138" spans="2:12" ht="21.95" thickBot="1">
      <c r="B138" s="146"/>
      <c r="C138" s="165" t="s">
        <v>2757</v>
      </c>
      <c r="D138" s="144" t="s">
        <v>2758</v>
      </c>
      <c r="E138" s="687"/>
      <c r="F138" s="142"/>
      <c r="G138" s="153">
        <v>6000</v>
      </c>
      <c r="H138" s="149" t="s">
        <v>2759</v>
      </c>
      <c r="I138" s="149" t="s">
        <v>2760</v>
      </c>
      <c r="J138" s="154"/>
      <c r="K138" s="154"/>
      <c r="L138" s="155"/>
    </row>
    <row r="139" spans="2:12">
      <c r="B139" s="146"/>
      <c r="C139" s="166"/>
      <c r="D139" s="141" t="s">
        <v>2761</v>
      </c>
      <c r="E139" s="686" t="s">
        <v>2762</v>
      </c>
      <c r="F139" s="142"/>
      <c r="G139" s="174">
        <v>6010</v>
      </c>
      <c r="H139" s="175" t="s">
        <v>2763</v>
      </c>
      <c r="I139" s="702"/>
      <c r="J139" s="159" t="s">
        <v>2764</v>
      </c>
      <c r="K139" s="158"/>
      <c r="L139" s="158"/>
    </row>
    <row r="140" spans="2:12" ht="15" customHeight="1" thickBot="1">
      <c r="B140" s="146"/>
      <c r="C140" s="166"/>
      <c r="D140" s="144" t="s">
        <v>2765</v>
      </c>
      <c r="E140" s="687"/>
      <c r="F140" s="142"/>
      <c r="G140" s="174">
        <v>6020</v>
      </c>
      <c r="H140" s="158" t="s">
        <v>2766</v>
      </c>
      <c r="I140" s="703"/>
      <c r="J140" s="159" t="s">
        <v>2767</v>
      </c>
      <c r="K140" s="158"/>
      <c r="L140" s="158"/>
    </row>
    <row r="141" spans="2:12">
      <c r="B141" s="146"/>
      <c r="C141" s="166"/>
      <c r="D141" s="141" t="s">
        <v>2768</v>
      </c>
      <c r="E141" s="686"/>
      <c r="F141" s="142"/>
      <c r="G141" s="174">
        <v>6030</v>
      </c>
      <c r="H141" s="158" t="s">
        <v>2769</v>
      </c>
      <c r="I141" s="703"/>
      <c r="J141" s="700" t="s">
        <v>2770</v>
      </c>
      <c r="K141" s="158"/>
      <c r="L141" s="158"/>
    </row>
    <row r="142" spans="2:12" ht="25.5" thickBot="1">
      <c r="B142" s="146"/>
      <c r="C142" s="166"/>
      <c r="D142" s="144" t="s">
        <v>2771</v>
      </c>
      <c r="E142" s="687"/>
      <c r="F142" s="142"/>
      <c r="G142" s="176"/>
      <c r="H142" s="158" t="s">
        <v>2772</v>
      </c>
      <c r="I142" s="703"/>
      <c r="J142" s="699"/>
      <c r="K142" s="159" t="s">
        <v>2773</v>
      </c>
      <c r="L142" s="158"/>
    </row>
    <row r="143" spans="2:12">
      <c r="B143" s="146"/>
      <c r="C143" s="166"/>
      <c r="D143" s="141" t="s">
        <v>2774</v>
      </c>
      <c r="E143" s="686"/>
      <c r="F143" s="142"/>
      <c r="G143" s="177"/>
      <c r="H143" s="158" t="s">
        <v>2775</v>
      </c>
      <c r="I143" s="703"/>
      <c r="J143" s="699"/>
      <c r="K143" s="159" t="s">
        <v>2776</v>
      </c>
      <c r="L143" s="158"/>
    </row>
    <row r="144" spans="2:12" ht="15" customHeight="1" thickBot="1">
      <c r="B144" s="146"/>
      <c r="C144" s="166"/>
      <c r="D144" s="144" t="s">
        <v>2777</v>
      </c>
      <c r="E144" s="687"/>
      <c r="F144" s="142"/>
      <c r="G144" s="176"/>
      <c r="H144" s="158" t="s">
        <v>2778</v>
      </c>
      <c r="I144" s="703"/>
      <c r="J144" s="699"/>
      <c r="K144" s="159" t="s">
        <v>2779</v>
      </c>
      <c r="L144" s="158"/>
    </row>
    <row r="145" spans="2:12">
      <c r="B145" s="146"/>
      <c r="C145" s="166"/>
      <c r="D145" s="141" t="s">
        <v>2780</v>
      </c>
      <c r="E145" s="686"/>
      <c r="F145" s="142"/>
      <c r="G145" s="176"/>
      <c r="H145" s="158" t="s">
        <v>2781</v>
      </c>
      <c r="I145" s="703"/>
      <c r="J145" s="699"/>
      <c r="K145" s="159" t="s">
        <v>2782</v>
      </c>
      <c r="L145" s="158"/>
    </row>
    <row r="146" spans="2:12" ht="21.95" thickBot="1">
      <c r="B146" s="146"/>
      <c r="C146" s="167"/>
      <c r="D146" s="144" t="s">
        <v>2783</v>
      </c>
      <c r="E146" s="687"/>
      <c r="F146" s="142"/>
      <c r="G146" s="176"/>
      <c r="H146" s="158" t="s">
        <v>2784</v>
      </c>
      <c r="I146" s="703"/>
      <c r="J146" s="699"/>
      <c r="K146" s="159" t="s">
        <v>2785</v>
      </c>
      <c r="L146" s="158"/>
    </row>
    <row r="147" spans="2:12" ht="24.95">
      <c r="B147" s="146"/>
      <c r="C147" s="141" t="s">
        <v>2786</v>
      </c>
      <c r="D147" s="684"/>
      <c r="E147" s="686"/>
      <c r="F147" s="142"/>
      <c r="G147" s="177"/>
      <c r="H147" s="158" t="s">
        <v>2787</v>
      </c>
      <c r="I147" s="703"/>
      <c r="J147" s="699"/>
      <c r="K147" s="159" t="s">
        <v>2788</v>
      </c>
      <c r="L147" s="158" t="s">
        <v>2789</v>
      </c>
    </row>
    <row r="148" spans="2:12" ht="24.95">
      <c r="B148" s="146"/>
      <c r="C148" s="141"/>
      <c r="D148" s="691"/>
      <c r="E148" s="692"/>
      <c r="F148" s="142"/>
      <c r="G148" s="177"/>
      <c r="H148" s="158"/>
      <c r="I148" s="703"/>
      <c r="J148" s="161"/>
      <c r="K148" s="159" t="s">
        <v>2790</v>
      </c>
      <c r="L148" s="158"/>
    </row>
    <row r="149" spans="2:12" ht="21.95" thickBot="1">
      <c r="B149" s="146"/>
      <c r="C149" s="144" t="s">
        <v>2791</v>
      </c>
      <c r="D149" s="685"/>
      <c r="E149" s="687"/>
      <c r="F149" s="142"/>
      <c r="G149" s="174">
        <v>6040</v>
      </c>
      <c r="H149" s="158" t="s">
        <v>2792</v>
      </c>
      <c r="I149" s="703"/>
      <c r="J149" s="158" t="s">
        <v>2793</v>
      </c>
      <c r="K149" s="159"/>
      <c r="L149" s="158"/>
    </row>
    <row r="150" spans="2:12" ht="24.95">
      <c r="B150" s="146"/>
      <c r="C150" s="141" t="s">
        <v>2794</v>
      </c>
      <c r="D150" s="684"/>
      <c r="E150" s="686"/>
      <c r="F150" s="142"/>
      <c r="G150" s="174">
        <v>6041</v>
      </c>
      <c r="H150" s="158" t="s">
        <v>2795</v>
      </c>
      <c r="I150" s="703"/>
      <c r="J150" s="158"/>
      <c r="K150" s="159" t="s">
        <v>2796</v>
      </c>
      <c r="L150" s="158"/>
    </row>
    <row r="151" spans="2:12" ht="15" customHeight="1" thickBot="1">
      <c r="B151" s="146"/>
      <c r="C151" s="144" t="s">
        <v>2797</v>
      </c>
      <c r="D151" s="685"/>
      <c r="E151" s="687"/>
      <c r="F151" s="142"/>
      <c r="G151" s="174">
        <v>6042</v>
      </c>
      <c r="H151" s="158" t="s">
        <v>2798</v>
      </c>
      <c r="I151" s="703"/>
      <c r="J151" s="158"/>
      <c r="K151" s="159" t="s">
        <v>2799</v>
      </c>
      <c r="L151" s="158"/>
    </row>
    <row r="152" spans="2:12" ht="24.95">
      <c r="B152" s="146"/>
      <c r="C152" s="141" t="s">
        <v>2800</v>
      </c>
      <c r="D152" s="684"/>
      <c r="E152" s="686" t="s">
        <v>2801</v>
      </c>
      <c r="F152" s="142"/>
      <c r="G152" s="174">
        <v>6043</v>
      </c>
      <c r="H152" s="158" t="s">
        <v>2802</v>
      </c>
      <c r="I152" s="703"/>
      <c r="J152" s="158"/>
      <c r="K152" s="159" t="s">
        <v>2803</v>
      </c>
      <c r="L152" s="158"/>
    </row>
    <row r="153" spans="2:12" ht="25.5" thickBot="1">
      <c r="B153" s="146"/>
      <c r="C153" s="144" t="s">
        <v>2804</v>
      </c>
      <c r="D153" s="685"/>
      <c r="E153" s="687"/>
      <c r="F153" s="142"/>
      <c r="G153" s="174">
        <v>6044</v>
      </c>
      <c r="H153" s="158" t="s">
        <v>2805</v>
      </c>
      <c r="I153" s="703"/>
      <c r="J153" s="158"/>
      <c r="K153" s="159" t="s">
        <v>2806</v>
      </c>
      <c r="L153" s="158"/>
    </row>
    <row r="154" spans="2:12">
      <c r="B154" s="146"/>
      <c r="C154" s="141" t="s">
        <v>2807</v>
      </c>
      <c r="D154" s="684"/>
      <c r="E154" s="686"/>
      <c r="F154" s="142"/>
      <c r="G154" s="174"/>
      <c r="H154" s="158" t="s">
        <v>2808</v>
      </c>
      <c r="I154" s="703"/>
      <c r="J154" s="158"/>
      <c r="K154" s="159" t="s">
        <v>2809</v>
      </c>
      <c r="L154" s="158"/>
    </row>
    <row r="155" spans="2:12" ht="15" customHeight="1" thickBot="1">
      <c r="B155" s="146"/>
      <c r="C155" s="144" t="s">
        <v>2810</v>
      </c>
      <c r="D155" s="685"/>
      <c r="E155" s="687"/>
      <c r="F155" s="142"/>
      <c r="G155" s="174">
        <v>6050</v>
      </c>
      <c r="H155" s="158" t="s">
        <v>2811</v>
      </c>
      <c r="I155" s="703"/>
      <c r="J155" s="159" t="s">
        <v>2812</v>
      </c>
      <c r="K155" s="158"/>
      <c r="L155" s="158"/>
    </row>
    <row r="156" spans="2:12">
      <c r="B156" s="146"/>
      <c r="C156" s="141" t="s">
        <v>2813</v>
      </c>
      <c r="D156" s="684"/>
      <c r="E156" s="686"/>
      <c r="F156" s="142"/>
      <c r="G156" s="174"/>
      <c r="H156" s="158" t="s">
        <v>2814</v>
      </c>
      <c r="I156" s="703"/>
      <c r="J156" s="159" t="s">
        <v>2815</v>
      </c>
      <c r="K156" s="158"/>
      <c r="L156" s="158"/>
    </row>
    <row r="157" spans="2:12" ht="21.95" thickBot="1">
      <c r="B157" s="146"/>
      <c r="C157" s="144" t="s">
        <v>2816</v>
      </c>
      <c r="D157" s="685"/>
      <c r="E157" s="687"/>
      <c r="F157" s="142"/>
      <c r="G157" s="153">
        <v>7000</v>
      </c>
      <c r="H157" s="178" t="s">
        <v>2817</v>
      </c>
      <c r="I157" s="178" t="s">
        <v>2818</v>
      </c>
      <c r="J157" s="154"/>
      <c r="K157" s="154"/>
      <c r="L157" s="155"/>
    </row>
    <row r="158" spans="2:12">
      <c r="B158" s="146"/>
      <c r="C158" s="141" t="s">
        <v>2819</v>
      </c>
      <c r="D158" s="684"/>
      <c r="E158" s="686"/>
      <c r="F158" s="142"/>
      <c r="G158" s="157">
        <v>7010</v>
      </c>
      <c r="H158" s="158" t="s">
        <v>2820</v>
      </c>
      <c r="I158" s="700"/>
      <c r="J158" s="160" t="s">
        <v>2821</v>
      </c>
      <c r="K158" s="160"/>
      <c r="L158" s="160"/>
    </row>
    <row r="159" spans="2:12" ht="42" thickBot="1">
      <c r="B159" s="146"/>
      <c r="C159" s="144" t="s">
        <v>2822</v>
      </c>
      <c r="D159" s="685"/>
      <c r="E159" s="687"/>
      <c r="F159" s="142"/>
      <c r="G159" s="157">
        <v>7011</v>
      </c>
      <c r="H159" s="158" t="s">
        <v>2823</v>
      </c>
      <c r="I159" s="699"/>
      <c r="J159" s="698"/>
      <c r="K159" s="160" t="s">
        <v>2824</v>
      </c>
      <c r="L159" s="160"/>
    </row>
    <row r="160" spans="2:12" ht="15" customHeight="1">
      <c r="B160" s="146"/>
      <c r="C160" s="141" t="s">
        <v>2825</v>
      </c>
      <c r="D160" s="684"/>
      <c r="E160" s="686" t="s">
        <v>2826</v>
      </c>
      <c r="F160" s="142"/>
      <c r="G160" s="157">
        <v>7012</v>
      </c>
      <c r="H160" s="158" t="s">
        <v>2827</v>
      </c>
      <c r="I160" s="699"/>
      <c r="J160" s="699"/>
      <c r="K160" s="160" t="s">
        <v>2828</v>
      </c>
      <c r="L160" s="160" t="s">
        <v>2829</v>
      </c>
    </row>
    <row r="161" spans="2:12" ht="32.1" thickBot="1">
      <c r="B161" s="146"/>
      <c r="C161" s="144" t="s">
        <v>2830</v>
      </c>
      <c r="D161" s="685"/>
      <c r="E161" s="687"/>
      <c r="F161" s="142"/>
      <c r="G161" s="157">
        <v>7014</v>
      </c>
      <c r="H161" s="158" t="s">
        <v>2831</v>
      </c>
      <c r="I161" s="699"/>
      <c r="J161" s="699"/>
      <c r="K161" s="160" t="s">
        <v>2832</v>
      </c>
      <c r="L161" s="160"/>
    </row>
    <row r="162" spans="2:12" ht="24.95">
      <c r="B162" s="146"/>
      <c r="C162" s="141" t="s">
        <v>2833</v>
      </c>
      <c r="D162" s="684"/>
      <c r="E162" s="686"/>
      <c r="F162" s="142"/>
      <c r="G162" s="157">
        <v>7013</v>
      </c>
      <c r="H162" s="158" t="s">
        <v>2834</v>
      </c>
      <c r="I162" s="699"/>
      <c r="J162" s="699"/>
      <c r="K162" s="160" t="s">
        <v>2835</v>
      </c>
      <c r="L162" s="160"/>
    </row>
    <row r="163" spans="2:12" ht="32.1" thickBot="1">
      <c r="B163" s="146"/>
      <c r="C163" s="144" t="s">
        <v>2836</v>
      </c>
      <c r="D163" s="685"/>
      <c r="E163" s="687"/>
      <c r="F163" s="142"/>
      <c r="G163" s="157"/>
      <c r="H163" s="158" t="s">
        <v>2837</v>
      </c>
      <c r="I163" s="699"/>
      <c r="J163" s="699"/>
      <c r="K163" s="160" t="s">
        <v>2838</v>
      </c>
      <c r="L163" s="160"/>
    </row>
    <row r="164" spans="2:12">
      <c r="B164" s="146"/>
      <c r="C164" s="141" t="s">
        <v>2839</v>
      </c>
      <c r="D164" s="684"/>
      <c r="E164" s="686"/>
      <c r="F164" s="142"/>
      <c r="G164" s="157"/>
      <c r="H164" s="158" t="s">
        <v>2840</v>
      </c>
      <c r="I164" s="699"/>
      <c r="J164" s="699"/>
      <c r="K164" s="160" t="s">
        <v>2841</v>
      </c>
      <c r="L164" s="160"/>
    </row>
    <row r="165" spans="2:12" ht="21.95" thickBot="1">
      <c r="B165" s="146"/>
      <c r="C165" s="144" t="s">
        <v>2842</v>
      </c>
      <c r="D165" s="685"/>
      <c r="E165" s="687"/>
      <c r="F165" s="142"/>
      <c r="G165" s="157"/>
      <c r="H165" s="158" t="s">
        <v>2843</v>
      </c>
      <c r="I165" s="699"/>
      <c r="J165" s="699"/>
      <c r="K165" s="160" t="s">
        <v>2844</v>
      </c>
      <c r="L165" s="160"/>
    </row>
    <row r="166" spans="2:12">
      <c r="B166" s="146"/>
      <c r="C166" s="141" t="s">
        <v>2845</v>
      </c>
      <c r="D166" s="684"/>
      <c r="E166" s="686" t="s">
        <v>2846</v>
      </c>
      <c r="F166" s="142"/>
      <c r="G166" s="157">
        <v>7060</v>
      </c>
      <c r="H166" s="158" t="s">
        <v>2847</v>
      </c>
      <c r="I166" s="699"/>
      <c r="J166" s="160" t="s">
        <v>2848</v>
      </c>
      <c r="K166" s="160"/>
      <c r="L166" s="160"/>
    </row>
    <row r="167" spans="2:12" ht="15.95" thickBot="1">
      <c r="B167" s="152"/>
      <c r="C167" s="144" t="s">
        <v>2849</v>
      </c>
      <c r="D167" s="685"/>
      <c r="E167" s="687"/>
      <c r="F167" s="142"/>
      <c r="G167" s="157"/>
      <c r="H167" s="158" t="s">
        <v>2850</v>
      </c>
      <c r="I167" s="699"/>
      <c r="J167" s="698"/>
      <c r="K167" s="160" t="s">
        <v>2851</v>
      </c>
      <c r="L167" s="160"/>
    </row>
    <row r="168" spans="2:12">
      <c r="B168" s="140" t="s">
        <v>2852</v>
      </c>
      <c r="C168" s="141" t="s">
        <v>2853</v>
      </c>
      <c r="D168" s="684"/>
      <c r="E168" s="686"/>
      <c r="F168" s="142"/>
      <c r="G168" s="157"/>
      <c r="H168" s="158" t="s">
        <v>2854</v>
      </c>
      <c r="I168" s="699"/>
      <c r="J168" s="699"/>
      <c r="K168" s="160" t="s">
        <v>2855</v>
      </c>
      <c r="L168" s="160"/>
    </row>
    <row r="169" spans="2:12" ht="25.5" thickBot="1">
      <c r="B169" s="143" t="s">
        <v>2856</v>
      </c>
      <c r="C169" s="144" t="s">
        <v>2857</v>
      </c>
      <c r="D169" s="685"/>
      <c r="E169" s="687"/>
      <c r="F169" s="142"/>
      <c r="G169" s="157"/>
      <c r="H169" s="158" t="s">
        <v>2858</v>
      </c>
      <c r="I169" s="699"/>
      <c r="J169" s="699"/>
      <c r="K169" s="160" t="s">
        <v>2859</v>
      </c>
      <c r="L169" s="160"/>
    </row>
    <row r="170" spans="2:12" ht="15" customHeight="1">
      <c r="B170" s="146"/>
      <c r="C170" s="141" t="s">
        <v>2860</v>
      </c>
      <c r="D170" s="684"/>
      <c r="E170" s="686" t="s">
        <v>2861</v>
      </c>
      <c r="F170" s="142"/>
      <c r="G170" s="157"/>
      <c r="H170" s="158" t="s">
        <v>2862</v>
      </c>
      <c r="I170" s="699"/>
      <c r="J170" s="699"/>
      <c r="K170" s="160" t="s">
        <v>2863</v>
      </c>
      <c r="L170" s="160"/>
    </row>
    <row r="171" spans="2:12" ht="25.5" thickBot="1">
      <c r="B171" s="146"/>
      <c r="C171" s="144" t="s">
        <v>2864</v>
      </c>
      <c r="D171" s="685"/>
      <c r="E171" s="687"/>
      <c r="F171" s="142"/>
      <c r="G171" s="157"/>
      <c r="H171" s="158" t="s">
        <v>2865</v>
      </c>
      <c r="I171" s="699"/>
      <c r="J171" s="699"/>
      <c r="K171" s="160" t="s">
        <v>2866</v>
      </c>
      <c r="L171" s="160" t="s">
        <v>2867</v>
      </c>
    </row>
    <row r="172" spans="2:12" ht="24.95">
      <c r="B172" s="146"/>
      <c r="C172" s="141" t="s">
        <v>2868</v>
      </c>
      <c r="D172" s="684"/>
      <c r="E172" s="686"/>
      <c r="F172" s="142"/>
      <c r="G172" s="157"/>
      <c r="H172" s="158" t="s">
        <v>2869</v>
      </c>
      <c r="I172" s="699"/>
      <c r="J172" s="699"/>
      <c r="K172" s="160" t="s">
        <v>2870</v>
      </c>
      <c r="L172" s="160"/>
    </row>
    <row r="173" spans="2:12" ht="15.95" thickBot="1">
      <c r="B173" s="146"/>
      <c r="C173" s="144" t="s">
        <v>2871</v>
      </c>
      <c r="D173" s="685"/>
      <c r="E173" s="687"/>
      <c r="F173" s="142"/>
      <c r="G173" s="157"/>
      <c r="H173" s="158" t="s">
        <v>2872</v>
      </c>
      <c r="I173" s="699"/>
      <c r="J173" s="699"/>
      <c r="K173" s="160" t="s">
        <v>2873</v>
      </c>
      <c r="L173" s="160" t="s">
        <v>2874</v>
      </c>
    </row>
    <row r="174" spans="2:12">
      <c r="B174" s="146"/>
      <c r="C174" s="141" t="s">
        <v>2875</v>
      </c>
      <c r="D174" s="684"/>
      <c r="E174" s="686"/>
      <c r="F174" s="142"/>
      <c r="G174" s="157"/>
      <c r="H174" s="158" t="s">
        <v>2876</v>
      </c>
      <c r="I174" s="699"/>
      <c r="J174" s="699"/>
      <c r="K174" s="160" t="s">
        <v>2877</v>
      </c>
      <c r="L174" s="160"/>
    </row>
    <row r="175" spans="2:12" ht="15.95" thickBot="1">
      <c r="B175" s="146"/>
      <c r="C175" s="144" t="s">
        <v>2878</v>
      </c>
      <c r="D175" s="685"/>
      <c r="E175" s="687"/>
      <c r="F175" s="142"/>
      <c r="G175" s="157">
        <v>7020</v>
      </c>
      <c r="H175" s="158" t="s">
        <v>2879</v>
      </c>
      <c r="I175" s="699"/>
      <c r="J175" s="160" t="s">
        <v>2880</v>
      </c>
      <c r="K175" s="160"/>
      <c r="L175" s="160"/>
    </row>
    <row r="176" spans="2:12">
      <c r="B176" s="146"/>
      <c r="C176" s="141" t="s">
        <v>2881</v>
      </c>
      <c r="D176" s="684"/>
      <c r="E176" s="686"/>
      <c r="F176" s="142"/>
      <c r="G176" s="157"/>
      <c r="H176" s="158" t="s">
        <v>2882</v>
      </c>
      <c r="I176" s="699"/>
      <c r="J176" s="698"/>
      <c r="K176" s="160" t="s">
        <v>2883</v>
      </c>
      <c r="L176" s="160"/>
    </row>
    <row r="177" spans="2:12" ht="25.5" thickBot="1">
      <c r="B177" s="146"/>
      <c r="C177" s="144" t="s">
        <v>2884</v>
      </c>
      <c r="D177" s="685"/>
      <c r="E177" s="687"/>
      <c r="F177" s="142"/>
      <c r="G177" s="157"/>
      <c r="H177" s="158" t="s">
        <v>2885</v>
      </c>
      <c r="I177" s="699"/>
      <c r="J177" s="699"/>
      <c r="K177" s="160" t="s">
        <v>2886</v>
      </c>
      <c r="L177" s="160"/>
    </row>
    <row r="178" spans="2:12" ht="24.95">
      <c r="B178" s="146"/>
      <c r="C178" s="141" t="s">
        <v>2887</v>
      </c>
      <c r="D178" s="684"/>
      <c r="E178" s="686"/>
      <c r="F178" s="142"/>
      <c r="G178" s="157"/>
      <c r="H178" s="158" t="s">
        <v>2888</v>
      </c>
      <c r="I178" s="699"/>
      <c r="J178" s="699"/>
      <c r="K178" s="160" t="s">
        <v>2889</v>
      </c>
      <c r="L178" s="160"/>
    </row>
    <row r="179" spans="2:12" ht="21.95" thickBot="1">
      <c r="B179" s="146"/>
      <c r="C179" s="144" t="s">
        <v>2890</v>
      </c>
      <c r="D179" s="685"/>
      <c r="E179" s="687"/>
      <c r="F179" s="142"/>
      <c r="G179" s="157"/>
      <c r="H179" s="158" t="s">
        <v>2891</v>
      </c>
      <c r="I179" s="699"/>
      <c r="J179" s="699"/>
      <c r="K179" s="160" t="s">
        <v>2892</v>
      </c>
      <c r="L179" s="160"/>
    </row>
    <row r="180" spans="2:12">
      <c r="B180" s="146"/>
      <c r="C180" s="141" t="s">
        <v>2893</v>
      </c>
      <c r="D180" s="684"/>
      <c r="E180" s="686"/>
      <c r="F180" s="142"/>
      <c r="G180" s="157"/>
      <c r="H180" s="158" t="s">
        <v>2894</v>
      </c>
      <c r="I180" s="699"/>
      <c r="J180" s="699"/>
      <c r="K180" s="160" t="s">
        <v>2895</v>
      </c>
      <c r="L180" s="160"/>
    </row>
    <row r="181" spans="2:12" ht="15.95" thickBot="1">
      <c r="B181" s="146"/>
      <c r="C181" s="144" t="s">
        <v>2896</v>
      </c>
      <c r="D181" s="685"/>
      <c r="E181" s="687"/>
      <c r="F181" s="142"/>
      <c r="G181" s="157"/>
      <c r="H181" s="158" t="s">
        <v>2897</v>
      </c>
      <c r="I181" s="699"/>
      <c r="J181" s="699"/>
      <c r="K181" s="160" t="s">
        <v>2898</v>
      </c>
      <c r="L181" s="160"/>
    </row>
    <row r="182" spans="2:12" ht="15" customHeight="1">
      <c r="B182" s="146"/>
      <c r="C182" s="141" t="s">
        <v>2899</v>
      </c>
      <c r="D182" s="693"/>
      <c r="E182" s="686" t="s">
        <v>2900</v>
      </c>
      <c r="F182" s="142"/>
      <c r="G182" s="157"/>
      <c r="H182" s="158" t="s">
        <v>2901</v>
      </c>
      <c r="I182" s="699"/>
      <c r="J182" s="699"/>
      <c r="K182" s="160" t="s">
        <v>2902</v>
      </c>
      <c r="L182" s="160" t="s">
        <v>2903</v>
      </c>
    </row>
    <row r="183" spans="2:12" ht="21.95" thickBot="1">
      <c r="B183" s="146"/>
      <c r="C183" s="144" t="s">
        <v>2904</v>
      </c>
      <c r="D183" s="694"/>
      <c r="E183" s="687"/>
      <c r="F183" s="142"/>
      <c r="G183" s="157"/>
      <c r="H183" s="158" t="s">
        <v>2905</v>
      </c>
      <c r="I183" s="699"/>
      <c r="J183" s="699"/>
      <c r="K183" s="160" t="s">
        <v>2906</v>
      </c>
      <c r="L183" s="160" t="s">
        <v>2907</v>
      </c>
    </row>
    <row r="184" spans="2:12">
      <c r="B184" s="146"/>
      <c r="C184" s="141" t="s">
        <v>2908</v>
      </c>
      <c r="D184" s="684"/>
      <c r="E184" s="686"/>
      <c r="F184" s="142"/>
      <c r="G184" s="157"/>
      <c r="H184" s="158" t="s">
        <v>2909</v>
      </c>
      <c r="I184" s="699"/>
      <c r="J184" s="699"/>
      <c r="K184" s="160" t="s">
        <v>2910</v>
      </c>
      <c r="L184" s="160"/>
    </row>
    <row r="185" spans="2:12" ht="25.5" thickBot="1">
      <c r="B185" s="146"/>
      <c r="C185" s="144" t="s">
        <v>2911</v>
      </c>
      <c r="D185" s="685"/>
      <c r="E185" s="687"/>
      <c r="F185" s="142"/>
      <c r="G185" s="157"/>
      <c r="H185" s="158" t="s">
        <v>2912</v>
      </c>
      <c r="I185" s="699"/>
      <c r="J185" s="699"/>
      <c r="K185" s="160" t="s">
        <v>2913</v>
      </c>
      <c r="L185" s="160"/>
    </row>
    <row r="186" spans="2:12">
      <c r="B186" s="146"/>
      <c r="C186" s="141" t="s">
        <v>2914</v>
      </c>
      <c r="D186" s="684"/>
      <c r="E186" s="686"/>
      <c r="F186" s="142"/>
      <c r="G186" s="157">
        <v>7030</v>
      </c>
      <c r="H186" s="158" t="s">
        <v>2915</v>
      </c>
      <c r="I186" s="699"/>
      <c r="J186" s="160" t="s">
        <v>2916</v>
      </c>
      <c r="K186" s="160"/>
      <c r="L186" s="160"/>
    </row>
    <row r="187" spans="2:12" ht="25.5" thickBot="1">
      <c r="B187" s="146"/>
      <c r="C187" s="144" t="s">
        <v>2917</v>
      </c>
      <c r="D187" s="685"/>
      <c r="E187" s="687"/>
      <c r="F187" s="142"/>
      <c r="G187" s="157">
        <v>7031</v>
      </c>
      <c r="H187" s="158" t="s">
        <v>2918</v>
      </c>
      <c r="I187" s="699"/>
      <c r="J187" s="698"/>
      <c r="K187" s="160" t="s">
        <v>2919</v>
      </c>
      <c r="L187" s="160"/>
    </row>
    <row r="188" spans="2:12" ht="24.95">
      <c r="B188" s="146"/>
      <c r="C188" s="141" t="s">
        <v>2920</v>
      </c>
      <c r="D188" s="684"/>
      <c r="E188" s="686"/>
      <c r="F188" s="142"/>
      <c r="G188" s="157">
        <v>7032</v>
      </c>
      <c r="H188" s="158" t="s">
        <v>2921</v>
      </c>
      <c r="I188" s="699"/>
      <c r="J188" s="699"/>
      <c r="K188" s="160" t="s">
        <v>2922</v>
      </c>
      <c r="L188" s="160"/>
    </row>
    <row r="189" spans="2:12" ht="25.5" thickBot="1">
      <c r="B189" s="146"/>
      <c r="C189" s="144" t="s">
        <v>2923</v>
      </c>
      <c r="D189" s="685"/>
      <c r="E189" s="687"/>
      <c r="F189" s="142"/>
      <c r="G189" s="157">
        <v>7033</v>
      </c>
      <c r="H189" s="158" t="s">
        <v>2924</v>
      </c>
      <c r="I189" s="699"/>
      <c r="J189" s="699"/>
      <c r="K189" s="160" t="s">
        <v>2925</v>
      </c>
      <c r="L189" s="160" t="s">
        <v>2926</v>
      </c>
    </row>
    <row r="190" spans="2:12">
      <c r="B190" s="146"/>
      <c r="C190" s="141" t="s">
        <v>2927</v>
      </c>
      <c r="D190" s="684"/>
      <c r="E190" s="686"/>
      <c r="F190" s="142"/>
      <c r="G190" s="171"/>
      <c r="H190" s="158" t="s">
        <v>2928</v>
      </c>
      <c r="I190" s="699"/>
      <c r="J190" s="699"/>
      <c r="K190" s="160" t="s">
        <v>2929</v>
      </c>
      <c r="L190" s="160"/>
    </row>
    <row r="191" spans="2:12" ht="25.5" thickBot="1">
      <c r="B191" s="146"/>
      <c r="C191" s="144" t="s">
        <v>2930</v>
      </c>
      <c r="D191" s="685"/>
      <c r="E191" s="687"/>
      <c r="F191" s="142"/>
      <c r="G191" s="157"/>
      <c r="H191" s="158" t="s">
        <v>2931</v>
      </c>
      <c r="I191" s="699"/>
      <c r="J191" s="699"/>
      <c r="K191" s="160" t="s">
        <v>2932</v>
      </c>
      <c r="L191" s="160"/>
    </row>
    <row r="192" spans="2:12">
      <c r="B192" s="146"/>
      <c r="C192" s="141" t="s">
        <v>2933</v>
      </c>
      <c r="D192" s="684"/>
      <c r="E192" s="686"/>
      <c r="F192" s="142"/>
      <c r="G192" s="157"/>
      <c r="H192" s="158" t="s">
        <v>2934</v>
      </c>
      <c r="I192" s="699"/>
      <c r="J192" s="699"/>
      <c r="K192" s="160" t="s">
        <v>2935</v>
      </c>
      <c r="L192" s="160"/>
    </row>
    <row r="193" spans="2:12" ht="25.5" thickBot="1">
      <c r="B193" s="152"/>
      <c r="C193" s="144" t="s">
        <v>2936</v>
      </c>
      <c r="D193" s="685"/>
      <c r="E193" s="687"/>
      <c r="F193" s="142"/>
      <c r="G193" s="157"/>
      <c r="H193" s="158" t="s">
        <v>2937</v>
      </c>
      <c r="I193" s="699"/>
      <c r="J193" s="699"/>
      <c r="K193" s="160" t="s">
        <v>2938</v>
      </c>
      <c r="L193" s="160"/>
    </row>
    <row r="194" spans="2:12" ht="24.95">
      <c r="B194" s="180"/>
      <c r="C194" s="181"/>
      <c r="D194" s="181"/>
      <c r="E194" s="182"/>
      <c r="F194" s="132"/>
      <c r="G194" s="157"/>
      <c r="H194" s="158" t="s">
        <v>2939</v>
      </c>
      <c r="I194" s="699"/>
      <c r="J194" s="699"/>
      <c r="K194" s="160" t="s">
        <v>2940</v>
      </c>
      <c r="L194" s="160"/>
    </row>
    <row r="195" spans="2:12" ht="15.95" thickBot="1">
      <c r="B195" s="183"/>
      <c r="C195" s="184"/>
      <c r="D195" s="184"/>
      <c r="E195" s="185"/>
      <c r="F195" s="132"/>
      <c r="G195" s="157"/>
      <c r="H195" s="158" t="s">
        <v>2941</v>
      </c>
      <c r="I195" s="699"/>
      <c r="J195" s="699"/>
      <c r="K195" s="160" t="s">
        <v>2942</v>
      </c>
      <c r="L195" s="160"/>
    </row>
    <row r="196" spans="2:12">
      <c r="B196" s="179" t="s">
        <v>2943</v>
      </c>
      <c r="C196" s="186" t="s">
        <v>2944</v>
      </c>
      <c r="D196" s="186" t="s">
        <v>2945</v>
      </c>
      <c r="E196" s="686"/>
      <c r="F196" s="142"/>
      <c r="G196" s="157"/>
      <c r="H196" s="158" t="s">
        <v>2946</v>
      </c>
      <c r="I196" s="699"/>
      <c r="J196" s="699"/>
      <c r="K196" s="160" t="s">
        <v>2947</v>
      </c>
      <c r="L196" s="160"/>
    </row>
    <row r="197" spans="2:12" ht="32.1" thickBot="1">
      <c r="B197" s="143" t="s">
        <v>2948</v>
      </c>
      <c r="C197" s="165" t="s">
        <v>2949</v>
      </c>
      <c r="D197" s="144" t="s">
        <v>2950</v>
      </c>
      <c r="E197" s="687"/>
      <c r="F197" s="142"/>
      <c r="G197" s="157">
        <v>7034</v>
      </c>
      <c r="H197" s="158" t="s">
        <v>2951</v>
      </c>
      <c r="I197" s="699"/>
      <c r="J197" s="699"/>
      <c r="K197" s="160" t="s">
        <v>2952</v>
      </c>
      <c r="L197" s="160"/>
    </row>
    <row r="198" spans="2:12">
      <c r="B198" s="146"/>
      <c r="C198" s="166"/>
      <c r="D198" s="141" t="s">
        <v>2953</v>
      </c>
      <c r="E198" s="686"/>
      <c r="F198" s="142"/>
      <c r="G198" s="157"/>
      <c r="H198" s="158" t="s">
        <v>2954</v>
      </c>
      <c r="I198" s="699"/>
      <c r="J198" s="698" t="s">
        <v>2955</v>
      </c>
      <c r="K198" s="160"/>
      <c r="L198" s="160"/>
    </row>
    <row r="199" spans="2:12" ht="21.95" thickBot="1">
      <c r="B199" s="146"/>
      <c r="C199" s="166"/>
      <c r="D199" s="144" t="s">
        <v>2956</v>
      </c>
      <c r="E199" s="687"/>
      <c r="F199" s="142"/>
      <c r="G199" s="157"/>
      <c r="H199" s="158" t="s">
        <v>2957</v>
      </c>
      <c r="I199" s="699"/>
      <c r="J199" s="699"/>
      <c r="K199" s="701" t="s">
        <v>2958</v>
      </c>
      <c r="L199" s="701"/>
    </row>
    <row r="200" spans="2:12">
      <c r="B200" s="146"/>
      <c r="C200" s="166"/>
      <c r="D200" s="141" t="s">
        <v>2959</v>
      </c>
      <c r="E200" s="686"/>
      <c r="F200" s="142"/>
      <c r="G200" s="157"/>
      <c r="H200" s="158" t="s">
        <v>2960</v>
      </c>
      <c r="I200" s="699"/>
      <c r="J200" s="699"/>
      <c r="K200" s="160" t="s">
        <v>2961</v>
      </c>
      <c r="L200" s="160"/>
    </row>
    <row r="201" spans="2:12" ht="21.95" thickBot="1">
      <c r="B201" s="146"/>
      <c r="C201" s="166"/>
      <c r="D201" s="144" t="s">
        <v>2962</v>
      </c>
      <c r="E201" s="687"/>
      <c r="F201" s="142"/>
      <c r="G201" s="157"/>
      <c r="H201" s="158" t="s">
        <v>2963</v>
      </c>
      <c r="I201" s="699"/>
      <c r="J201" s="699"/>
      <c r="K201" s="160" t="s">
        <v>2964</v>
      </c>
      <c r="L201" s="160"/>
    </row>
    <row r="202" spans="2:12">
      <c r="B202" s="146"/>
      <c r="C202" s="166"/>
      <c r="D202" s="141" t="s">
        <v>2965</v>
      </c>
      <c r="E202" s="686"/>
      <c r="F202" s="142"/>
      <c r="G202" s="157"/>
      <c r="H202" s="158" t="s">
        <v>2966</v>
      </c>
      <c r="I202" s="699"/>
      <c r="J202" s="699"/>
      <c r="K202" s="160" t="s">
        <v>2967</v>
      </c>
      <c r="L202" s="160"/>
    </row>
    <row r="203" spans="2:12" ht="32.1" thickBot="1">
      <c r="B203" s="146"/>
      <c r="C203" s="167"/>
      <c r="D203" s="144" t="s">
        <v>2968</v>
      </c>
      <c r="E203" s="687"/>
      <c r="F203" s="142"/>
      <c r="G203" s="157"/>
      <c r="H203" s="158" t="s">
        <v>2969</v>
      </c>
      <c r="I203" s="699"/>
      <c r="J203" s="699"/>
      <c r="K203" s="160" t="s">
        <v>2970</v>
      </c>
      <c r="L203" s="160"/>
    </row>
    <row r="204" spans="2:12">
      <c r="B204" s="146"/>
      <c r="C204" s="141" t="s">
        <v>2971</v>
      </c>
      <c r="D204" s="684"/>
      <c r="E204" s="686"/>
      <c r="F204" s="142"/>
      <c r="G204" s="157"/>
      <c r="H204" s="158" t="s">
        <v>2972</v>
      </c>
      <c r="I204" s="699"/>
      <c r="J204" s="699"/>
      <c r="K204" s="160" t="s">
        <v>2973</v>
      </c>
      <c r="L204" s="160"/>
    </row>
    <row r="205" spans="2:12" ht="21.95" thickBot="1">
      <c r="B205" s="146"/>
      <c r="C205" s="144" t="s">
        <v>2974</v>
      </c>
      <c r="D205" s="685"/>
      <c r="E205" s="687"/>
      <c r="F205" s="142"/>
      <c r="G205" s="157"/>
      <c r="H205" s="158" t="s">
        <v>2975</v>
      </c>
      <c r="I205" s="699"/>
      <c r="J205" s="699"/>
      <c r="K205" s="160" t="s">
        <v>2976</v>
      </c>
      <c r="L205" s="160"/>
    </row>
    <row r="206" spans="2:12">
      <c r="B206" s="146"/>
      <c r="C206" s="141" t="s">
        <v>2977</v>
      </c>
      <c r="D206" s="684"/>
      <c r="E206" s="686" t="s">
        <v>2978</v>
      </c>
      <c r="F206" s="142"/>
      <c r="G206" s="157"/>
      <c r="H206" s="158" t="s">
        <v>2979</v>
      </c>
      <c r="I206" s="699"/>
      <c r="J206" s="699"/>
      <c r="K206" s="160" t="s">
        <v>2980</v>
      </c>
      <c r="L206" s="160"/>
    </row>
    <row r="207" spans="2:12" ht="21.95" thickBot="1">
      <c r="B207" s="146"/>
      <c r="C207" s="144" t="s">
        <v>2981</v>
      </c>
      <c r="D207" s="685"/>
      <c r="E207" s="687"/>
      <c r="F207" s="142"/>
      <c r="G207" s="157"/>
      <c r="H207" s="158" t="s">
        <v>2982</v>
      </c>
      <c r="I207" s="699"/>
      <c r="J207" s="699"/>
      <c r="K207" s="160" t="s">
        <v>2983</v>
      </c>
      <c r="L207" s="160"/>
    </row>
    <row r="208" spans="2:12">
      <c r="B208" s="146"/>
      <c r="C208" s="141" t="s">
        <v>2984</v>
      </c>
      <c r="D208" s="684"/>
      <c r="E208" s="686"/>
      <c r="F208" s="142"/>
      <c r="G208" s="157">
        <v>7040</v>
      </c>
      <c r="H208" s="158" t="s">
        <v>2985</v>
      </c>
      <c r="I208" s="699"/>
      <c r="J208" s="698" t="s">
        <v>2986</v>
      </c>
      <c r="K208" s="160"/>
      <c r="L208" s="160"/>
    </row>
    <row r="209" spans="2:12" ht="21.95" thickBot="1">
      <c r="B209" s="146"/>
      <c r="C209" s="144" t="s">
        <v>2987</v>
      </c>
      <c r="D209" s="685"/>
      <c r="E209" s="687"/>
      <c r="F209" s="142"/>
      <c r="G209" s="157"/>
      <c r="H209" s="158" t="s">
        <v>2988</v>
      </c>
      <c r="I209" s="699"/>
      <c r="J209" s="699"/>
      <c r="K209" s="160" t="s">
        <v>2989</v>
      </c>
      <c r="L209" s="160"/>
    </row>
    <row r="210" spans="2:12">
      <c r="B210" s="146"/>
      <c r="C210" s="141" t="s">
        <v>2990</v>
      </c>
      <c r="D210" s="684"/>
      <c r="E210" s="686"/>
      <c r="F210" s="142"/>
      <c r="G210" s="157"/>
      <c r="H210" s="158" t="s">
        <v>2991</v>
      </c>
      <c r="I210" s="699"/>
      <c r="J210" s="699"/>
      <c r="K210" s="160" t="s">
        <v>2992</v>
      </c>
      <c r="L210" s="160"/>
    </row>
    <row r="211" spans="2:12" ht="32.1" thickBot="1">
      <c r="B211" s="146"/>
      <c r="C211" s="144" t="s">
        <v>2993</v>
      </c>
      <c r="D211" s="685"/>
      <c r="E211" s="687"/>
      <c r="F211" s="142"/>
      <c r="G211" s="157"/>
      <c r="H211" s="158" t="s">
        <v>2994</v>
      </c>
      <c r="I211" s="699"/>
      <c r="J211" s="699"/>
      <c r="K211" s="160" t="s">
        <v>2995</v>
      </c>
      <c r="L211" s="160"/>
    </row>
    <row r="212" spans="2:12">
      <c r="B212" s="146"/>
      <c r="C212" s="141" t="s">
        <v>2996</v>
      </c>
      <c r="D212" s="684"/>
      <c r="E212" s="686"/>
      <c r="F212" s="142"/>
      <c r="G212" s="157"/>
      <c r="H212" s="158" t="s">
        <v>2997</v>
      </c>
      <c r="I212" s="699"/>
      <c r="J212" s="699"/>
      <c r="K212" s="160" t="s">
        <v>2998</v>
      </c>
      <c r="L212" s="160"/>
    </row>
    <row r="213" spans="2:12" ht="15.95" thickBot="1">
      <c r="B213" s="146"/>
      <c r="C213" s="144" t="s">
        <v>2999</v>
      </c>
      <c r="D213" s="685"/>
      <c r="E213" s="687"/>
      <c r="F213" s="142"/>
      <c r="G213" s="157"/>
      <c r="H213" s="158" t="s">
        <v>3000</v>
      </c>
      <c r="I213" s="699"/>
      <c r="J213" s="699"/>
      <c r="K213" s="160" t="s">
        <v>3001</v>
      </c>
      <c r="L213" s="160"/>
    </row>
    <row r="214" spans="2:12" ht="15" customHeight="1">
      <c r="B214" s="146"/>
      <c r="C214" s="141" t="s">
        <v>3002</v>
      </c>
      <c r="D214" s="684"/>
      <c r="E214" s="686" t="s">
        <v>3003</v>
      </c>
      <c r="F214" s="142"/>
      <c r="G214" s="157"/>
      <c r="H214" s="158" t="s">
        <v>3004</v>
      </c>
      <c r="I214" s="699"/>
      <c r="J214" s="699"/>
      <c r="K214" s="160" t="s">
        <v>3005</v>
      </c>
      <c r="L214" s="160"/>
    </row>
    <row r="215" spans="2:12" ht="42" thickBot="1">
      <c r="B215" s="152"/>
      <c r="C215" s="144" t="s">
        <v>3006</v>
      </c>
      <c r="D215" s="685"/>
      <c r="E215" s="687"/>
      <c r="F215" s="142"/>
      <c r="G215" s="157">
        <v>7050</v>
      </c>
      <c r="H215" s="158" t="s">
        <v>3007</v>
      </c>
      <c r="I215" s="699"/>
      <c r="J215" s="160" t="s">
        <v>3008</v>
      </c>
      <c r="K215" s="173"/>
      <c r="L215" s="160"/>
    </row>
    <row r="216" spans="2:12">
      <c r="B216" s="140" t="s">
        <v>3009</v>
      </c>
      <c r="C216" s="141" t="s">
        <v>3010</v>
      </c>
      <c r="D216" s="684"/>
      <c r="E216" s="686" t="s">
        <v>3011</v>
      </c>
      <c r="F216" s="142"/>
      <c r="G216" s="187">
        <v>13000</v>
      </c>
      <c r="H216" s="149" t="s">
        <v>3012</v>
      </c>
      <c r="I216" s="149" t="s">
        <v>3013</v>
      </c>
      <c r="J216" s="154"/>
      <c r="K216" s="154"/>
      <c r="L216" s="155"/>
    </row>
    <row r="217" spans="2:12" ht="21.95" thickBot="1">
      <c r="B217" s="143" t="s">
        <v>3014</v>
      </c>
      <c r="C217" s="144" t="s">
        <v>3015</v>
      </c>
      <c r="D217" s="685"/>
      <c r="E217" s="687"/>
      <c r="F217" s="142"/>
      <c r="G217" s="157">
        <v>11000</v>
      </c>
      <c r="H217" s="158" t="s">
        <v>3016</v>
      </c>
      <c r="I217" s="700"/>
      <c r="J217" s="698" t="s">
        <v>3017</v>
      </c>
      <c r="K217" s="160"/>
      <c r="L217" s="160"/>
    </row>
    <row r="218" spans="2:12" ht="24.95">
      <c r="B218" s="146"/>
      <c r="C218" s="141" t="s">
        <v>3018</v>
      </c>
      <c r="D218" s="684"/>
      <c r="E218" s="686" t="s">
        <v>3019</v>
      </c>
      <c r="F218" s="142"/>
      <c r="G218" s="157">
        <v>11010</v>
      </c>
      <c r="H218" s="158" t="s">
        <v>3020</v>
      </c>
      <c r="I218" s="699"/>
      <c r="J218" s="699"/>
      <c r="K218" s="160" t="s">
        <v>3021</v>
      </c>
      <c r="L218" s="160"/>
    </row>
    <row r="219" spans="2:12" ht="63" thickBot="1">
      <c r="B219" s="146"/>
      <c r="C219" s="144" t="s">
        <v>3022</v>
      </c>
      <c r="D219" s="685"/>
      <c r="E219" s="687"/>
      <c r="F219" s="142"/>
      <c r="G219" s="157">
        <v>11020</v>
      </c>
      <c r="H219" s="158" t="s">
        <v>3023</v>
      </c>
      <c r="I219" s="699"/>
      <c r="J219" s="699"/>
      <c r="K219" s="160" t="s">
        <v>3024</v>
      </c>
      <c r="L219" s="160" t="s">
        <v>3025</v>
      </c>
    </row>
    <row r="220" spans="2:12">
      <c r="B220" s="146"/>
      <c r="C220" s="141" t="s">
        <v>3026</v>
      </c>
      <c r="D220" s="684"/>
      <c r="E220" s="686" t="s">
        <v>3027</v>
      </c>
      <c r="F220" s="142"/>
      <c r="G220" s="171"/>
      <c r="H220" s="158" t="s">
        <v>3028</v>
      </c>
      <c r="I220" s="699"/>
      <c r="J220" s="699"/>
      <c r="K220" s="160" t="s">
        <v>3029</v>
      </c>
      <c r="L220" s="160"/>
    </row>
    <row r="221" spans="2:12" ht="32.1" thickBot="1">
      <c r="B221" s="146"/>
      <c r="C221" s="144" t="s">
        <v>3030</v>
      </c>
      <c r="D221" s="685"/>
      <c r="E221" s="687"/>
      <c r="F221" s="142"/>
      <c r="G221" s="171"/>
      <c r="H221" s="158" t="s">
        <v>3031</v>
      </c>
      <c r="I221" s="699"/>
      <c r="J221" s="699"/>
      <c r="K221" s="160" t="s">
        <v>3032</v>
      </c>
      <c r="L221" s="160"/>
    </row>
    <row r="222" spans="2:12">
      <c r="B222" s="146"/>
      <c r="C222" s="141" t="s">
        <v>3033</v>
      </c>
      <c r="D222" s="684"/>
      <c r="E222" s="686" t="s">
        <v>3034</v>
      </c>
      <c r="F222" s="142"/>
      <c r="G222" s="171"/>
      <c r="H222" s="158" t="s">
        <v>3035</v>
      </c>
      <c r="I222" s="699"/>
      <c r="J222" s="699"/>
      <c r="K222" s="160" t="s">
        <v>3036</v>
      </c>
      <c r="L222" s="160" t="s">
        <v>3037</v>
      </c>
    </row>
    <row r="223" spans="2:12" ht="25.5" thickBot="1">
      <c r="B223" s="146"/>
      <c r="C223" s="144" t="s">
        <v>3038</v>
      </c>
      <c r="D223" s="685"/>
      <c r="E223" s="687"/>
      <c r="F223" s="142"/>
      <c r="G223" s="173"/>
      <c r="H223" s="158" t="s">
        <v>3039</v>
      </c>
      <c r="I223" s="699"/>
      <c r="J223" s="699"/>
      <c r="K223" s="160" t="s">
        <v>3040</v>
      </c>
      <c r="L223" s="160" t="s">
        <v>3041</v>
      </c>
    </row>
    <row r="224" spans="2:12">
      <c r="B224" s="146"/>
      <c r="C224" s="141" t="s">
        <v>3042</v>
      </c>
      <c r="D224" s="684"/>
      <c r="E224" s="686" t="s">
        <v>3043</v>
      </c>
      <c r="F224" s="142"/>
      <c r="G224" s="171"/>
      <c r="H224" s="158" t="s">
        <v>3044</v>
      </c>
      <c r="I224" s="699"/>
      <c r="J224" s="699"/>
      <c r="K224" s="160" t="s">
        <v>3045</v>
      </c>
      <c r="L224" s="160"/>
    </row>
    <row r="225" spans="2:12" ht="32.1" thickBot="1">
      <c r="B225" s="152"/>
      <c r="C225" s="144" t="s">
        <v>3046</v>
      </c>
      <c r="D225" s="685"/>
      <c r="E225" s="687"/>
      <c r="F225" s="142"/>
      <c r="G225" s="171"/>
      <c r="H225" s="158" t="s">
        <v>3047</v>
      </c>
      <c r="I225" s="699"/>
      <c r="J225" s="698" t="s">
        <v>3048</v>
      </c>
      <c r="K225" s="160"/>
      <c r="L225" s="160"/>
    </row>
    <row r="226" spans="2:12" ht="15" customHeight="1">
      <c r="B226" s="140" t="s">
        <v>3049</v>
      </c>
      <c r="C226" s="141" t="s">
        <v>3050</v>
      </c>
      <c r="D226" s="684"/>
      <c r="E226" s="686" t="s">
        <v>3051</v>
      </c>
      <c r="F226" s="142"/>
      <c r="G226" s="171"/>
      <c r="H226" s="158" t="s">
        <v>3052</v>
      </c>
      <c r="I226" s="699"/>
      <c r="J226" s="699"/>
      <c r="K226" s="160" t="s">
        <v>3053</v>
      </c>
      <c r="L226" s="160"/>
    </row>
    <row r="227" spans="2:12" ht="21.95" thickBot="1">
      <c r="B227" s="143" t="s">
        <v>3054</v>
      </c>
      <c r="C227" s="144" t="s">
        <v>3055</v>
      </c>
      <c r="D227" s="685"/>
      <c r="E227" s="687"/>
      <c r="F227" s="142"/>
      <c r="G227" s="171"/>
      <c r="H227" s="158" t="s">
        <v>3056</v>
      </c>
      <c r="I227" s="699"/>
      <c r="J227" s="699"/>
      <c r="K227" s="160" t="s">
        <v>3057</v>
      </c>
      <c r="L227" s="160"/>
    </row>
    <row r="228" spans="2:12">
      <c r="B228" s="146"/>
      <c r="C228" s="141" t="s">
        <v>3058</v>
      </c>
      <c r="D228" s="684"/>
      <c r="E228" s="686"/>
      <c r="F228" s="142"/>
      <c r="G228" s="171"/>
      <c r="H228" s="158" t="s">
        <v>3059</v>
      </c>
      <c r="I228" s="699"/>
      <c r="J228" s="699"/>
      <c r="K228" s="160" t="s">
        <v>3060</v>
      </c>
      <c r="L228" s="160"/>
    </row>
    <row r="229" spans="2:12" ht="32.1" thickBot="1">
      <c r="B229" s="146"/>
      <c r="C229" s="144" t="s">
        <v>3061</v>
      </c>
      <c r="D229" s="685"/>
      <c r="E229" s="687"/>
      <c r="F229" s="142"/>
      <c r="G229" s="171"/>
      <c r="H229" s="158" t="s">
        <v>3062</v>
      </c>
      <c r="I229" s="699"/>
      <c r="J229" s="699"/>
      <c r="K229" s="160" t="s">
        <v>3063</v>
      </c>
      <c r="L229" s="160"/>
    </row>
    <row r="230" spans="2:12">
      <c r="B230" s="146"/>
      <c r="C230" s="141" t="s">
        <v>3064</v>
      </c>
      <c r="D230" s="141" t="s">
        <v>3065</v>
      </c>
      <c r="E230" s="686"/>
      <c r="F230" s="142"/>
      <c r="G230" s="171"/>
      <c r="H230" s="158" t="s">
        <v>3066</v>
      </c>
      <c r="I230" s="699"/>
      <c r="J230" s="699"/>
      <c r="K230" s="160" t="s">
        <v>3067</v>
      </c>
      <c r="L230" s="160"/>
    </row>
    <row r="231" spans="2:12" ht="21.95" thickBot="1">
      <c r="B231" s="146"/>
      <c r="C231" s="165" t="s">
        <v>3068</v>
      </c>
      <c r="D231" s="144" t="s">
        <v>3069</v>
      </c>
      <c r="E231" s="687"/>
      <c r="F231" s="142"/>
      <c r="G231" s="171"/>
      <c r="H231" s="158" t="s">
        <v>3070</v>
      </c>
      <c r="I231" s="699"/>
      <c r="J231" s="699"/>
      <c r="K231" s="160" t="s">
        <v>3071</v>
      </c>
      <c r="L231" s="160"/>
    </row>
    <row r="232" spans="2:12">
      <c r="B232" s="146"/>
      <c r="C232" s="166"/>
      <c r="D232" s="141" t="s">
        <v>3072</v>
      </c>
      <c r="E232" s="686"/>
      <c r="F232" s="142"/>
      <c r="G232" s="171"/>
      <c r="H232" s="158" t="s">
        <v>3073</v>
      </c>
      <c r="I232" s="699"/>
      <c r="J232" s="698" t="s">
        <v>3074</v>
      </c>
      <c r="K232" s="160"/>
      <c r="L232" s="160"/>
    </row>
    <row r="233" spans="2:12" ht="32.1" thickBot="1">
      <c r="B233" s="146"/>
      <c r="C233" s="166"/>
      <c r="D233" s="144" t="s">
        <v>3075</v>
      </c>
      <c r="E233" s="687"/>
      <c r="F233" s="142"/>
      <c r="G233" s="188"/>
      <c r="H233" s="158" t="s">
        <v>3076</v>
      </c>
      <c r="I233" s="699"/>
      <c r="J233" s="699"/>
      <c r="K233" s="160" t="s">
        <v>3077</v>
      </c>
      <c r="L233" s="160"/>
    </row>
    <row r="234" spans="2:12">
      <c r="B234" s="146"/>
      <c r="C234" s="166"/>
      <c r="D234" s="141" t="s">
        <v>3078</v>
      </c>
      <c r="E234" s="686"/>
      <c r="F234" s="142"/>
      <c r="G234" s="188"/>
      <c r="H234" s="158" t="s">
        <v>3079</v>
      </c>
      <c r="I234" s="699"/>
      <c r="J234" s="699"/>
      <c r="K234" s="160" t="s">
        <v>3080</v>
      </c>
      <c r="L234" s="160"/>
    </row>
    <row r="235" spans="2:12" ht="21.95" thickBot="1">
      <c r="B235" s="146"/>
      <c r="C235" s="166"/>
      <c r="D235" s="144" t="s">
        <v>3081</v>
      </c>
      <c r="E235" s="687"/>
      <c r="F235" s="142"/>
      <c r="G235" s="188"/>
      <c r="H235" s="158" t="s">
        <v>3082</v>
      </c>
      <c r="I235" s="699"/>
      <c r="J235" s="699"/>
      <c r="K235" s="160" t="s">
        <v>3083</v>
      </c>
      <c r="L235" s="160"/>
    </row>
    <row r="236" spans="2:12">
      <c r="B236" s="146"/>
      <c r="C236" s="166"/>
      <c r="D236" s="141" t="s">
        <v>3084</v>
      </c>
      <c r="E236" s="686" t="s">
        <v>3085</v>
      </c>
      <c r="F236" s="142"/>
      <c r="G236" s="188"/>
      <c r="H236" s="158" t="s">
        <v>3086</v>
      </c>
      <c r="I236" s="699"/>
      <c r="J236" s="699"/>
      <c r="K236" s="160" t="s">
        <v>3087</v>
      </c>
      <c r="L236" s="160"/>
    </row>
    <row r="237" spans="2:12" ht="25.5" thickBot="1">
      <c r="B237" s="152"/>
      <c r="C237" s="167"/>
      <c r="D237" s="144" t="s">
        <v>3088</v>
      </c>
      <c r="E237" s="687"/>
      <c r="F237" s="142"/>
      <c r="G237" s="188"/>
      <c r="H237" s="158" t="s">
        <v>3089</v>
      </c>
      <c r="I237" s="699"/>
      <c r="J237" s="699"/>
      <c r="K237" s="160" t="s">
        <v>3090</v>
      </c>
      <c r="L237" s="160"/>
    </row>
    <row r="238" spans="2:12" ht="15" customHeight="1">
      <c r="B238" s="140" t="s">
        <v>3091</v>
      </c>
      <c r="C238" s="141" t="s">
        <v>3092</v>
      </c>
      <c r="D238" s="684"/>
      <c r="E238" s="686" t="s">
        <v>3093</v>
      </c>
      <c r="F238" s="142"/>
      <c r="G238" s="188"/>
      <c r="H238" s="158" t="s">
        <v>3094</v>
      </c>
      <c r="I238" s="699"/>
      <c r="J238" s="699"/>
      <c r="K238" s="160" t="s">
        <v>3095</v>
      </c>
      <c r="L238" s="160"/>
    </row>
    <row r="239" spans="2:12" ht="21.95" thickBot="1">
      <c r="B239" s="143" t="s">
        <v>3096</v>
      </c>
      <c r="C239" s="144" t="s">
        <v>3097</v>
      </c>
      <c r="D239" s="685"/>
      <c r="E239" s="687"/>
      <c r="F239" s="142"/>
      <c r="G239" s="188"/>
      <c r="H239" s="158" t="s">
        <v>3098</v>
      </c>
      <c r="I239" s="699"/>
      <c r="J239" s="160" t="s">
        <v>3099</v>
      </c>
      <c r="K239" s="160"/>
      <c r="L239" s="160"/>
    </row>
    <row r="240" spans="2:12">
      <c r="B240" s="146"/>
      <c r="C240" s="141" t="s">
        <v>3100</v>
      </c>
      <c r="D240" s="684"/>
      <c r="E240" s="686" t="s">
        <v>3101</v>
      </c>
      <c r="F240" s="142"/>
      <c r="G240" s="188"/>
      <c r="H240" s="158" t="s">
        <v>3102</v>
      </c>
      <c r="I240" s="699"/>
      <c r="J240" s="160" t="s">
        <v>3103</v>
      </c>
      <c r="K240" s="160"/>
      <c r="L240" s="160"/>
    </row>
    <row r="241" spans="2:12" ht="32.1" thickBot="1">
      <c r="B241" s="146"/>
      <c r="C241" s="144" t="s">
        <v>3104</v>
      </c>
      <c r="D241" s="685"/>
      <c r="E241" s="687"/>
      <c r="F241" s="142"/>
      <c r="G241" s="188"/>
      <c r="H241" s="158" t="s">
        <v>3105</v>
      </c>
      <c r="I241" s="699"/>
      <c r="J241" s="698" t="s">
        <v>3106</v>
      </c>
      <c r="K241" s="160"/>
      <c r="L241" s="160"/>
    </row>
    <row r="242" spans="2:12" ht="15" customHeight="1">
      <c r="B242" s="146"/>
      <c r="C242" s="141" t="s">
        <v>3107</v>
      </c>
      <c r="D242" s="684"/>
      <c r="E242" s="686" t="s">
        <v>3108</v>
      </c>
      <c r="F242" s="142"/>
      <c r="G242" s="188"/>
      <c r="H242" s="158" t="s">
        <v>3109</v>
      </c>
      <c r="I242" s="699"/>
      <c r="J242" s="699"/>
      <c r="K242" s="160" t="s">
        <v>3110</v>
      </c>
      <c r="L242" s="160"/>
    </row>
    <row r="243" spans="2:12" ht="32.1" thickBot="1">
      <c r="B243" s="146"/>
      <c r="C243" s="144" t="s">
        <v>3111</v>
      </c>
      <c r="D243" s="685"/>
      <c r="E243" s="687"/>
      <c r="F243" s="142"/>
      <c r="G243" s="188"/>
      <c r="H243" s="158" t="s">
        <v>3112</v>
      </c>
      <c r="I243" s="699"/>
      <c r="J243" s="699"/>
      <c r="K243" s="160" t="s">
        <v>3113</v>
      </c>
      <c r="L243" s="160"/>
    </row>
    <row r="244" spans="2:12">
      <c r="B244" s="146"/>
      <c r="C244" s="141" t="s">
        <v>3114</v>
      </c>
      <c r="D244" s="684"/>
      <c r="E244" s="686"/>
      <c r="F244" s="142"/>
      <c r="G244" s="188"/>
      <c r="H244" s="158" t="s">
        <v>3115</v>
      </c>
      <c r="I244" s="699"/>
      <c r="J244" s="160" t="s">
        <v>3116</v>
      </c>
      <c r="K244" s="160"/>
      <c r="L244" s="160"/>
    </row>
    <row r="245" spans="2:12" ht="32.1" thickBot="1">
      <c r="B245" s="146"/>
      <c r="C245" s="144" t="s">
        <v>3117</v>
      </c>
      <c r="D245" s="685"/>
      <c r="E245" s="687"/>
      <c r="F245" s="142"/>
      <c r="G245" s="188"/>
      <c r="H245" s="158" t="s">
        <v>3118</v>
      </c>
      <c r="I245" s="699"/>
      <c r="J245" s="160" t="s">
        <v>3119</v>
      </c>
      <c r="K245" s="160"/>
      <c r="L245" s="160"/>
    </row>
    <row r="246" spans="2:12">
      <c r="B246" s="146"/>
      <c r="C246" s="141" t="s">
        <v>3120</v>
      </c>
      <c r="D246" s="684"/>
      <c r="E246" s="686"/>
      <c r="F246" s="142"/>
      <c r="G246" s="188"/>
      <c r="H246" s="158" t="s">
        <v>3121</v>
      </c>
      <c r="I246" s="699"/>
      <c r="J246" s="160" t="s">
        <v>3122</v>
      </c>
      <c r="K246" s="160"/>
      <c r="L246" s="160"/>
    </row>
    <row r="247" spans="2:12" ht="15.95" thickBot="1">
      <c r="B247" s="146"/>
      <c r="C247" s="144" t="s">
        <v>3123</v>
      </c>
      <c r="D247" s="685"/>
      <c r="E247" s="687"/>
      <c r="F247" s="142"/>
      <c r="G247" s="188"/>
      <c r="H247" s="149" t="s">
        <v>3124</v>
      </c>
      <c r="I247" s="149" t="s">
        <v>3125</v>
      </c>
      <c r="J247" s="154"/>
      <c r="K247" s="154"/>
      <c r="L247" s="189"/>
    </row>
    <row r="248" spans="2:12">
      <c r="B248" s="146"/>
      <c r="C248" s="141" t="s">
        <v>3126</v>
      </c>
      <c r="D248" s="684"/>
      <c r="E248" s="686"/>
      <c r="F248" s="190"/>
      <c r="G248" s="131"/>
      <c r="H248" s="131"/>
      <c r="I248" s="131"/>
      <c r="J248" s="131"/>
      <c r="K248" s="131"/>
      <c r="L248" s="131"/>
    </row>
    <row r="249" spans="2:12" ht="15.95" thickBot="1">
      <c r="B249" s="146"/>
      <c r="C249" s="144" t="s">
        <v>3127</v>
      </c>
      <c r="D249" s="685"/>
      <c r="E249" s="687"/>
      <c r="F249" s="190"/>
      <c r="G249" s="131"/>
      <c r="H249" s="131"/>
      <c r="I249" s="131"/>
      <c r="J249" s="131"/>
      <c r="K249" s="131"/>
      <c r="L249" s="131"/>
    </row>
    <row r="250" spans="2:12">
      <c r="B250" s="146"/>
      <c r="C250" s="141" t="s">
        <v>3128</v>
      </c>
      <c r="D250" s="684"/>
      <c r="E250" s="686"/>
      <c r="F250" s="190"/>
      <c r="G250" s="131"/>
      <c r="H250" s="131"/>
      <c r="I250" s="131"/>
      <c r="J250" s="131"/>
      <c r="K250" s="131"/>
      <c r="L250" s="131"/>
    </row>
    <row r="251" spans="2:12" ht="15.95" thickBot="1">
      <c r="B251" s="146"/>
      <c r="C251" s="144" t="s">
        <v>3129</v>
      </c>
      <c r="D251" s="685"/>
      <c r="E251" s="687"/>
      <c r="F251" s="190"/>
      <c r="G251" s="131"/>
      <c r="H251" s="131"/>
      <c r="I251" s="131"/>
      <c r="J251" s="131"/>
      <c r="K251" s="131"/>
      <c r="L251" s="131"/>
    </row>
    <row r="252" spans="2:12">
      <c r="B252" s="146"/>
      <c r="C252" s="141" t="s">
        <v>3130</v>
      </c>
      <c r="D252" s="684"/>
      <c r="E252" s="686"/>
      <c r="F252" s="190"/>
      <c r="G252" s="131"/>
      <c r="H252" s="131"/>
      <c r="I252" s="131"/>
      <c r="J252" s="131"/>
      <c r="K252" s="131"/>
      <c r="L252" s="131"/>
    </row>
    <row r="253" spans="2:12" ht="15.95" thickBot="1">
      <c r="B253" s="146"/>
      <c r="C253" s="144" t="s">
        <v>3131</v>
      </c>
      <c r="D253" s="685"/>
      <c r="E253" s="687"/>
      <c r="F253" s="190"/>
      <c r="G253" s="131"/>
      <c r="H253" s="131"/>
      <c r="I253" s="131"/>
      <c r="J253" s="131"/>
      <c r="K253" s="131"/>
      <c r="L253" s="131"/>
    </row>
    <row r="254" spans="2:12">
      <c r="B254" s="146"/>
      <c r="C254" s="141" t="s">
        <v>3132</v>
      </c>
      <c r="D254" s="684"/>
      <c r="E254" s="686"/>
      <c r="F254" s="190"/>
      <c r="G254" s="131"/>
      <c r="H254" s="131"/>
      <c r="I254" s="131"/>
      <c r="J254" s="131"/>
      <c r="K254" s="131"/>
      <c r="L254" s="131"/>
    </row>
    <row r="255" spans="2:12" ht="15.95" thickBot="1">
      <c r="B255" s="146"/>
      <c r="C255" s="144" t="s">
        <v>3133</v>
      </c>
      <c r="D255" s="685"/>
      <c r="E255" s="687"/>
      <c r="F255" s="190"/>
      <c r="G255" s="131"/>
      <c r="H255" s="131"/>
      <c r="I255" s="131"/>
      <c r="J255" s="131"/>
      <c r="K255" s="131"/>
      <c r="L255" s="131"/>
    </row>
    <row r="256" spans="2:12">
      <c r="B256" s="146"/>
      <c r="C256" s="141" t="s">
        <v>3134</v>
      </c>
      <c r="D256" s="684"/>
      <c r="E256" s="686" t="s">
        <v>3135</v>
      </c>
      <c r="F256" s="190"/>
      <c r="G256" s="131"/>
      <c r="H256" s="131"/>
      <c r="I256" s="131"/>
      <c r="J256" s="131"/>
      <c r="K256" s="131"/>
      <c r="L256" s="131"/>
    </row>
    <row r="257" spans="2:12" ht="21.95" thickBot="1">
      <c r="B257" s="152"/>
      <c r="C257" s="144" t="s">
        <v>3136</v>
      </c>
      <c r="D257" s="685"/>
      <c r="E257" s="687"/>
      <c r="F257" s="190"/>
      <c r="G257" s="131"/>
      <c r="H257" s="131"/>
      <c r="I257" s="131"/>
      <c r="J257" s="131"/>
      <c r="K257" s="131"/>
      <c r="L257" s="131"/>
    </row>
    <row r="258" spans="2:12">
      <c r="B258" s="140" t="s">
        <v>3137</v>
      </c>
      <c r="C258" s="141" t="s">
        <v>3138</v>
      </c>
      <c r="D258" s="684"/>
      <c r="E258" s="686"/>
      <c r="F258" s="190"/>
      <c r="G258" s="131"/>
      <c r="H258" s="131"/>
      <c r="I258" s="131"/>
      <c r="J258" s="131"/>
      <c r="K258" s="131"/>
      <c r="L258" s="131"/>
    </row>
    <row r="259" spans="2:12" ht="21.95" thickBot="1">
      <c r="B259" s="143" t="s">
        <v>3139</v>
      </c>
      <c r="C259" s="144" t="s">
        <v>3140</v>
      </c>
      <c r="D259" s="685"/>
      <c r="E259" s="687"/>
      <c r="F259" s="190"/>
      <c r="G259" s="131"/>
      <c r="H259" s="131"/>
      <c r="I259" s="131"/>
      <c r="J259" s="131"/>
      <c r="K259" s="131"/>
      <c r="L259" s="131"/>
    </row>
    <row r="260" spans="2:12">
      <c r="B260" s="143"/>
      <c r="C260" s="141" t="s">
        <v>3141</v>
      </c>
      <c r="D260" s="684"/>
      <c r="E260" s="686"/>
      <c r="F260" s="190"/>
      <c r="G260" s="131"/>
      <c r="H260" s="131"/>
      <c r="I260" s="131"/>
      <c r="J260" s="131"/>
      <c r="K260" s="131"/>
      <c r="L260" s="131"/>
    </row>
    <row r="261" spans="2:12" ht="15.95" thickBot="1">
      <c r="B261" s="146"/>
      <c r="C261" s="144" t="s">
        <v>3142</v>
      </c>
      <c r="D261" s="685"/>
      <c r="E261" s="687"/>
      <c r="F261" s="190"/>
      <c r="G261" s="131"/>
      <c r="H261" s="131"/>
      <c r="I261" s="131"/>
      <c r="J261" s="131"/>
      <c r="K261" s="131"/>
      <c r="L261" s="131"/>
    </row>
    <row r="262" spans="2:12">
      <c r="B262" s="146"/>
      <c r="C262" s="141" t="s">
        <v>3143</v>
      </c>
      <c r="D262" s="684"/>
      <c r="E262" s="686"/>
      <c r="F262" s="190"/>
      <c r="G262" s="131"/>
      <c r="H262" s="131"/>
      <c r="I262" s="131"/>
      <c r="J262" s="131"/>
      <c r="K262" s="131"/>
      <c r="L262" s="131"/>
    </row>
    <row r="263" spans="2:12" ht="15.95" thickBot="1">
      <c r="B263" s="146"/>
      <c r="C263" s="144" t="s">
        <v>3144</v>
      </c>
      <c r="D263" s="685"/>
      <c r="E263" s="687"/>
      <c r="F263" s="190"/>
      <c r="G263" s="131"/>
      <c r="H263" s="131"/>
      <c r="I263" s="131"/>
      <c r="J263" s="131"/>
      <c r="K263" s="131"/>
      <c r="L263" s="131"/>
    </row>
    <row r="264" spans="2:12">
      <c r="B264" s="146"/>
      <c r="C264" s="141" t="s">
        <v>3145</v>
      </c>
      <c r="D264" s="684"/>
      <c r="E264" s="686"/>
      <c r="F264" s="190"/>
      <c r="G264" s="131"/>
      <c r="H264" s="131"/>
      <c r="I264" s="131"/>
      <c r="J264" s="131"/>
      <c r="K264" s="131"/>
      <c r="L264" s="131"/>
    </row>
    <row r="265" spans="2:12" ht="15.95" thickBot="1">
      <c r="B265" s="152"/>
      <c r="C265" s="144" t="s">
        <v>3146</v>
      </c>
      <c r="D265" s="685"/>
      <c r="E265" s="687"/>
      <c r="F265" s="190"/>
      <c r="G265" s="131"/>
      <c r="H265" s="131"/>
      <c r="I265" s="131"/>
      <c r="J265" s="131"/>
      <c r="K265" s="131"/>
      <c r="L265" s="131"/>
    </row>
    <row r="266" spans="2:12">
      <c r="B266" s="140" t="s">
        <v>3147</v>
      </c>
      <c r="C266" s="141" t="s">
        <v>3148</v>
      </c>
      <c r="D266" s="684"/>
      <c r="E266" s="686"/>
      <c r="F266" s="190"/>
      <c r="G266" s="131"/>
      <c r="H266" s="131"/>
      <c r="I266" s="131"/>
      <c r="J266" s="131"/>
      <c r="K266" s="131"/>
      <c r="L266" s="131"/>
    </row>
    <row r="267" spans="2:12" ht="42" thickBot="1">
      <c r="B267" s="143" t="s">
        <v>3149</v>
      </c>
      <c r="C267" s="144" t="s">
        <v>3150</v>
      </c>
      <c r="D267" s="685"/>
      <c r="E267" s="687"/>
      <c r="F267" s="190"/>
      <c r="G267" s="131"/>
      <c r="H267" s="131"/>
      <c r="I267" s="131"/>
      <c r="J267" s="131"/>
      <c r="K267" s="131"/>
      <c r="L267" s="131"/>
    </row>
    <row r="268" spans="2:12">
      <c r="B268" s="146"/>
      <c r="C268" s="141" t="s">
        <v>3151</v>
      </c>
      <c r="D268" s="684"/>
      <c r="E268" s="686"/>
      <c r="F268" s="190"/>
      <c r="G268" s="131"/>
      <c r="H268" s="131"/>
      <c r="I268" s="131"/>
      <c r="J268" s="131"/>
      <c r="K268" s="131"/>
      <c r="L268" s="131"/>
    </row>
    <row r="269" spans="2:12" ht="15.95" thickBot="1">
      <c r="B269" s="146"/>
      <c r="C269" s="144" t="s">
        <v>3152</v>
      </c>
      <c r="D269" s="685"/>
      <c r="E269" s="687"/>
      <c r="F269" s="190"/>
      <c r="G269" s="131"/>
      <c r="H269" s="131"/>
      <c r="I269" s="131"/>
      <c r="J269" s="131"/>
      <c r="K269" s="131"/>
      <c r="L269" s="131"/>
    </row>
    <row r="270" spans="2:12" ht="15" customHeight="1">
      <c r="B270" s="146"/>
      <c r="C270" s="141" t="s">
        <v>3153</v>
      </c>
      <c r="D270" s="684"/>
      <c r="E270" s="686" t="s">
        <v>3154</v>
      </c>
      <c r="F270" s="190"/>
      <c r="G270" s="131"/>
      <c r="H270" s="131"/>
      <c r="I270" s="131"/>
      <c r="J270" s="131"/>
      <c r="K270" s="131"/>
      <c r="L270" s="131"/>
    </row>
    <row r="271" spans="2:12" ht="32.1" thickBot="1">
      <c r="B271" s="146"/>
      <c r="C271" s="144" t="s">
        <v>3155</v>
      </c>
      <c r="D271" s="685"/>
      <c r="E271" s="687"/>
      <c r="F271" s="190"/>
      <c r="G271" s="131"/>
      <c r="H271" s="131"/>
      <c r="I271" s="131"/>
      <c r="J271" s="131"/>
      <c r="K271" s="131"/>
      <c r="L271" s="131"/>
    </row>
    <row r="272" spans="2:12">
      <c r="B272" s="146"/>
      <c r="C272" s="141" t="s">
        <v>3156</v>
      </c>
      <c r="D272" s="684"/>
      <c r="E272" s="686" t="s">
        <v>3157</v>
      </c>
      <c r="F272" s="190"/>
      <c r="G272" s="131"/>
      <c r="H272" s="131"/>
      <c r="I272" s="131"/>
      <c r="J272" s="131"/>
      <c r="K272" s="131"/>
      <c r="L272" s="131"/>
    </row>
    <row r="273" spans="2:12" ht="32.1" thickBot="1">
      <c r="B273" s="146"/>
      <c r="C273" s="144" t="s">
        <v>3158</v>
      </c>
      <c r="D273" s="685"/>
      <c r="E273" s="687"/>
      <c r="F273" s="190"/>
      <c r="G273" s="131"/>
      <c r="H273" s="131"/>
      <c r="I273" s="131"/>
      <c r="J273" s="131"/>
      <c r="K273" s="131"/>
      <c r="L273" s="131"/>
    </row>
    <row r="274" spans="2:12">
      <c r="B274" s="146"/>
      <c r="C274" s="141" t="s">
        <v>3159</v>
      </c>
      <c r="D274" s="684"/>
      <c r="E274" s="686"/>
      <c r="F274" s="190"/>
      <c r="G274" s="131"/>
      <c r="H274" s="131"/>
      <c r="I274" s="131"/>
      <c r="J274" s="131"/>
      <c r="K274" s="131"/>
      <c r="L274" s="131"/>
    </row>
    <row r="275" spans="2:12" ht="21.95" thickBot="1">
      <c r="B275" s="146"/>
      <c r="C275" s="144" t="s">
        <v>3160</v>
      </c>
      <c r="D275" s="685"/>
      <c r="E275" s="687"/>
      <c r="F275" s="190"/>
      <c r="G275" s="131"/>
      <c r="H275" s="131"/>
      <c r="I275" s="131"/>
      <c r="J275" s="131"/>
      <c r="K275" s="131"/>
      <c r="L275" s="131"/>
    </row>
    <row r="276" spans="2:12">
      <c r="B276" s="146"/>
      <c r="C276" s="141" t="s">
        <v>3161</v>
      </c>
      <c r="D276" s="684"/>
      <c r="E276" s="686"/>
      <c r="F276" s="190"/>
      <c r="G276" s="131"/>
      <c r="H276" s="131"/>
      <c r="I276" s="131"/>
      <c r="J276" s="131"/>
      <c r="K276" s="131"/>
      <c r="L276" s="131"/>
    </row>
    <row r="277" spans="2:12" ht="15.95" thickBot="1">
      <c r="B277" s="146"/>
      <c r="C277" s="144" t="s">
        <v>3162</v>
      </c>
      <c r="D277" s="685"/>
      <c r="E277" s="687"/>
      <c r="F277" s="190"/>
      <c r="G277" s="131"/>
      <c r="H277" s="131"/>
      <c r="I277" s="131"/>
      <c r="J277" s="131"/>
      <c r="K277" s="131"/>
      <c r="L277" s="131"/>
    </row>
    <row r="278" spans="2:12" ht="15" customHeight="1">
      <c r="B278" s="146"/>
      <c r="C278" s="141" t="s">
        <v>3163</v>
      </c>
      <c r="D278" s="684"/>
      <c r="E278" s="686" t="s">
        <v>3164</v>
      </c>
      <c r="F278" s="190"/>
      <c r="G278" s="131"/>
      <c r="H278" s="131"/>
      <c r="I278" s="131"/>
      <c r="J278" s="131"/>
      <c r="K278" s="131"/>
      <c r="L278" s="131"/>
    </row>
    <row r="279" spans="2:12" ht="15.95" thickBot="1">
      <c r="B279" s="146"/>
      <c r="C279" s="144" t="s">
        <v>3165</v>
      </c>
      <c r="D279" s="685"/>
      <c r="E279" s="687"/>
      <c r="F279" s="190"/>
      <c r="G279" s="131"/>
      <c r="H279" s="131"/>
      <c r="I279" s="131"/>
      <c r="J279" s="131"/>
      <c r="K279" s="131"/>
      <c r="L279" s="131"/>
    </row>
    <row r="280" spans="2:12">
      <c r="B280" s="146"/>
      <c r="C280" s="141" t="s">
        <v>3166</v>
      </c>
      <c r="D280" s="684"/>
      <c r="E280" s="686"/>
      <c r="F280" s="190"/>
      <c r="G280" s="131"/>
      <c r="H280" s="131"/>
      <c r="I280" s="131"/>
      <c r="J280" s="131"/>
      <c r="K280" s="131"/>
      <c r="L280" s="131"/>
    </row>
    <row r="281" spans="2:12" ht="32.1" thickBot="1">
      <c r="B281" s="146"/>
      <c r="C281" s="144" t="s">
        <v>3167</v>
      </c>
      <c r="D281" s="685"/>
      <c r="E281" s="687"/>
      <c r="F281" s="190"/>
      <c r="G281" s="131"/>
      <c r="H281" s="131"/>
      <c r="I281" s="131"/>
      <c r="J281" s="131"/>
      <c r="K281" s="131"/>
      <c r="L281" s="131"/>
    </row>
    <row r="282" spans="2:12">
      <c r="B282" s="146"/>
      <c r="C282" s="141" t="s">
        <v>3168</v>
      </c>
      <c r="D282" s="684"/>
      <c r="E282" s="686"/>
      <c r="F282" s="190"/>
      <c r="G282" s="131"/>
      <c r="H282" s="131"/>
      <c r="I282" s="131"/>
      <c r="J282" s="131"/>
      <c r="K282" s="131"/>
      <c r="L282" s="131"/>
    </row>
    <row r="283" spans="2:12" ht="15.95" thickBot="1">
      <c r="B283" s="146"/>
      <c r="C283" s="144" t="s">
        <v>3169</v>
      </c>
      <c r="D283" s="685"/>
      <c r="E283" s="687"/>
      <c r="F283" s="190"/>
      <c r="G283" s="131"/>
      <c r="H283" s="131"/>
      <c r="I283" s="131"/>
      <c r="J283" s="131"/>
      <c r="K283" s="131"/>
      <c r="L283" s="131"/>
    </row>
    <row r="284" spans="2:12">
      <c r="B284" s="146"/>
      <c r="C284" s="141" t="s">
        <v>3170</v>
      </c>
      <c r="D284" s="684"/>
      <c r="E284" s="686" t="s">
        <v>3171</v>
      </c>
      <c r="F284" s="190"/>
      <c r="G284" s="131"/>
      <c r="H284" s="131"/>
      <c r="I284" s="131"/>
      <c r="J284" s="131"/>
      <c r="K284" s="131"/>
      <c r="L284" s="131"/>
    </row>
    <row r="285" spans="2:12" ht="15.95" thickBot="1">
      <c r="B285" s="146"/>
      <c r="C285" s="144" t="s">
        <v>3172</v>
      </c>
      <c r="D285" s="685"/>
      <c r="E285" s="687"/>
      <c r="F285" s="190"/>
      <c r="G285" s="131"/>
      <c r="H285" s="131"/>
      <c r="I285" s="131"/>
      <c r="J285" s="131"/>
      <c r="K285" s="131"/>
      <c r="L285" s="131"/>
    </row>
    <row r="286" spans="2:12">
      <c r="B286" s="146"/>
      <c r="C286" s="141" t="s">
        <v>3173</v>
      </c>
      <c r="D286" s="684"/>
      <c r="E286" s="686"/>
      <c r="F286" s="190"/>
      <c r="G286" s="131"/>
      <c r="H286" s="131"/>
      <c r="I286" s="131"/>
      <c r="J286" s="131"/>
      <c r="K286" s="131"/>
      <c r="L286" s="131"/>
    </row>
    <row r="287" spans="2:12" ht="21.95" thickBot="1">
      <c r="B287" s="146"/>
      <c r="C287" s="144" t="s">
        <v>3174</v>
      </c>
      <c r="D287" s="685"/>
      <c r="E287" s="687"/>
      <c r="F287" s="190"/>
      <c r="G287" s="131"/>
      <c r="H287" s="131"/>
      <c r="I287" s="131"/>
      <c r="J287" s="131"/>
      <c r="K287" s="131"/>
      <c r="L287" s="131"/>
    </row>
    <row r="288" spans="2:12">
      <c r="B288" s="146"/>
      <c r="C288" s="141" t="s">
        <v>3175</v>
      </c>
      <c r="D288" s="684"/>
      <c r="E288" s="686" t="s">
        <v>3176</v>
      </c>
      <c r="F288" s="190"/>
      <c r="G288" s="131"/>
      <c r="H288" s="131"/>
      <c r="I288" s="131"/>
      <c r="J288" s="131"/>
      <c r="K288" s="131"/>
      <c r="L288" s="131"/>
    </row>
    <row r="289" spans="2:12" ht="21.95" thickBot="1">
      <c r="B289" s="152"/>
      <c r="C289" s="144" t="s">
        <v>3177</v>
      </c>
      <c r="D289" s="685"/>
      <c r="E289" s="687"/>
      <c r="F289" s="190"/>
      <c r="G289" s="131"/>
      <c r="H289" s="131"/>
      <c r="I289" s="131"/>
      <c r="J289" s="131"/>
      <c r="K289" s="131"/>
      <c r="L289" s="131"/>
    </row>
    <row r="290" spans="2:12">
      <c r="B290" s="140" t="s">
        <v>3178</v>
      </c>
      <c r="C290" s="684"/>
      <c r="D290" s="684"/>
      <c r="E290" s="686"/>
      <c r="F290" s="190"/>
      <c r="G290" s="131"/>
      <c r="H290" s="131"/>
      <c r="I290" s="131"/>
      <c r="J290" s="131"/>
      <c r="K290" s="131"/>
      <c r="L290" s="131"/>
    </row>
    <row r="291" spans="2:12" ht="32.1" thickBot="1">
      <c r="B291" s="145" t="s">
        <v>3179</v>
      </c>
      <c r="C291" s="685"/>
      <c r="D291" s="685"/>
      <c r="E291" s="687"/>
      <c r="F291" s="190"/>
      <c r="G291" s="131"/>
      <c r="H291" s="131"/>
      <c r="I291" s="131"/>
      <c r="J291" s="131"/>
      <c r="K291" s="131"/>
      <c r="L291" s="131"/>
    </row>
    <row r="292" spans="2:12">
      <c r="B292" s="191" t="s">
        <v>3180</v>
      </c>
      <c r="E292" s="193"/>
      <c r="F292" s="194"/>
      <c r="G292" s="131"/>
      <c r="H292" s="131"/>
      <c r="I292" s="131"/>
      <c r="J292" s="131"/>
      <c r="K292" s="131"/>
      <c r="L292" s="131"/>
    </row>
    <row r="293" spans="2:12" ht="15.95" thickBot="1">
      <c r="B293" s="695" t="s">
        <v>3181</v>
      </c>
      <c r="C293" s="696"/>
      <c r="D293" s="696"/>
      <c r="E293" s="697"/>
      <c r="F293" s="194"/>
      <c r="G293" s="131"/>
      <c r="H293" s="131"/>
      <c r="I293" s="131"/>
      <c r="J293" s="131"/>
      <c r="K293" s="131"/>
      <c r="L293" s="131"/>
    </row>
    <row r="294" spans="2:12">
      <c r="B294" s="143"/>
      <c r="C294" s="141" t="s">
        <v>3182</v>
      </c>
      <c r="D294" s="141" t="s">
        <v>3183</v>
      </c>
      <c r="E294" s="686"/>
      <c r="F294" s="190"/>
      <c r="G294" s="131"/>
      <c r="H294" s="131"/>
      <c r="I294" s="131"/>
      <c r="J294" s="131"/>
      <c r="K294" s="131"/>
      <c r="L294" s="131"/>
    </row>
    <row r="295" spans="2:12" ht="21.6">
      <c r="B295" s="143"/>
      <c r="C295" s="165" t="s">
        <v>3184</v>
      </c>
      <c r="D295" s="165" t="s">
        <v>3185</v>
      </c>
      <c r="E295" s="692"/>
      <c r="F295" s="190"/>
      <c r="G295" s="131"/>
      <c r="H295" s="131"/>
      <c r="I295" s="131"/>
      <c r="J295" s="131"/>
      <c r="K295" s="131"/>
      <c r="L295" s="131"/>
    </row>
    <row r="296" spans="2:12">
      <c r="B296" s="143"/>
      <c r="C296" s="166"/>
      <c r="D296" s="166"/>
      <c r="E296" s="692"/>
      <c r="F296" s="190"/>
      <c r="G296" s="131"/>
      <c r="H296" s="131"/>
      <c r="I296" s="131"/>
      <c r="J296" s="131"/>
      <c r="K296" s="131"/>
      <c r="L296" s="131"/>
    </row>
    <row r="297" spans="2:12">
      <c r="B297" s="143"/>
      <c r="C297" s="166"/>
      <c r="D297" s="166"/>
      <c r="E297" s="692"/>
      <c r="F297" s="190"/>
      <c r="G297" s="131"/>
      <c r="H297" s="131"/>
      <c r="I297" s="131"/>
      <c r="J297" s="131"/>
      <c r="K297" s="131"/>
      <c r="L297" s="131"/>
    </row>
    <row r="298" spans="2:12">
      <c r="B298" s="143"/>
      <c r="C298" s="166"/>
      <c r="D298" s="166"/>
      <c r="E298" s="692"/>
      <c r="F298" s="190"/>
      <c r="G298" s="131"/>
      <c r="H298" s="131"/>
      <c r="I298" s="131"/>
      <c r="J298" s="131"/>
      <c r="K298" s="131"/>
      <c r="L298" s="131"/>
    </row>
    <row r="299" spans="2:12">
      <c r="B299" s="143"/>
      <c r="C299" s="166"/>
      <c r="D299" s="166"/>
      <c r="E299" s="692"/>
      <c r="F299" s="190"/>
      <c r="G299" s="131"/>
      <c r="H299" s="131"/>
      <c r="I299" s="131"/>
      <c r="J299" s="131"/>
      <c r="K299" s="131"/>
      <c r="L299" s="131"/>
    </row>
    <row r="300" spans="2:12">
      <c r="B300" s="143"/>
      <c r="C300" s="166"/>
      <c r="D300" s="166"/>
      <c r="E300" s="692"/>
      <c r="F300" s="190"/>
      <c r="G300" s="131"/>
      <c r="H300" s="131"/>
      <c r="I300" s="131"/>
      <c r="J300" s="131"/>
      <c r="K300" s="131"/>
      <c r="L300" s="131"/>
    </row>
    <row r="301" spans="2:12">
      <c r="B301" s="143"/>
      <c r="C301" s="166"/>
      <c r="D301" s="166"/>
      <c r="E301" s="692"/>
      <c r="F301" s="190"/>
      <c r="G301" s="131"/>
      <c r="H301" s="131"/>
      <c r="I301" s="131"/>
      <c r="J301" s="131"/>
      <c r="K301" s="131"/>
      <c r="L301" s="131"/>
    </row>
    <row r="302" spans="2:12">
      <c r="B302" s="143"/>
      <c r="C302" s="166"/>
      <c r="D302" s="166"/>
      <c r="E302" s="692"/>
      <c r="F302" s="190"/>
      <c r="G302" s="131"/>
      <c r="H302" s="131"/>
      <c r="I302" s="131"/>
      <c r="J302" s="131"/>
      <c r="K302" s="131"/>
      <c r="L302" s="131"/>
    </row>
    <row r="303" spans="2:12">
      <c r="B303" s="143"/>
      <c r="C303" s="166"/>
      <c r="D303" s="166"/>
      <c r="E303" s="692"/>
      <c r="F303" s="190"/>
      <c r="G303" s="131"/>
      <c r="H303" s="131"/>
      <c r="I303" s="131"/>
      <c r="J303" s="131"/>
      <c r="K303" s="131"/>
      <c r="L303" s="131"/>
    </row>
    <row r="304" spans="2:12">
      <c r="B304" s="143"/>
      <c r="C304" s="166"/>
      <c r="D304" s="166"/>
      <c r="E304" s="692"/>
      <c r="F304" s="190"/>
      <c r="G304" s="131"/>
      <c r="H304" s="131"/>
      <c r="I304" s="131"/>
      <c r="J304" s="131"/>
      <c r="K304" s="131"/>
      <c r="L304" s="131"/>
    </row>
    <row r="305" spans="2:12">
      <c r="B305" s="143"/>
      <c r="C305" s="166"/>
      <c r="D305" s="166"/>
      <c r="E305" s="692"/>
      <c r="F305" s="190"/>
      <c r="G305" s="131"/>
      <c r="H305" s="131"/>
      <c r="I305" s="131"/>
      <c r="J305" s="131"/>
      <c r="K305" s="131"/>
      <c r="L305" s="131"/>
    </row>
    <row r="306" spans="2:12">
      <c r="B306" s="143"/>
      <c r="C306" s="166"/>
      <c r="D306" s="166"/>
      <c r="E306" s="692"/>
      <c r="F306" s="190"/>
      <c r="G306" s="131"/>
      <c r="H306" s="131"/>
      <c r="I306" s="131"/>
      <c r="J306" s="131"/>
      <c r="K306" s="131"/>
      <c r="L306" s="131"/>
    </row>
    <row r="307" spans="2:12">
      <c r="B307" s="143"/>
      <c r="C307" s="166"/>
      <c r="D307" s="166"/>
      <c r="E307" s="692"/>
      <c r="F307" s="190"/>
      <c r="G307" s="131"/>
      <c r="H307" s="131"/>
      <c r="I307" s="131"/>
      <c r="J307" s="131"/>
      <c r="K307" s="131"/>
      <c r="L307" s="131"/>
    </row>
    <row r="308" spans="2:12">
      <c r="B308" s="140" t="s">
        <v>3186</v>
      </c>
      <c r="C308" s="166"/>
      <c r="D308" s="166"/>
      <c r="E308" s="692"/>
      <c r="F308" s="190"/>
      <c r="G308" s="131"/>
      <c r="H308" s="131"/>
      <c r="I308" s="131"/>
      <c r="J308" s="131"/>
      <c r="K308" s="131"/>
      <c r="L308" s="131"/>
    </row>
    <row r="309" spans="2:12">
      <c r="B309" s="143" t="s">
        <v>2760</v>
      </c>
      <c r="C309" s="166"/>
      <c r="D309" s="166"/>
      <c r="E309" s="692"/>
      <c r="F309" s="190"/>
      <c r="G309" s="131"/>
      <c r="H309" s="131"/>
      <c r="I309" s="131"/>
      <c r="J309" s="131"/>
      <c r="K309" s="131"/>
      <c r="L309" s="131"/>
    </row>
    <row r="310" spans="2:12">
      <c r="B310" s="143"/>
      <c r="C310" s="166"/>
      <c r="D310" s="166"/>
      <c r="E310" s="692"/>
      <c r="F310" s="190"/>
      <c r="G310" s="131"/>
      <c r="H310" s="131"/>
      <c r="I310" s="131"/>
      <c r="J310" s="131"/>
      <c r="K310" s="131"/>
      <c r="L310" s="131"/>
    </row>
    <row r="311" spans="2:12">
      <c r="B311" s="143"/>
      <c r="C311" s="166"/>
      <c r="D311" s="166"/>
      <c r="E311" s="692"/>
      <c r="F311" s="190"/>
      <c r="G311" s="131"/>
      <c r="H311" s="131"/>
      <c r="I311" s="131"/>
      <c r="J311" s="131"/>
      <c r="K311" s="131"/>
      <c r="L311" s="131"/>
    </row>
    <row r="312" spans="2:12">
      <c r="B312" s="143"/>
      <c r="C312" s="166"/>
      <c r="D312" s="166"/>
      <c r="E312" s="692"/>
      <c r="F312" s="190"/>
      <c r="G312" s="131"/>
      <c r="H312" s="131"/>
      <c r="I312" s="131"/>
      <c r="J312" s="131"/>
      <c r="K312" s="131"/>
      <c r="L312" s="131"/>
    </row>
    <row r="313" spans="2:12">
      <c r="B313" s="143"/>
      <c r="C313" s="166"/>
      <c r="D313" s="166"/>
      <c r="E313" s="692"/>
      <c r="F313" s="190"/>
      <c r="G313" s="131"/>
      <c r="H313" s="131"/>
      <c r="I313" s="131"/>
      <c r="J313" s="131"/>
      <c r="K313" s="131"/>
      <c r="L313" s="131"/>
    </row>
    <row r="314" spans="2:12" ht="15.95" thickBot="1">
      <c r="B314" s="143"/>
      <c r="C314" s="166"/>
      <c r="D314" s="167"/>
      <c r="E314" s="687"/>
      <c r="F314" s="190"/>
      <c r="G314" s="131"/>
      <c r="H314" s="131"/>
      <c r="I314" s="131"/>
      <c r="J314" s="131"/>
      <c r="K314" s="131"/>
      <c r="L314" s="131"/>
    </row>
    <row r="315" spans="2:12">
      <c r="B315" s="143"/>
      <c r="C315" s="166"/>
      <c r="D315" s="141" t="s">
        <v>3187</v>
      </c>
      <c r="E315" s="686" t="s">
        <v>3188</v>
      </c>
      <c r="F315" s="190"/>
      <c r="G315" s="131"/>
      <c r="H315" s="131"/>
      <c r="I315" s="131"/>
      <c r="J315" s="131"/>
      <c r="K315" s="131"/>
      <c r="L315" s="131"/>
    </row>
    <row r="316" spans="2:12" ht="15.95" thickBot="1">
      <c r="B316" s="143"/>
      <c r="C316" s="167"/>
      <c r="D316" s="144" t="s">
        <v>3189</v>
      </c>
      <c r="E316" s="687"/>
      <c r="F316" s="190"/>
      <c r="G316" s="131"/>
      <c r="H316" s="131"/>
      <c r="I316" s="131"/>
      <c r="J316" s="131"/>
      <c r="K316" s="131"/>
      <c r="L316" s="131"/>
    </row>
    <row r="317" spans="2:12">
      <c r="B317" s="143"/>
      <c r="C317" s="141" t="s">
        <v>3190</v>
      </c>
      <c r="D317" s="141" t="s">
        <v>3191</v>
      </c>
      <c r="E317" s="686"/>
      <c r="F317" s="190"/>
      <c r="G317" s="131"/>
      <c r="H317" s="131"/>
      <c r="I317" s="131"/>
      <c r="J317" s="131"/>
      <c r="K317" s="131"/>
      <c r="L317" s="131"/>
    </row>
    <row r="318" spans="2:12" ht="32.1" thickBot="1">
      <c r="B318" s="143"/>
      <c r="C318" s="165" t="s">
        <v>3192</v>
      </c>
      <c r="D318" s="144" t="s">
        <v>3185</v>
      </c>
      <c r="E318" s="687"/>
      <c r="F318" s="190"/>
      <c r="G318" s="131"/>
      <c r="H318" s="131"/>
      <c r="I318" s="131"/>
      <c r="J318" s="131"/>
      <c r="K318" s="131"/>
      <c r="L318" s="131"/>
    </row>
    <row r="319" spans="2:12">
      <c r="B319" s="143"/>
      <c r="C319" s="166"/>
      <c r="D319" s="141" t="s">
        <v>3193</v>
      </c>
      <c r="E319" s="686" t="s">
        <v>3188</v>
      </c>
      <c r="F319" s="190"/>
      <c r="G319" s="131"/>
      <c r="H319" s="131"/>
      <c r="I319" s="131"/>
      <c r="J319" s="131"/>
      <c r="K319" s="131"/>
      <c r="L319" s="131"/>
    </row>
    <row r="320" spans="2:12" ht="15.95" thickBot="1">
      <c r="B320" s="143"/>
      <c r="C320" s="167"/>
      <c r="D320" s="144" t="s">
        <v>3189</v>
      </c>
      <c r="E320" s="687"/>
      <c r="F320" s="190"/>
      <c r="G320" s="131"/>
      <c r="H320" s="131"/>
      <c r="I320" s="131"/>
      <c r="J320" s="131"/>
      <c r="K320" s="131"/>
      <c r="L320" s="131"/>
    </row>
    <row r="321" spans="2:12">
      <c r="B321" s="143"/>
      <c r="C321" s="141" t="s">
        <v>3194</v>
      </c>
      <c r="D321" s="684"/>
      <c r="E321" s="686"/>
      <c r="F321" s="190"/>
      <c r="G321" s="131"/>
      <c r="H321" s="131"/>
      <c r="I321" s="131"/>
      <c r="J321" s="131"/>
      <c r="K321" s="131"/>
      <c r="L321" s="131"/>
    </row>
    <row r="322" spans="2:12" ht="21.95" thickBot="1">
      <c r="B322" s="143"/>
      <c r="C322" s="144" t="s">
        <v>3195</v>
      </c>
      <c r="D322" s="685"/>
      <c r="E322" s="687"/>
      <c r="F322" s="190"/>
      <c r="G322" s="131"/>
      <c r="H322" s="131"/>
      <c r="I322" s="131"/>
      <c r="J322" s="131"/>
      <c r="K322" s="131"/>
      <c r="L322" s="131"/>
    </row>
    <row r="323" spans="2:12">
      <c r="B323" s="143"/>
      <c r="C323" s="141" t="s">
        <v>3196</v>
      </c>
      <c r="D323" s="684"/>
      <c r="E323" s="686"/>
      <c r="F323" s="190"/>
      <c r="G323" s="131"/>
      <c r="H323" s="131"/>
      <c r="I323" s="131"/>
      <c r="J323" s="131"/>
      <c r="K323" s="131"/>
      <c r="L323" s="131"/>
    </row>
    <row r="324" spans="2:12" ht="32.1" thickBot="1">
      <c r="B324" s="143"/>
      <c r="C324" s="144" t="s">
        <v>3197</v>
      </c>
      <c r="D324" s="685"/>
      <c r="E324" s="687"/>
      <c r="F324" s="190"/>
      <c r="G324" s="131"/>
      <c r="H324" s="131"/>
      <c r="I324" s="131"/>
      <c r="J324" s="131"/>
      <c r="K324" s="131"/>
      <c r="L324" s="131"/>
    </row>
    <row r="325" spans="2:12">
      <c r="B325" s="143"/>
      <c r="C325" s="141" t="s">
        <v>3198</v>
      </c>
      <c r="D325" s="684"/>
      <c r="E325" s="686"/>
      <c r="F325" s="190"/>
      <c r="G325" s="131"/>
      <c r="H325" s="131"/>
      <c r="I325" s="131"/>
      <c r="J325" s="131"/>
      <c r="K325" s="131"/>
      <c r="L325" s="131"/>
    </row>
    <row r="326" spans="2:12" ht="32.1" thickBot="1">
      <c r="B326" s="143"/>
      <c r="C326" s="144" t="s">
        <v>3199</v>
      </c>
      <c r="D326" s="685"/>
      <c r="E326" s="687"/>
      <c r="F326" s="190"/>
      <c r="G326" s="131"/>
      <c r="H326" s="131"/>
      <c r="I326" s="131"/>
      <c r="J326" s="131"/>
      <c r="K326" s="131"/>
      <c r="L326" s="131"/>
    </row>
    <row r="327" spans="2:12">
      <c r="B327" s="143"/>
      <c r="C327" s="141" t="s">
        <v>3200</v>
      </c>
      <c r="D327" s="684"/>
      <c r="E327" s="686"/>
      <c r="F327" s="190"/>
      <c r="G327" s="131"/>
      <c r="H327" s="131"/>
      <c r="I327" s="131"/>
      <c r="J327" s="131"/>
      <c r="K327" s="131"/>
      <c r="L327" s="131"/>
    </row>
    <row r="328" spans="2:12" ht="32.1" thickBot="1">
      <c r="B328" s="146"/>
      <c r="C328" s="144" t="s">
        <v>3201</v>
      </c>
      <c r="D328" s="685"/>
      <c r="E328" s="687"/>
      <c r="F328" s="190"/>
      <c r="G328" s="131"/>
      <c r="H328" s="131"/>
      <c r="I328" s="131"/>
      <c r="J328" s="131"/>
      <c r="K328" s="131"/>
      <c r="L328" s="131"/>
    </row>
    <row r="329" spans="2:12">
      <c r="B329" s="146"/>
      <c r="C329" s="141" t="s">
        <v>3202</v>
      </c>
      <c r="D329" s="141" t="s">
        <v>3203</v>
      </c>
      <c r="E329" s="686" t="s">
        <v>3204</v>
      </c>
      <c r="F329" s="190"/>
      <c r="G329" s="131"/>
      <c r="H329" s="131"/>
      <c r="I329" s="131"/>
      <c r="J329" s="131"/>
      <c r="K329" s="131"/>
      <c r="L329" s="131"/>
    </row>
    <row r="330" spans="2:12" ht="21.6">
      <c r="B330" s="146"/>
      <c r="C330" s="165" t="s">
        <v>3205</v>
      </c>
      <c r="D330" s="165" t="s">
        <v>3206</v>
      </c>
      <c r="E330" s="692"/>
      <c r="F330" s="190"/>
      <c r="G330" s="131"/>
      <c r="H330" s="131"/>
      <c r="I330" s="131"/>
      <c r="J330" s="131"/>
      <c r="K330" s="131"/>
      <c r="L330" s="131"/>
    </row>
    <row r="331" spans="2:12" ht="15.95" thickBot="1">
      <c r="B331" s="146"/>
      <c r="C331" s="166"/>
      <c r="D331" s="144"/>
      <c r="E331" s="687"/>
      <c r="F331" s="190"/>
      <c r="G331" s="131"/>
      <c r="H331" s="131"/>
      <c r="I331" s="131"/>
      <c r="J331" s="131"/>
      <c r="K331" s="131"/>
      <c r="L331" s="131"/>
    </row>
    <row r="332" spans="2:12">
      <c r="B332" s="146"/>
      <c r="C332" s="166"/>
      <c r="D332" s="141" t="s">
        <v>3207</v>
      </c>
      <c r="E332" s="686" t="s">
        <v>3208</v>
      </c>
      <c r="F332" s="190"/>
      <c r="G332" s="131"/>
      <c r="H332" s="131"/>
      <c r="I332" s="131"/>
      <c r="J332" s="131"/>
      <c r="K332" s="131"/>
      <c r="L332" s="131"/>
    </row>
    <row r="333" spans="2:12" ht="21.95" thickBot="1">
      <c r="B333" s="146"/>
      <c r="C333" s="166"/>
      <c r="D333" s="144" t="s">
        <v>3209</v>
      </c>
      <c r="E333" s="687"/>
      <c r="F333" s="190"/>
      <c r="G333" s="131"/>
      <c r="H333" s="131"/>
      <c r="I333" s="131"/>
      <c r="J333" s="131"/>
      <c r="K333" s="131"/>
      <c r="L333" s="131"/>
    </row>
    <row r="334" spans="2:12">
      <c r="B334" s="146"/>
      <c r="C334" s="166"/>
      <c r="D334" s="141" t="s">
        <v>3210</v>
      </c>
      <c r="E334" s="686"/>
      <c r="F334" s="190"/>
      <c r="G334" s="131"/>
      <c r="H334" s="131"/>
      <c r="I334" s="131"/>
      <c r="J334" s="131"/>
      <c r="K334" s="131"/>
      <c r="L334" s="131"/>
    </row>
    <row r="335" spans="2:12" ht="21.95" thickBot="1">
      <c r="B335" s="146"/>
      <c r="C335" s="166"/>
      <c r="D335" s="144" t="s">
        <v>3211</v>
      </c>
      <c r="E335" s="687"/>
      <c r="F335" s="190"/>
      <c r="G335" s="131"/>
      <c r="H335" s="131"/>
      <c r="I335" s="131"/>
      <c r="J335" s="131"/>
      <c r="K335" s="131"/>
      <c r="L335" s="131"/>
    </row>
    <row r="336" spans="2:12" ht="15" customHeight="1">
      <c r="B336" s="146"/>
      <c r="C336" s="166"/>
      <c r="D336" s="141" t="s">
        <v>3212</v>
      </c>
      <c r="E336" s="686" t="s">
        <v>3213</v>
      </c>
      <c r="F336" s="190"/>
      <c r="G336" s="131"/>
      <c r="H336" s="131"/>
      <c r="I336" s="131"/>
      <c r="J336" s="131"/>
      <c r="K336" s="131"/>
      <c r="L336" s="131"/>
    </row>
    <row r="337" spans="2:12" ht="32.1" thickBot="1">
      <c r="B337" s="146"/>
      <c r="C337" s="167"/>
      <c r="D337" s="144" t="s">
        <v>3214</v>
      </c>
      <c r="E337" s="687"/>
      <c r="F337" s="190"/>
      <c r="G337" s="131"/>
      <c r="H337" s="131"/>
      <c r="I337" s="131"/>
      <c r="J337" s="131"/>
      <c r="K337" s="131"/>
      <c r="L337" s="131"/>
    </row>
    <row r="338" spans="2:12">
      <c r="B338" s="146"/>
      <c r="C338" s="141" t="s">
        <v>3215</v>
      </c>
      <c r="D338" s="141" t="s">
        <v>3216</v>
      </c>
      <c r="E338" s="686"/>
      <c r="F338" s="190"/>
      <c r="G338" s="131"/>
      <c r="H338" s="131"/>
      <c r="I338" s="131"/>
      <c r="J338" s="131"/>
      <c r="K338" s="131"/>
      <c r="L338" s="131"/>
    </row>
    <row r="339" spans="2:12" ht="32.1" thickBot="1">
      <c r="B339" s="146"/>
      <c r="C339" s="165" t="s">
        <v>3217</v>
      </c>
      <c r="D339" s="144" t="s">
        <v>3218</v>
      </c>
      <c r="E339" s="687"/>
      <c r="F339" s="190"/>
      <c r="G339" s="131"/>
      <c r="H339" s="131"/>
      <c r="I339" s="131"/>
      <c r="J339" s="131"/>
      <c r="K339" s="131"/>
      <c r="L339" s="131"/>
    </row>
    <row r="340" spans="2:12" ht="15" customHeight="1">
      <c r="B340" s="146"/>
      <c r="C340" s="166"/>
      <c r="D340" s="141" t="s">
        <v>3219</v>
      </c>
      <c r="E340" s="686"/>
      <c r="F340" s="190"/>
      <c r="G340" s="131"/>
      <c r="H340" s="131"/>
      <c r="I340" s="131"/>
      <c r="J340" s="131"/>
      <c r="K340" s="131"/>
      <c r="L340" s="131"/>
    </row>
    <row r="341" spans="2:12" ht="32.1" thickBot="1">
      <c r="B341" s="152"/>
      <c r="C341" s="167"/>
      <c r="D341" s="144" t="s">
        <v>3220</v>
      </c>
      <c r="E341" s="687"/>
      <c r="F341" s="190"/>
      <c r="G341" s="131"/>
      <c r="H341" s="131"/>
      <c r="I341" s="131"/>
      <c r="J341" s="131"/>
      <c r="K341" s="131"/>
      <c r="L341" s="131"/>
    </row>
    <row r="342" spans="2:12">
      <c r="B342" s="140" t="s">
        <v>3221</v>
      </c>
      <c r="C342" s="141" t="s">
        <v>3222</v>
      </c>
      <c r="D342" s="141" t="s">
        <v>3223</v>
      </c>
      <c r="E342" s="686"/>
      <c r="F342" s="190"/>
      <c r="G342" s="131"/>
      <c r="H342" s="131"/>
      <c r="I342" s="131"/>
      <c r="J342" s="131"/>
      <c r="K342" s="131"/>
      <c r="L342" s="131"/>
    </row>
    <row r="343" spans="2:12" ht="42" thickBot="1">
      <c r="B343" s="143" t="s">
        <v>3224</v>
      </c>
      <c r="C343" s="165" t="s">
        <v>3225</v>
      </c>
      <c r="D343" s="144" t="s">
        <v>3226</v>
      </c>
      <c r="E343" s="687"/>
      <c r="F343" s="190"/>
      <c r="G343" s="131"/>
      <c r="H343" s="131"/>
      <c r="I343" s="131"/>
      <c r="J343" s="131"/>
      <c r="K343" s="131"/>
      <c r="L343" s="131"/>
    </row>
    <row r="344" spans="2:12">
      <c r="B344" s="146"/>
      <c r="C344" s="166"/>
      <c r="D344" s="141" t="s">
        <v>3227</v>
      </c>
      <c r="E344" s="686"/>
      <c r="F344" s="190"/>
      <c r="G344" s="131"/>
      <c r="H344" s="131"/>
      <c r="I344" s="131"/>
      <c r="J344" s="131"/>
      <c r="K344" s="131"/>
      <c r="L344" s="131"/>
    </row>
    <row r="345" spans="2:12" ht="21.95" thickBot="1">
      <c r="B345" s="146"/>
      <c r="C345" s="167"/>
      <c r="D345" s="144" t="s">
        <v>3228</v>
      </c>
      <c r="E345" s="687"/>
      <c r="F345" s="190"/>
      <c r="G345" s="131"/>
      <c r="H345" s="131"/>
      <c r="I345" s="131"/>
      <c r="J345" s="131"/>
      <c r="K345" s="131"/>
      <c r="L345" s="131"/>
    </row>
    <row r="346" spans="2:12">
      <c r="B346" s="146"/>
      <c r="C346" s="141" t="s">
        <v>3229</v>
      </c>
      <c r="D346" s="684"/>
      <c r="E346" s="686"/>
      <c r="F346" s="190"/>
      <c r="G346" s="131"/>
      <c r="H346" s="131"/>
      <c r="I346" s="131"/>
      <c r="J346" s="131"/>
      <c r="K346" s="131"/>
      <c r="L346" s="131"/>
    </row>
    <row r="347" spans="2:12" ht="15.95" thickBot="1">
      <c r="B347" s="146"/>
      <c r="C347" s="144" t="s">
        <v>3230</v>
      </c>
      <c r="D347" s="685"/>
      <c r="E347" s="687"/>
      <c r="F347" s="190"/>
      <c r="G347" s="131"/>
      <c r="H347" s="131"/>
      <c r="I347" s="131"/>
      <c r="J347" s="131"/>
      <c r="K347" s="131"/>
      <c r="L347" s="131"/>
    </row>
    <row r="348" spans="2:12">
      <c r="B348" s="146"/>
      <c r="C348" s="141" t="s">
        <v>3231</v>
      </c>
      <c r="D348" s="684"/>
      <c r="E348" s="686" t="s">
        <v>3232</v>
      </c>
      <c r="F348" s="190"/>
      <c r="G348" s="131"/>
      <c r="H348" s="131"/>
      <c r="I348" s="131"/>
      <c r="J348" s="131"/>
      <c r="K348" s="131"/>
      <c r="L348" s="131"/>
    </row>
    <row r="349" spans="2:12" ht="32.1" thickBot="1">
      <c r="B349" s="146"/>
      <c r="C349" s="144" t="s">
        <v>3233</v>
      </c>
      <c r="D349" s="685"/>
      <c r="E349" s="687"/>
      <c r="F349" s="190"/>
      <c r="G349" s="131"/>
      <c r="H349" s="131"/>
      <c r="I349" s="131"/>
      <c r="J349" s="131"/>
      <c r="K349" s="131"/>
      <c r="L349" s="131"/>
    </row>
    <row r="350" spans="2:12">
      <c r="B350" s="146"/>
      <c r="C350" s="141" t="s">
        <v>3234</v>
      </c>
      <c r="D350" s="141" t="s">
        <v>3235</v>
      </c>
      <c r="E350" s="686"/>
      <c r="F350" s="190"/>
      <c r="G350" s="131"/>
      <c r="H350" s="131"/>
      <c r="I350" s="131"/>
      <c r="J350" s="131"/>
      <c r="K350" s="131"/>
      <c r="L350" s="131"/>
    </row>
    <row r="351" spans="2:12" ht="21.95" thickBot="1">
      <c r="B351" s="146"/>
      <c r="C351" s="165" t="s">
        <v>3236</v>
      </c>
      <c r="D351" s="144" t="s">
        <v>3237</v>
      </c>
      <c r="E351" s="687"/>
      <c r="F351" s="190"/>
      <c r="G351" s="131"/>
      <c r="H351" s="131"/>
      <c r="I351" s="131"/>
      <c r="J351" s="131"/>
      <c r="K351" s="131"/>
      <c r="L351" s="131"/>
    </row>
    <row r="352" spans="2:12" ht="15" customHeight="1">
      <c r="B352" s="146"/>
      <c r="C352" s="166"/>
      <c r="D352" s="141" t="s">
        <v>3238</v>
      </c>
      <c r="E352" s="686"/>
      <c r="F352" s="190"/>
      <c r="G352" s="131"/>
      <c r="H352" s="131"/>
      <c r="I352" s="131"/>
      <c r="J352" s="131"/>
      <c r="K352" s="131"/>
      <c r="L352" s="131"/>
    </row>
    <row r="353" spans="2:12" ht="21.95" thickBot="1">
      <c r="B353" s="146"/>
      <c r="C353" s="166"/>
      <c r="D353" s="144" t="s">
        <v>3239</v>
      </c>
      <c r="E353" s="687"/>
      <c r="F353" s="190"/>
      <c r="G353" s="131"/>
      <c r="H353" s="131"/>
      <c r="I353" s="131"/>
      <c r="J353" s="131"/>
      <c r="K353" s="131"/>
      <c r="L353" s="131"/>
    </row>
    <row r="354" spans="2:12">
      <c r="B354" s="146"/>
      <c r="C354" s="166"/>
      <c r="D354" s="141" t="s">
        <v>3240</v>
      </c>
      <c r="E354" s="686" t="s">
        <v>3241</v>
      </c>
      <c r="F354" s="190"/>
      <c r="G354" s="131"/>
      <c r="H354" s="131"/>
      <c r="I354" s="131"/>
      <c r="J354" s="131"/>
      <c r="K354" s="131"/>
      <c r="L354" s="131"/>
    </row>
    <row r="355" spans="2:12" ht="21.95" thickBot="1">
      <c r="B355" s="146"/>
      <c r="C355" s="166"/>
      <c r="D355" s="144" t="s">
        <v>3242</v>
      </c>
      <c r="E355" s="687"/>
      <c r="F355" s="190"/>
      <c r="G355" s="131"/>
      <c r="H355" s="131"/>
      <c r="I355" s="131"/>
      <c r="J355" s="131"/>
      <c r="K355" s="131"/>
      <c r="L355" s="131"/>
    </row>
    <row r="356" spans="2:12">
      <c r="B356" s="146"/>
      <c r="C356" s="166"/>
      <c r="D356" s="141" t="s">
        <v>3243</v>
      </c>
      <c r="E356" s="686"/>
      <c r="F356" s="190"/>
      <c r="G356" s="131"/>
      <c r="H356" s="131"/>
      <c r="I356" s="131"/>
      <c r="J356" s="131"/>
      <c r="K356" s="131"/>
      <c r="L356" s="131"/>
    </row>
    <row r="357" spans="2:12" ht="21.95" thickBot="1">
      <c r="B357" s="146"/>
      <c r="C357" s="166"/>
      <c r="D357" s="144" t="s">
        <v>3244</v>
      </c>
      <c r="E357" s="687"/>
      <c r="F357" s="190"/>
      <c r="G357" s="131"/>
      <c r="H357" s="131"/>
      <c r="I357" s="131"/>
      <c r="J357" s="131"/>
      <c r="K357" s="131"/>
      <c r="L357" s="131"/>
    </row>
    <row r="358" spans="2:12">
      <c r="B358" s="146"/>
      <c r="C358" s="166"/>
      <c r="D358" s="141" t="s">
        <v>3245</v>
      </c>
      <c r="E358" s="686" t="s">
        <v>3246</v>
      </c>
      <c r="F358" s="190"/>
      <c r="G358" s="131"/>
      <c r="H358" s="131"/>
      <c r="I358" s="131"/>
      <c r="J358" s="131"/>
      <c r="K358" s="131"/>
      <c r="L358" s="131"/>
    </row>
    <row r="359" spans="2:12" ht="32.1" thickBot="1">
      <c r="B359" s="146"/>
      <c r="C359" s="166"/>
      <c r="D359" s="144" t="s">
        <v>3247</v>
      </c>
      <c r="E359" s="687"/>
      <c r="F359" s="190"/>
      <c r="G359" s="131"/>
      <c r="H359" s="131"/>
      <c r="I359" s="131"/>
      <c r="J359" s="131"/>
      <c r="K359" s="131"/>
      <c r="L359" s="131"/>
    </row>
    <row r="360" spans="2:12">
      <c r="B360" s="146"/>
      <c r="C360" s="166"/>
      <c r="D360" s="141" t="s">
        <v>3248</v>
      </c>
      <c r="E360" s="686"/>
      <c r="F360" s="190"/>
      <c r="G360" s="131"/>
      <c r="H360" s="131"/>
      <c r="I360" s="131"/>
      <c r="J360" s="131"/>
      <c r="K360" s="131"/>
      <c r="L360" s="131"/>
    </row>
    <row r="361" spans="2:12" ht="21.95" thickBot="1">
      <c r="B361" s="146"/>
      <c r="C361" s="166"/>
      <c r="D361" s="144" t="s">
        <v>3249</v>
      </c>
      <c r="E361" s="687"/>
      <c r="F361" s="190"/>
      <c r="G361" s="131"/>
      <c r="H361" s="131"/>
      <c r="I361" s="131"/>
      <c r="J361" s="131"/>
      <c r="K361" s="131"/>
      <c r="L361" s="131"/>
    </row>
    <row r="362" spans="2:12" ht="15" customHeight="1">
      <c r="B362" s="146"/>
      <c r="C362" s="166"/>
      <c r="D362" s="141" t="s">
        <v>3250</v>
      </c>
      <c r="E362" s="686" t="s">
        <v>3251</v>
      </c>
      <c r="F362" s="190"/>
      <c r="G362" s="131"/>
      <c r="H362" s="131"/>
      <c r="I362" s="131"/>
      <c r="J362" s="131"/>
      <c r="K362" s="131"/>
      <c r="L362" s="131"/>
    </row>
    <row r="363" spans="2:12" ht="15.95" thickBot="1">
      <c r="B363" s="146"/>
      <c r="C363" s="166"/>
      <c r="D363" s="144" t="s">
        <v>3252</v>
      </c>
      <c r="E363" s="687"/>
      <c r="F363" s="190"/>
      <c r="G363" s="131"/>
      <c r="H363" s="131"/>
      <c r="I363" s="131"/>
      <c r="J363" s="131"/>
      <c r="K363" s="131"/>
      <c r="L363" s="131"/>
    </row>
    <row r="364" spans="2:12">
      <c r="B364" s="146"/>
      <c r="C364" s="166"/>
      <c r="D364" s="141" t="s">
        <v>3253</v>
      </c>
      <c r="E364" s="686"/>
      <c r="F364" s="190"/>
      <c r="G364" s="131"/>
      <c r="H364" s="131"/>
      <c r="I364" s="131"/>
      <c r="J364" s="131"/>
      <c r="K364" s="131"/>
      <c r="L364" s="131"/>
    </row>
    <row r="365" spans="2:12" ht="15.95" thickBot="1">
      <c r="B365" s="146"/>
      <c r="C365" s="166"/>
      <c r="D365" s="144" t="s">
        <v>3254</v>
      </c>
      <c r="E365" s="687"/>
      <c r="F365" s="190"/>
      <c r="G365" s="131"/>
      <c r="H365" s="131"/>
      <c r="I365" s="131"/>
      <c r="J365" s="131"/>
      <c r="K365" s="131"/>
      <c r="L365" s="131"/>
    </row>
    <row r="366" spans="2:12">
      <c r="B366" s="146"/>
      <c r="C366" s="166"/>
      <c r="D366" s="141" t="s">
        <v>3255</v>
      </c>
      <c r="E366" s="686"/>
      <c r="F366" s="190"/>
      <c r="G366" s="131"/>
      <c r="H366" s="131"/>
      <c r="I366" s="131"/>
      <c r="J366" s="131"/>
      <c r="K366" s="131"/>
      <c r="L366" s="131"/>
    </row>
    <row r="367" spans="2:12" ht="42" thickBot="1">
      <c r="B367" s="146"/>
      <c r="C367" s="166"/>
      <c r="D367" s="144" t="s">
        <v>3256</v>
      </c>
      <c r="E367" s="687"/>
      <c r="F367" s="190"/>
      <c r="G367" s="131"/>
      <c r="H367" s="131"/>
      <c r="I367" s="131"/>
      <c r="J367" s="131"/>
      <c r="K367" s="131"/>
      <c r="L367" s="131"/>
    </row>
    <row r="368" spans="2:12">
      <c r="B368" s="146"/>
      <c r="C368" s="166"/>
      <c r="D368" s="141" t="s">
        <v>3257</v>
      </c>
      <c r="E368" s="686"/>
      <c r="F368" s="190"/>
      <c r="G368" s="131"/>
      <c r="H368" s="131"/>
      <c r="I368" s="131"/>
      <c r="J368" s="131"/>
      <c r="K368" s="131"/>
      <c r="L368" s="131"/>
    </row>
    <row r="369" spans="2:12" ht="21.95" thickBot="1">
      <c r="B369" s="146"/>
      <c r="C369" s="166"/>
      <c r="D369" s="144" t="s">
        <v>3258</v>
      </c>
      <c r="E369" s="687"/>
      <c r="F369" s="190"/>
      <c r="G369" s="131"/>
      <c r="H369" s="131"/>
      <c r="I369" s="131"/>
      <c r="J369" s="131"/>
      <c r="K369" s="131"/>
      <c r="L369" s="131"/>
    </row>
    <row r="370" spans="2:12">
      <c r="B370" s="146"/>
      <c r="C370" s="166"/>
      <c r="D370" s="141" t="s">
        <v>3259</v>
      </c>
      <c r="E370" s="686" t="s">
        <v>3260</v>
      </c>
      <c r="F370" s="190"/>
      <c r="G370" s="131"/>
      <c r="H370" s="131"/>
      <c r="I370" s="131"/>
      <c r="J370" s="131"/>
      <c r="K370" s="131"/>
      <c r="L370" s="131"/>
    </row>
    <row r="371" spans="2:12" ht="21.95" thickBot="1">
      <c r="B371" s="146"/>
      <c r="C371" s="166"/>
      <c r="D371" s="144" t="s">
        <v>3261</v>
      </c>
      <c r="E371" s="687"/>
      <c r="F371" s="190"/>
      <c r="G371" s="131"/>
      <c r="H371" s="131"/>
      <c r="I371" s="131"/>
      <c r="J371" s="131"/>
      <c r="K371" s="131"/>
      <c r="L371" s="131"/>
    </row>
    <row r="372" spans="2:12">
      <c r="B372" s="146"/>
      <c r="C372" s="166"/>
      <c r="D372" s="141" t="s">
        <v>3262</v>
      </c>
      <c r="E372" s="686" t="s">
        <v>3263</v>
      </c>
      <c r="F372" s="190"/>
      <c r="G372" s="131"/>
      <c r="H372" s="131"/>
      <c r="I372" s="131"/>
      <c r="J372" s="131"/>
      <c r="K372" s="131"/>
      <c r="L372" s="131"/>
    </row>
    <row r="373" spans="2:12" ht="15.95" thickBot="1">
      <c r="B373" s="146"/>
      <c r="C373" s="167"/>
      <c r="D373" s="144" t="s">
        <v>3264</v>
      </c>
      <c r="E373" s="687"/>
      <c r="F373" s="190"/>
      <c r="G373" s="131"/>
      <c r="H373" s="131"/>
      <c r="I373" s="131"/>
      <c r="J373" s="131"/>
      <c r="K373" s="131"/>
      <c r="L373" s="131"/>
    </row>
    <row r="374" spans="2:12">
      <c r="B374" s="146"/>
      <c r="C374" s="141" t="s">
        <v>3265</v>
      </c>
      <c r="D374" s="693"/>
      <c r="E374" s="686" t="s">
        <v>3266</v>
      </c>
      <c r="F374" s="190"/>
      <c r="G374" s="131"/>
      <c r="H374" s="131"/>
      <c r="I374" s="131"/>
      <c r="J374" s="131"/>
      <c r="K374" s="131"/>
      <c r="L374" s="131"/>
    </row>
    <row r="375" spans="2:12" ht="21.95" thickBot="1">
      <c r="B375" s="146"/>
      <c r="C375" s="144" t="s">
        <v>3267</v>
      </c>
      <c r="D375" s="694"/>
      <c r="E375" s="687"/>
      <c r="F375" s="190"/>
      <c r="G375" s="131"/>
      <c r="H375" s="131"/>
      <c r="I375" s="131"/>
      <c r="J375" s="131"/>
      <c r="K375" s="131"/>
      <c r="L375" s="131"/>
    </row>
    <row r="376" spans="2:12">
      <c r="B376" s="146"/>
      <c r="C376" s="141" t="s">
        <v>3268</v>
      </c>
      <c r="D376" s="693"/>
      <c r="E376" s="686"/>
      <c r="F376" s="190"/>
      <c r="G376" s="131"/>
      <c r="H376" s="131"/>
      <c r="I376" s="131"/>
      <c r="J376" s="131"/>
      <c r="K376" s="131"/>
      <c r="L376" s="131"/>
    </row>
    <row r="377" spans="2:12" ht="15.95" thickBot="1">
      <c r="B377" s="152"/>
      <c r="C377" s="144" t="s">
        <v>3269</v>
      </c>
      <c r="D377" s="694"/>
      <c r="E377" s="687"/>
      <c r="F377" s="190"/>
      <c r="G377" s="131"/>
      <c r="H377" s="131"/>
      <c r="I377" s="131"/>
      <c r="J377" s="131"/>
      <c r="K377" s="131"/>
      <c r="L377" s="131"/>
    </row>
    <row r="378" spans="2:12">
      <c r="B378" s="140" t="s">
        <v>3270</v>
      </c>
      <c r="C378" s="141" t="s">
        <v>3271</v>
      </c>
      <c r="D378" s="684"/>
      <c r="E378" s="686"/>
      <c r="F378" s="190"/>
      <c r="G378" s="131"/>
      <c r="H378" s="131"/>
      <c r="I378" s="131"/>
      <c r="J378" s="131"/>
      <c r="K378" s="131"/>
      <c r="L378" s="131"/>
    </row>
    <row r="379" spans="2:12" ht="21.95" thickBot="1">
      <c r="B379" s="143" t="s">
        <v>3272</v>
      </c>
      <c r="C379" s="144" t="s">
        <v>3273</v>
      </c>
      <c r="D379" s="685"/>
      <c r="E379" s="687"/>
      <c r="F379" s="190"/>
      <c r="G379" s="131"/>
      <c r="H379" s="131"/>
      <c r="I379" s="131"/>
      <c r="J379" s="131"/>
      <c r="K379" s="131"/>
      <c r="L379" s="131"/>
    </row>
    <row r="380" spans="2:12">
      <c r="B380" s="146"/>
      <c r="C380" s="141" t="s">
        <v>3274</v>
      </c>
      <c r="D380" s="684"/>
      <c r="E380" s="686" t="s">
        <v>3275</v>
      </c>
      <c r="F380" s="190"/>
      <c r="G380" s="131"/>
      <c r="H380" s="131"/>
      <c r="I380" s="131"/>
      <c r="J380" s="131"/>
      <c r="K380" s="131"/>
      <c r="L380" s="131"/>
    </row>
    <row r="381" spans="2:12" ht="21.95" thickBot="1">
      <c r="B381" s="146"/>
      <c r="C381" s="144" t="s">
        <v>3276</v>
      </c>
      <c r="D381" s="685"/>
      <c r="E381" s="687"/>
      <c r="F381" s="190"/>
      <c r="G381" s="131"/>
      <c r="H381" s="131"/>
      <c r="I381" s="131"/>
      <c r="J381" s="131"/>
      <c r="K381" s="131"/>
      <c r="L381" s="131"/>
    </row>
    <row r="382" spans="2:12">
      <c r="B382" s="146"/>
      <c r="C382" s="141" t="s">
        <v>3277</v>
      </c>
      <c r="D382" s="684"/>
      <c r="E382" s="686"/>
      <c r="F382" s="190"/>
      <c r="G382" s="131"/>
      <c r="H382" s="131"/>
      <c r="I382" s="131"/>
      <c r="J382" s="131"/>
      <c r="K382" s="131"/>
      <c r="L382" s="131"/>
    </row>
    <row r="383" spans="2:12" ht="15.95" thickBot="1">
      <c r="B383" s="146"/>
      <c r="C383" s="144" t="s">
        <v>3278</v>
      </c>
      <c r="D383" s="685"/>
      <c r="E383" s="687"/>
      <c r="F383" s="190"/>
      <c r="G383" s="131"/>
      <c r="H383" s="131"/>
      <c r="I383" s="131"/>
      <c r="J383" s="131"/>
      <c r="K383" s="131"/>
      <c r="L383" s="131"/>
    </row>
    <row r="384" spans="2:12" ht="15" customHeight="1">
      <c r="B384" s="146"/>
      <c r="C384" s="141" t="s">
        <v>3279</v>
      </c>
      <c r="D384" s="141" t="s">
        <v>3280</v>
      </c>
      <c r="E384" s="686"/>
      <c r="F384" s="190"/>
      <c r="G384" s="131"/>
      <c r="H384" s="131"/>
      <c r="I384" s="131"/>
      <c r="J384" s="131"/>
      <c r="K384" s="131"/>
      <c r="L384" s="131"/>
    </row>
    <row r="385" spans="2:12" ht="32.1" thickBot="1">
      <c r="B385" s="146"/>
      <c r="C385" s="165" t="s">
        <v>3281</v>
      </c>
      <c r="D385" s="144" t="s">
        <v>3282</v>
      </c>
      <c r="E385" s="687"/>
      <c r="F385" s="190"/>
      <c r="G385" s="131"/>
      <c r="H385" s="131"/>
      <c r="I385" s="131"/>
      <c r="J385" s="131"/>
      <c r="K385" s="131"/>
      <c r="L385" s="131"/>
    </row>
    <row r="386" spans="2:12">
      <c r="B386" s="146"/>
      <c r="C386" s="166"/>
      <c r="D386" s="141" t="s">
        <v>3283</v>
      </c>
      <c r="E386" s="686"/>
      <c r="F386" s="190"/>
      <c r="G386" s="131"/>
      <c r="H386" s="131"/>
      <c r="I386" s="131"/>
      <c r="J386" s="131"/>
      <c r="K386" s="131"/>
      <c r="L386" s="131"/>
    </row>
    <row r="387" spans="2:12" ht="32.1" thickBot="1">
      <c r="B387" s="146"/>
      <c r="C387" s="166"/>
      <c r="D387" s="144" t="s">
        <v>3284</v>
      </c>
      <c r="E387" s="687"/>
      <c r="F387" s="190"/>
      <c r="G387" s="131"/>
      <c r="H387" s="131"/>
      <c r="I387" s="131"/>
      <c r="J387" s="131"/>
      <c r="K387" s="131"/>
      <c r="L387" s="131"/>
    </row>
    <row r="388" spans="2:12">
      <c r="B388" s="146"/>
      <c r="C388" s="166"/>
      <c r="D388" s="141" t="s">
        <v>3285</v>
      </c>
      <c r="E388" s="686"/>
      <c r="F388" s="190"/>
      <c r="G388" s="131"/>
      <c r="H388" s="131"/>
      <c r="I388" s="131"/>
      <c r="J388" s="131"/>
      <c r="K388" s="131"/>
      <c r="L388" s="131"/>
    </row>
    <row r="389" spans="2:12" ht="42" thickBot="1">
      <c r="B389" s="146"/>
      <c r="C389" s="167"/>
      <c r="D389" s="144" t="s">
        <v>3286</v>
      </c>
      <c r="E389" s="687"/>
      <c r="F389" s="190"/>
      <c r="G389" s="131"/>
      <c r="H389" s="131"/>
      <c r="I389" s="131"/>
      <c r="J389" s="131"/>
      <c r="K389" s="131"/>
      <c r="L389" s="131"/>
    </row>
    <row r="390" spans="2:12">
      <c r="B390" s="146"/>
      <c r="C390" s="141" t="s">
        <v>3287</v>
      </c>
      <c r="D390" s="684"/>
      <c r="E390" s="686" t="s">
        <v>3288</v>
      </c>
      <c r="F390" s="190"/>
      <c r="G390" s="131"/>
      <c r="H390" s="131"/>
      <c r="I390" s="131"/>
      <c r="J390" s="131"/>
      <c r="K390" s="131"/>
      <c r="L390" s="131"/>
    </row>
    <row r="391" spans="2:12" ht="21.6">
      <c r="B391" s="146"/>
      <c r="C391" s="165" t="s">
        <v>3289</v>
      </c>
      <c r="D391" s="691"/>
      <c r="E391" s="692"/>
      <c r="F391" s="190"/>
      <c r="G391" s="131"/>
      <c r="H391" s="131"/>
      <c r="I391" s="131"/>
      <c r="J391" s="131"/>
      <c r="K391" s="131"/>
      <c r="L391" s="131"/>
    </row>
    <row r="392" spans="2:12" ht="15.95" thickBot="1">
      <c r="B392" s="146"/>
      <c r="C392" s="144"/>
      <c r="D392" s="685"/>
      <c r="E392" s="687"/>
      <c r="F392" s="190"/>
      <c r="G392" s="131"/>
      <c r="H392" s="131"/>
      <c r="I392" s="131"/>
      <c r="J392" s="131"/>
      <c r="K392" s="131"/>
      <c r="L392" s="131"/>
    </row>
    <row r="393" spans="2:12">
      <c r="B393" s="146"/>
      <c r="C393" s="141" t="s">
        <v>3290</v>
      </c>
      <c r="D393" s="684"/>
      <c r="E393" s="686"/>
      <c r="F393" s="190"/>
      <c r="G393" s="131"/>
      <c r="H393" s="131"/>
      <c r="I393" s="131"/>
      <c r="J393" s="131"/>
      <c r="K393" s="131"/>
      <c r="L393" s="131"/>
    </row>
    <row r="394" spans="2:12" ht="15" customHeight="1">
      <c r="B394" s="146"/>
      <c r="C394" s="165" t="s">
        <v>3291</v>
      </c>
      <c r="D394" s="691"/>
      <c r="E394" s="692"/>
      <c r="F394" s="190"/>
      <c r="G394" s="131"/>
      <c r="H394" s="131"/>
      <c r="I394" s="131"/>
      <c r="J394" s="131"/>
      <c r="K394" s="131"/>
      <c r="L394" s="131"/>
    </row>
    <row r="395" spans="2:12" ht="15.95" thickBot="1">
      <c r="B395" s="152"/>
      <c r="C395" s="144"/>
      <c r="D395" s="685"/>
      <c r="E395" s="687"/>
      <c r="F395" s="190"/>
      <c r="G395" s="131"/>
      <c r="H395" s="131"/>
      <c r="I395" s="131"/>
      <c r="J395" s="131"/>
      <c r="K395" s="131"/>
      <c r="L395" s="131"/>
    </row>
    <row r="396" spans="2:12">
      <c r="B396" s="140" t="s">
        <v>3292</v>
      </c>
      <c r="C396" s="141" t="s">
        <v>3293</v>
      </c>
      <c r="D396" s="684"/>
      <c r="E396" s="686"/>
      <c r="F396" s="190"/>
      <c r="G396" s="131"/>
      <c r="H396" s="131"/>
      <c r="I396" s="131"/>
      <c r="J396" s="131"/>
      <c r="K396" s="131"/>
      <c r="L396" s="131"/>
    </row>
    <row r="397" spans="2:12" ht="32.1" thickBot="1">
      <c r="B397" s="143" t="s">
        <v>3294</v>
      </c>
      <c r="C397" s="144" t="s">
        <v>3295</v>
      </c>
      <c r="D397" s="685"/>
      <c r="E397" s="687"/>
      <c r="F397" s="190"/>
      <c r="G397" s="131"/>
      <c r="H397" s="131"/>
      <c r="I397" s="131"/>
      <c r="J397" s="131"/>
      <c r="K397" s="131"/>
      <c r="L397" s="131"/>
    </row>
    <row r="398" spans="2:12">
      <c r="B398" s="146"/>
      <c r="C398" s="141" t="s">
        <v>3296</v>
      </c>
      <c r="D398" s="684"/>
      <c r="E398" s="686"/>
      <c r="F398" s="190"/>
      <c r="G398" s="131"/>
      <c r="H398" s="131"/>
      <c r="I398" s="131"/>
      <c r="J398" s="131"/>
      <c r="K398" s="131"/>
      <c r="L398" s="131"/>
    </row>
    <row r="399" spans="2:12" ht="15.95" thickBot="1">
      <c r="B399" s="146"/>
      <c r="C399" s="144" t="s">
        <v>3297</v>
      </c>
      <c r="D399" s="685"/>
      <c r="E399" s="687"/>
      <c r="F399" s="190"/>
      <c r="G399" s="131"/>
      <c r="H399" s="131"/>
      <c r="I399" s="131"/>
      <c r="J399" s="131"/>
      <c r="K399" s="131"/>
      <c r="L399" s="131"/>
    </row>
    <row r="400" spans="2:12">
      <c r="B400" s="146"/>
      <c r="C400" s="141" t="s">
        <v>3298</v>
      </c>
      <c r="D400" s="684"/>
      <c r="E400" s="686"/>
      <c r="F400" s="190"/>
      <c r="G400" s="131"/>
      <c r="H400" s="131"/>
      <c r="I400" s="131"/>
      <c r="J400" s="131"/>
      <c r="K400" s="131"/>
      <c r="L400" s="131"/>
    </row>
    <row r="401" spans="2:12" ht="21.95" thickBot="1">
      <c r="B401" s="152"/>
      <c r="C401" s="144" t="s">
        <v>3299</v>
      </c>
      <c r="D401" s="685"/>
      <c r="E401" s="687"/>
      <c r="F401" s="190"/>
      <c r="G401" s="131"/>
      <c r="H401" s="131"/>
      <c r="I401" s="131"/>
      <c r="J401" s="131"/>
      <c r="K401" s="131"/>
      <c r="L401" s="131"/>
    </row>
    <row r="402" spans="2:12">
      <c r="B402" s="140" t="s">
        <v>3300</v>
      </c>
      <c r="C402" s="141" t="s">
        <v>3301</v>
      </c>
      <c r="D402" s="684"/>
      <c r="E402" s="686" t="s">
        <v>3302</v>
      </c>
      <c r="F402" s="190"/>
      <c r="G402" s="131"/>
      <c r="H402" s="131"/>
      <c r="I402" s="131"/>
      <c r="J402" s="131"/>
      <c r="K402" s="131"/>
      <c r="L402" s="131"/>
    </row>
    <row r="403" spans="2:12" ht="42" thickBot="1">
      <c r="B403" s="143" t="s">
        <v>3303</v>
      </c>
      <c r="C403" s="144" t="s">
        <v>3304</v>
      </c>
      <c r="D403" s="685"/>
      <c r="E403" s="687"/>
      <c r="F403" s="190"/>
      <c r="G403" s="131"/>
      <c r="H403" s="131"/>
      <c r="I403" s="131"/>
      <c r="J403" s="131"/>
      <c r="K403" s="131"/>
      <c r="L403" s="131"/>
    </row>
    <row r="404" spans="2:12">
      <c r="B404" s="146"/>
      <c r="C404" s="141" t="s">
        <v>3305</v>
      </c>
      <c r="D404" s="684"/>
      <c r="E404" s="686" t="s">
        <v>3306</v>
      </c>
      <c r="F404" s="190"/>
      <c r="G404" s="131"/>
      <c r="H404" s="131"/>
      <c r="I404" s="131"/>
      <c r="J404" s="131"/>
      <c r="K404" s="131"/>
      <c r="L404" s="131"/>
    </row>
    <row r="405" spans="2:12" ht="32.1" thickBot="1">
      <c r="B405" s="146"/>
      <c r="C405" s="144" t="s">
        <v>3307</v>
      </c>
      <c r="D405" s="685"/>
      <c r="E405" s="687"/>
      <c r="F405" s="190"/>
      <c r="G405" s="131"/>
      <c r="H405" s="131"/>
      <c r="I405" s="131"/>
      <c r="J405" s="131"/>
      <c r="K405" s="131"/>
      <c r="L405" s="131"/>
    </row>
    <row r="406" spans="2:12">
      <c r="B406" s="146"/>
      <c r="C406" s="141" t="s">
        <v>3308</v>
      </c>
      <c r="D406" s="684"/>
      <c r="E406" s="686" t="s">
        <v>3309</v>
      </c>
      <c r="F406" s="190"/>
      <c r="G406" s="131"/>
      <c r="H406" s="131"/>
      <c r="I406" s="131"/>
      <c r="J406" s="131"/>
      <c r="K406" s="131"/>
      <c r="L406" s="131"/>
    </row>
    <row r="407" spans="2:12" ht="21.95" thickBot="1">
      <c r="B407" s="146"/>
      <c r="C407" s="144" t="s">
        <v>3310</v>
      </c>
      <c r="D407" s="685"/>
      <c r="E407" s="687"/>
      <c r="F407" s="190"/>
      <c r="G407" s="131"/>
      <c r="H407" s="131"/>
      <c r="I407" s="131"/>
      <c r="J407" s="131"/>
      <c r="K407" s="131"/>
      <c r="L407" s="131"/>
    </row>
    <row r="408" spans="2:12">
      <c r="B408" s="146"/>
      <c r="C408" s="141" t="s">
        <v>3311</v>
      </c>
      <c r="D408" s="684"/>
      <c r="E408" s="686"/>
      <c r="F408" s="190"/>
      <c r="G408" s="131"/>
      <c r="H408" s="131"/>
      <c r="I408" s="131"/>
      <c r="J408" s="131"/>
      <c r="K408" s="131"/>
      <c r="L408" s="131"/>
    </row>
    <row r="409" spans="2:12" ht="32.1" thickBot="1">
      <c r="B409" s="146"/>
      <c r="C409" s="144" t="s">
        <v>3312</v>
      </c>
      <c r="D409" s="685"/>
      <c r="E409" s="687"/>
      <c r="F409" s="190"/>
      <c r="G409" s="131"/>
      <c r="H409" s="131"/>
      <c r="I409" s="131"/>
      <c r="J409" s="131"/>
      <c r="K409" s="131"/>
      <c r="L409" s="131"/>
    </row>
    <row r="410" spans="2:12">
      <c r="B410" s="146"/>
      <c r="C410" s="141" t="s">
        <v>3313</v>
      </c>
      <c r="D410" s="684"/>
      <c r="E410" s="686"/>
      <c r="F410" s="190"/>
      <c r="G410" s="131"/>
      <c r="H410" s="131"/>
      <c r="I410" s="131"/>
      <c r="J410" s="131"/>
      <c r="K410" s="131"/>
      <c r="L410" s="131"/>
    </row>
    <row r="411" spans="2:12" ht="42" thickBot="1">
      <c r="B411" s="146"/>
      <c r="C411" s="144" t="s">
        <v>3314</v>
      </c>
      <c r="D411" s="685"/>
      <c r="E411" s="687"/>
      <c r="F411" s="190"/>
      <c r="G411" s="131"/>
      <c r="H411" s="131"/>
      <c r="I411" s="131"/>
      <c r="J411" s="131"/>
      <c r="K411" s="131"/>
      <c r="L411" s="131"/>
    </row>
    <row r="412" spans="2:12">
      <c r="B412" s="146"/>
      <c r="C412" s="141" t="s">
        <v>3315</v>
      </c>
      <c r="D412" s="684"/>
      <c r="E412" s="686"/>
      <c r="F412" s="190"/>
      <c r="G412" s="131"/>
      <c r="H412" s="131"/>
      <c r="I412" s="131"/>
      <c r="J412" s="131"/>
      <c r="K412" s="131"/>
      <c r="L412" s="131"/>
    </row>
    <row r="413" spans="2:12" ht="21.95" thickBot="1">
      <c r="B413" s="146"/>
      <c r="C413" s="144" t="s">
        <v>3316</v>
      </c>
      <c r="D413" s="685"/>
      <c r="E413" s="687"/>
      <c r="F413" s="190"/>
      <c r="G413" s="131"/>
      <c r="H413" s="131"/>
      <c r="I413" s="131"/>
      <c r="J413" s="131"/>
      <c r="K413" s="131"/>
      <c r="L413" s="131"/>
    </row>
    <row r="414" spans="2:12">
      <c r="B414" s="146"/>
      <c r="C414" s="141" t="s">
        <v>3317</v>
      </c>
      <c r="D414" s="684"/>
      <c r="E414" s="686" t="s">
        <v>3318</v>
      </c>
      <c r="F414" s="190"/>
      <c r="G414" s="131"/>
      <c r="H414" s="131"/>
      <c r="I414" s="131"/>
      <c r="J414" s="131"/>
      <c r="K414" s="131"/>
      <c r="L414" s="131"/>
    </row>
    <row r="415" spans="2:12" ht="32.1" thickBot="1">
      <c r="B415" s="152"/>
      <c r="C415" s="144" t="s">
        <v>3319</v>
      </c>
      <c r="D415" s="685"/>
      <c r="E415" s="687"/>
      <c r="F415" s="190"/>
      <c r="G415" s="131"/>
      <c r="H415" s="131"/>
      <c r="I415" s="131"/>
      <c r="J415" s="131"/>
      <c r="K415" s="131"/>
      <c r="L415" s="131"/>
    </row>
    <row r="416" spans="2:12">
      <c r="B416" s="140" t="s">
        <v>3320</v>
      </c>
      <c r="C416" s="141" t="s">
        <v>3321</v>
      </c>
      <c r="D416" s="684"/>
      <c r="E416" s="686" t="s">
        <v>3322</v>
      </c>
      <c r="F416" s="190"/>
      <c r="G416" s="131"/>
      <c r="H416" s="131"/>
      <c r="I416" s="131"/>
      <c r="J416" s="131"/>
      <c r="K416" s="131"/>
      <c r="L416" s="131"/>
    </row>
    <row r="417" spans="2:12" ht="51.95" thickBot="1">
      <c r="B417" s="143" t="s">
        <v>3323</v>
      </c>
      <c r="C417" s="144" t="s">
        <v>3324</v>
      </c>
      <c r="D417" s="685"/>
      <c r="E417" s="687"/>
      <c r="F417" s="190"/>
      <c r="G417" s="131"/>
      <c r="H417" s="131"/>
      <c r="I417" s="131"/>
      <c r="J417" s="131"/>
      <c r="K417" s="131"/>
      <c r="L417" s="131"/>
    </row>
    <row r="418" spans="2:12">
      <c r="B418" s="146"/>
      <c r="C418" s="141" t="s">
        <v>3325</v>
      </c>
      <c r="D418" s="684"/>
      <c r="E418" s="686"/>
      <c r="F418" s="190"/>
      <c r="G418" s="131"/>
      <c r="H418" s="131"/>
      <c r="I418" s="131"/>
      <c r="J418" s="131"/>
      <c r="K418" s="131"/>
      <c r="L418" s="131"/>
    </row>
    <row r="419" spans="2:12" ht="32.1" thickBot="1">
      <c r="B419" s="146"/>
      <c r="C419" s="144" t="s">
        <v>3326</v>
      </c>
      <c r="D419" s="685"/>
      <c r="E419" s="687"/>
      <c r="F419" s="190"/>
      <c r="G419" s="131"/>
      <c r="H419" s="131"/>
      <c r="I419" s="131"/>
      <c r="J419" s="131"/>
      <c r="K419" s="131"/>
      <c r="L419" s="131"/>
    </row>
    <row r="420" spans="2:12">
      <c r="B420" s="146"/>
      <c r="C420" s="141" t="s">
        <v>3327</v>
      </c>
      <c r="D420" s="684"/>
      <c r="E420" s="686"/>
      <c r="F420" s="190"/>
      <c r="G420" s="131"/>
      <c r="H420" s="131"/>
      <c r="I420" s="131"/>
      <c r="J420" s="131"/>
      <c r="K420" s="131"/>
      <c r="L420" s="131"/>
    </row>
    <row r="421" spans="2:12" ht="21.95" thickBot="1">
      <c r="B421" s="146"/>
      <c r="C421" s="144" t="s">
        <v>3328</v>
      </c>
      <c r="D421" s="685"/>
      <c r="E421" s="687"/>
      <c r="F421" s="190"/>
      <c r="G421" s="131"/>
      <c r="H421" s="131"/>
      <c r="I421" s="131"/>
      <c r="J421" s="131"/>
      <c r="K421" s="131"/>
      <c r="L421" s="131"/>
    </row>
    <row r="422" spans="2:12">
      <c r="B422" s="146"/>
      <c r="C422" s="141" t="s">
        <v>3329</v>
      </c>
      <c r="D422" s="684"/>
      <c r="E422" s="686"/>
      <c r="F422" s="190"/>
      <c r="G422" s="131"/>
      <c r="H422" s="131"/>
      <c r="I422" s="131"/>
      <c r="J422" s="131"/>
      <c r="K422" s="131"/>
      <c r="L422" s="131"/>
    </row>
    <row r="423" spans="2:12" ht="32.1" thickBot="1">
      <c r="B423" s="146"/>
      <c r="C423" s="144" t="s">
        <v>3330</v>
      </c>
      <c r="D423" s="685"/>
      <c r="E423" s="687"/>
      <c r="F423" s="190"/>
      <c r="G423" s="131"/>
      <c r="H423" s="131"/>
      <c r="I423" s="131"/>
      <c r="J423" s="131"/>
      <c r="K423" s="131"/>
      <c r="L423" s="131"/>
    </row>
    <row r="424" spans="2:12">
      <c r="B424" s="146"/>
      <c r="C424" s="141" t="s">
        <v>3331</v>
      </c>
      <c r="D424" s="684"/>
      <c r="E424" s="686"/>
      <c r="F424" s="190"/>
      <c r="G424" s="131"/>
      <c r="H424" s="131"/>
      <c r="I424" s="131"/>
      <c r="J424" s="131"/>
      <c r="K424" s="131"/>
      <c r="L424" s="131"/>
    </row>
    <row r="425" spans="2:12" ht="51.95" thickBot="1">
      <c r="B425" s="146"/>
      <c r="C425" s="144" t="s">
        <v>3332</v>
      </c>
      <c r="D425" s="685"/>
      <c r="E425" s="687"/>
      <c r="F425" s="190"/>
      <c r="G425" s="131"/>
      <c r="H425" s="131"/>
      <c r="I425" s="131"/>
      <c r="J425" s="131"/>
      <c r="K425" s="131"/>
      <c r="L425" s="131"/>
    </row>
    <row r="426" spans="2:12">
      <c r="B426" s="146"/>
      <c r="C426" s="141" t="s">
        <v>3333</v>
      </c>
      <c r="D426" s="684"/>
      <c r="E426" s="686"/>
      <c r="F426" s="190"/>
      <c r="G426" s="131"/>
      <c r="H426" s="131"/>
      <c r="I426" s="131"/>
      <c r="J426" s="131"/>
      <c r="K426" s="131"/>
      <c r="L426" s="131"/>
    </row>
    <row r="427" spans="2:12" ht="15.95" thickBot="1">
      <c r="B427" s="146"/>
      <c r="C427" s="144" t="s">
        <v>3334</v>
      </c>
      <c r="D427" s="685"/>
      <c r="E427" s="687"/>
      <c r="F427" s="190"/>
      <c r="G427" s="131"/>
      <c r="H427" s="131"/>
      <c r="I427" s="131"/>
      <c r="J427" s="131"/>
      <c r="K427" s="131"/>
      <c r="L427" s="131"/>
    </row>
    <row r="428" spans="2:12">
      <c r="B428" s="146"/>
      <c r="C428" s="141" t="s">
        <v>3335</v>
      </c>
      <c r="D428" s="684"/>
      <c r="E428" s="686" t="s">
        <v>3336</v>
      </c>
      <c r="F428" s="190"/>
      <c r="G428" s="131"/>
      <c r="H428" s="131"/>
      <c r="I428" s="131"/>
      <c r="J428" s="131"/>
      <c r="K428" s="131"/>
      <c r="L428" s="131"/>
    </row>
    <row r="429" spans="2:12" ht="15.95" thickBot="1">
      <c r="B429" s="146"/>
      <c r="C429" s="144" t="s">
        <v>3337</v>
      </c>
      <c r="D429" s="685"/>
      <c r="E429" s="687"/>
      <c r="F429" s="190"/>
      <c r="G429" s="131"/>
      <c r="H429" s="131"/>
      <c r="I429" s="131"/>
      <c r="J429" s="131"/>
      <c r="K429" s="131"/>
      <c r="L429" s="131"/>
    </row>
    <row r="430" spans="2:12">
      <c r="B430" s="146"/>
      <c r="C430" s="141" t="s">
        <v>3338</v>
      </c>
      <c r="D430" s="684"/>
      <c r="E430" s="686" t="s">
        <v>3339</v>
      </c>
      <c r="F430" s="190"/>
      <c r="G430" s="131"/>
      <c r="H430" s="131"/>
      <c r="I430" s="131"/>
      <c r="J430" s="131"/>
      <c r="K430" s="131"/>
      <c r="L430" s="131"/>
    </row>
    <row r="431" spans="2:12" ht="42" thickBot="1">
      <c r="B431" s="152"/>
      <c r="C431" s="144" t="s">
        <v>3340</v>
      </c>
      <c r="D431" s="685"/>
      <c r="E431" s="687"/>
      <c r="F431" s="190"/>
      <c r="G431" s="131"/>
      <c r="H431" s="131"/>
      <c r="I431" s="131"/>
      <c r="J431" s="131"/>
      <c r="K431" s="131"/>
      <c r="L431" s="131"/>
    </row>
    <row r="432" spans="2:12">
      <c r="B432" s="140" t="s">
        <v>3341</v>
      </c>
      <c r="C432" s="141" t="s">
        <v>3342</v>
      </c>
      <c r="D432" s="684"/>
      <c r="E432" s="686" t="s">
        <v>3343</v>
      </c>
      <c r="F432" s="190"/>
      <c r="G432" s="131"/>
      <c r="H432" s="131"/>
      <c r="I432" s="131"/>
      <c r="J432" s="131"/>
      <c r="K432" s="131"/>
      <c r="L432" s="131"/>
    </row>
    <row r="433" spans="2:12" ht="42" thickBot="1">
      <c r="B433" s="143" t="s">
        <v>3344</v>
      </c>
      <c r="C433" s="144" t="s">
        <v>3345</v>
      </c>
      <c r="D433" s="685"/>
      <c r="E433" s="687"/>
      <c r="F433" s="190"/>
      <c r="G433" s="131"/>
      <c r="H433" s="131"/>
      <c r="I433" s="131"/>
      <c r="J433" s="131"/>
      <c r="K433" s="131"/>
      <c r="L433" s="131"/>
    </row>
    <row r="434" spans="2:12">
      <c r="B434" s="146"/>
      <c r="C434" s="141" t="s">
        <v>3346</v>
      </c>
      <c r="D434" s="684"/>
      <c r="E434" s="686" t="s">
        <v>3347</v>
      </c>
      <c r="F434" s="190"/>
      <c r="G434" s="131"/>
      <c r="H434" s="131"/>
      <c r="I434" s="131"/>
      <c r="J434" s="131"/>
      <c r="K434" s="131"/>
      <c r="L434" s="131"/>
    </row>
    <row r="435" spans="2:12" ht="15.95" thickBot="1">
      <c r="B435" s="146"/>
      <c r="C435" s="144" t="s">
        <v>3348</v>
      </c>
      <c r="D435" s="685"/>
      <c r="E435" s="687"/>
      <c r="F435" s="190"/>
      <c r="G435" s="131"/>
      <c r="H435" s="131"/>
      <c r="I435" s="131"/>
      <c r="J435" s="131"/>
      <c r="K435" s="131"/>
      <c r="L435" s="131"/>
    </row>
    <row r="436" spans="2:12">
      <c r="B436" s="146"/>
      <c r="C436" s="141" t="s">
        <v>3349</v>
      </c>
      <c r="D436" s="684"/>
      <c r="E436" s="686" t="s">
        <v>3350</v>
      </c>
      <c r="F436" s="190"/>
      <c r="G436" s="131"/>
      <c r="H436" s="131"/>
      <c r="I436" s="131"/>
      <c r="J436" s="131"/>
      <c r="K436" s="131"/>
      <c r="L436" s="131"/>
    </row>
    <row r="437" spans="2:12" ht="15.95" thickBot="1">
      <c r="B437" s="146"/>
      <c r="C437" s="144" t="s">
        <v>3351</v>
      </c>
      <c r="D437" s="685"/>
      <c r="E437" s="687"/>
      <c r="F437" s="190"/>
      <c r="G437" s="131"/>
      <c r="H437" s="131"/>
      <c r="I437" s="131"/>
      <c r="J437" s="131"/>
      <c r="K437" s="131"/>
      <c r="L437" s="131"/>
    </row>
    <row r="438" spans="2:12">
      <c r="B438" s="146"/>
      <c r="C438" s="141" t="s">
        <v>3352</v>
      </c>
      <c r="D438" s="684"/>
      <c r="E438" s="686" t="s">
        <v>3353</v>
      </c>
      <c r="F438" s="190"/>
      <c r="G438" s="131"/>
      <c r="H438" s="131"/>
      <c r="I438" s="131"/>
      <c r="J438" s="131"/>
      <c r="K438" s="131"/>
      <c r="L438" s="131"/>
    </row>
    <row r="439" spans="2:12" ht="21.95" thickBot="1">
      <c r="B439" s="146"/>
      <c r="C439" s="144" t="s">
        <v>3354</v>
      </c>
      <c r="D439" s="685"/>
      <c r="E439" s="687"/>
      <c r="F439" s="190"/>
      <c r="G439" s="131"/>
      <c r="H439" s="131"/>
      <c r="I439" s="131"/>
      <c r="J439" s="131"/>
      <c r="K439" s="131"/>
      <c r="L439" s="131"/>
    </row>
    <row r="440" spans="2:12">
      <c r="B440" s="146"/>
      <c r="C440" s="141" t="s">
        <v>3355</v>
      </c>
      <c r="D440" s="684"/>
      <c r="E440" s="686"/>
      <c r="F440" s="190"/>
      <c r="G440" s="131"/>
      <c r="H440" s="131"/>
      <c r="I440" s="131"/>
      <c r="J440" s="131"/>
      <c r="K440" s="131"/>
      <c r="L440" s="131"/>
    </row>
    <row r="441" spans="2:12" ht="21.95" thickBot="1">
      <c r="B441" s="146"/>
      <c r="C441" s="144" t="s">
        <v>3356</v>
      </c>
      <c r="D441" s="685"/>
      <c r="E441" s="687"/>
      <c r="F441" s="190"/>
      <c r="G441" s="131"/>
      <c r="H441" s="131"/>
      <c r="I441" s="131"/>
      <c r="J441" s="131"/>
      <c r="K441" s="131"/>
      <c r="L441" s="131"/>
    </row>
    <row r="442" spans="2:12">
      <c r="B442" s="146"/>
      <c r="C442" s="141" t="s">
        <v>3357</v>
      </c>
      <c r="D442" s="684"/>
      <c r="E442" s="686"/>
      <c r="F442" s="190"/>
      <c r="G442" s="131"/>
      <c r="H442" s="131"/>
      <c r="I442" s="131"/>
      <c r="J442" s="131"/>
      <c r="K442" s="131"/>
      <c r="L442" s="131"/>
    </row>
    <row r="443" spans="2:12" ht="15.95" thickBot="1">
      <c r="B443" s="146"/>
      <c r="C443" s="144" t="s">
        <v>3358</v>
      </c>
      <c r="D443" s="685"/>
      <c r="E443" s="687"/>
      <c r="F443" s="190"/>
      <c r="G443" s="131"/>
      <c r="H443" s="131"/>
      <c r="I443" s="131"/>
      <c r="J443" s="131"/>
      <c r="K443" s="131"/>
      <c r="L443" s="131"/>
    </row>
    <row r="444" spans="2:12">
      <c r="B444" s="146"/>
      <c r="C444" s="141" t="s">
        <v>3359</v>
      </c>
      <c r="D444" s="684"/>
      <c r="E444" s="686" t="s">
        <v>3360</v>
      </c>
      <c r="F444" s="190"/>
      <c r="G444" s="131"/>
      <c r="H444" s="131"/>
      <c r="I444" s="131"/>
      <c r="J444" s="131"/>
      <c r="K444" s="131"/>
      <c r="L444" s="131"/>
    </row>
    <row r="445" spans="2:12" ht="21.95" thickBot="1">
      <c r="B445" s="146"/>
      <c r="C445" s="144" t="s">
        <v>3361</v>
      </c>
      <c r="D445" s="685"/>
      <c r="E445" s="687"/>
      <c r="F445" s="190"/>
      <c r="G445" s="131"/>
      <c r="H445" s="131"/>
      <c r="I445" s="131"/>
      <c r="J445" s="131"/>
      <c r="K445" s="131"/>
      <c r="L445" s="131"/>
    </row>
    <row r="446" spans="2:12">
      <c r="B446" s="146"/>
      <c r="C446" s="141" t="s">
        <v>3362</v>
      </c>
      <c r="D446" s="684"/>
      <c r="E446" s="686" t="s">
        <v>3363</v>
      </c>
      <c r="F446" s="190"/>
      <c r="G446" s="131"/>
      <c r="H446" s="131"/>
      <c r="I446" s="131"/>
      <c r="J446" s="131"/>
      <c r="K446" s="131"/>
      <c r="L446" s="131"/>
    </row>
    <row r="447" spans="2:12" ht="21.95" thickBot="1">
      <c r="B447" s="146"/>
      <c r="C447" s="144" t="s">
        <v>3364</v>
      </c>
      <c r="D447" s="685"/>
      <c r="E447" s="687"/>
      <c r="F447" s="190"/>
      <c r="G447" s="131"/>
      <c r="H447" s="131"/>
      <c r="I447" s="131"/>
      <c r="J447" s="131"/>
      <c r="K447" s="131"/>
      <c r="L447" s="131"/>
    </row>
    <row r="448" spans="2:12">
      <c r="B448" s="146"/>
      <c r="C448" s="141" t="s">
        <v>3365</v>
      </c>
      <c r="D448" s="684"/>
      <c r="E448" s="686"/>
      <c r="F448" s="190"/>
      <c r="G448" s="131"/>
      <c r="H448" s="131"/>
      <c r="I448" s="131"/>
      <c r="J448" s="131"/>
      <c r="K448" s="131"/>
      <c r="L448" s="131"/>
    </row>
    <row r="449" spans="2:12" ht="15.95" thickBot="1">
      <c r="B449" s="146"/>
      <c r="C449" s="144" t="s">
        <v>3366</v>
      </c>
      <c r="D449" s="685"/>
      <c r="E449" s="687"/>
      <c r="F449" s="190"/>
      <c r="G449" s="131"/>
      <c r="H449" s="131"/>
      <c r="I449" s="131"/>
      <c r="J449" s="131"/>
      <c r="K449" s="131"/>
      <c r="L449" s="131"/>
    </row>
    <row r="450" spans="2:12">
      <c r="B450" s="146"/>
      <c r="C450" s="141" t="s">
        <v>3367</v>
      </c>
      <c r="D450" s="684"/>
      <c r="E450" s="686"/>
      <c r="F450" s="190"/>
      <c r="G450" s="131"/>
      <c r="H450" s="131"/>
      <c r="I450" s="131"/>
      <c r="J450" s="131"/>
      <c r="K450" s="131"/>
      <c r="L450" s="131"/>
    </row>
    <row r="451" spans="2:12" ht="21.95" thickBot="1">
      <c r="B451" s="152"/>
      <c r="C451" s="144" t="s">
        <v>3368</v>
      </c>
      <c r="D451" s="685"/>
      <c r="E451" s="687"/>
      <c r="F451" s="190"/>
      <c r="G451" s="131"/>
      <c r="H451" s="131"/>
      <c r="I451" s="131"/>
      <c r="J451" s="131"/>
      <c r="K451" s="131"/>
      <c r="L451" s="131"/>
    </row>
    <row r="452" spans="2:12">
      <c r="B452" s="143"/>
      <c r="C452" s="141" t="s">
        <v>3369</v>
      </c>
      <c r="D452" s="684"/>
      <c r="E452" s="686"/>
      <c r="F452" s="190"/>
      <c r="G452" s="131"/>
      <c r="H452" s="131"/>
      <c r="I452" s="131"/>
      <c r="J452" s="131"/>
      <c r="K452" s="131"/>
      <c r="L452" s="131"/>
    </row>
    <row r="453" spans="2:12">
      <c r="B453" s="143"/>
      <c r="C453" s="165" t="s">
        <v>3370</v>
      </c>
      <c r="D453" s="691"/>
      <c r="E453" s="692"/>
      <c r="F453" s="190"/>
      <c r="G453" s="131"/>
      <c r="H453" s="131"/>
      <c r="I453" s="131"/>
      <c r="J453" s="131"/>
      <c r="K453" s="131"/>
      <c r="L453" s="131"/>
    </row>
    <row r="454" spans="2:12">
      <c r="B454" s="143"/>
      <c r="C454" s="166"/>
      <c r="D454" s="691"/>
      <c r="E454" s="692"/>
      <c r="F454" s="190"/>
      <c r="G454" s="131"/>
      <c r="H454" s="131"/>
      <c r="I454" s="131"/>
      <c r="J454" s="131"/>
      <c r="K454" s="131"/>
      <c r="L454" s="131"/>
    </row>
    <row r="455" spans="2:12">
      <c r="B455" s="143"/>
      <c r="C455" s="166"/>
      <c r="D455" s="691"/>
      <c r="E455" s="692"/>
      <c r="F455" s="190"/>
      <c r="G455" s="131"/>
      <c r="H455" s="131"/>
      <c r="I455" s="131"/>
      <c r="J455" s="131"/>
      <c r="K455" s="131"/>
      <c r="L455" s="131"/>
    </row>
    <row r="456" spans="2:12">
      <c r="B456" s="143"/>
      <c r="C456" s="166"/>
      <c r="D456" s="691"/>
      <c r="E456" s="692"/>
      <c r="F456" s="190"/>
      <c r="G456" s="131"/>
      <c r="H456" s="131"/>
      <c r="I456" s="131"/>
      <c r="J456" s="131"/>
      <c r="K456" s="131"/>
      <c r="L456" s="131"/>
    </row>
    <row r="457" spans="2:12">
      <c r="B457" s="143"/>
      <c r="C457" s="166"/>
      <c r="D457" s="691"/>
      <c r="E457" s="692"/>
      <c r="F457" s="190"/>
      <c r="G457" s="131"/>
      <c r="H457" s="131"/>
      <c r="I457" s="131"/>
      <c r="J457" s="131"/>
      <c r="K457" s="131"/>
      <c r="L457" s="131"/>
    </row>
    <row r="458" spans="2:12">
      <c r="B458" s="143"/>
      <c r="C458" s="166"/>
      <c r="D458" s="691"/>
      <c r="E458" s="692"/>
      <c r="F458" s="190"/>
      <c r="G458" s="131"/>
      <c r="H458" s="131"/>
      <c r="I458" s="131"/>
      <c r="J458" s="131"/>
      <c r="K458" s="131"/>
      <c r="L458" s="131"/>
    </row>
    <row r="459" spans="2:12">
      <c r="B459" s="140" t="s">
        <v>3371</v>
      </c>
      <c r="C459" s="166"/>
      <c r="D459" s="691"/>
      <c r="E459" s="692"/>
      <c r="F459" s="190"/>
      <c r="G459" s="131"/>
      <c r="H459" s="131"/>
      <c r="I459" s="131"/>
      <c r="J459" s="131"/>
      <c r="K459" s="131"/>
      <c r="L459" s="131"/>
    </row>
    <row r="460" spans="2:12" ht="21.6">
      <c r="B460" s="143" t="s">
        <v>3372</v>
      </c>
      <c r="C460" s="166"/>
      <c r="D460" s="691"/>
      <c r="E460" s="692"/>
      <c r="F460" s="190"/>
      <c r="G460" s="131"/>
      <c r="H460" s="131"/>
      <c r="I460" s="131"/>
      <c r="J460" s="131"/>
      <c r="K460" s="131"/>
      <c r="L460" s="131"/>
    </row>
    <row r="461" spans="2:12" ht="15.95" thickBot="1">
      <c r="B461" s="143"/>
      <c r="C461" s="167"/>
      <c r="D461" s="685"/>
      <c r="E461" s="687"/>
      <c r="F461" s="190"/>
      <c r="G461" s="131"/>
      <c r="H461" s="131"/>
      <c r="I461" s="131"/>
      <c r="J461" s="131"/>
      <c r="K461" s="131"/>
      <c r="L461" s="131"/>
    </row>
    <row r="462" spans="2:12">
      <c r="B462" s="143"/>
      <c r="C462" s="141" t="s">
        <v>3373</v>
      </c>
      <c r="D462" s="684"/>
      <c r="E462" s="686"/>
      <c r="F462" s="190"/>
      <c r="G462" s="131"/>
      <c r="H462" s="131"/>
      <c r="I462" s="131"/>
      <c r="J462" s="131"/>
      <c r="K462" s="131"/>
      <c r="L462" s="131"/>
    </row>
    <row r="463" spans="2:12" ht="15.95" thickBot="1">
      <c r="B463" s="143"/>
      <c r="C463" s="144" t="s">
        <v>3374</v>
      </c>
      <c r="D463" s="685"/>
      <c r="E463" s="687"/>
      <c r="F463" s="190"/>
      <c r="G463" s="131"/>
      <c r="H463" s="131"/>
      <c r="I463" s="131"/>
      <c r="J463" s="131"/>
      <c r="K463" s="131"/>
      <c r="L463" s="131"/>
    </row>
    <row r="464" spans="2:12">
      <c r="B464" s="143"/>
      <c r="C464" s="141" t="s">
        <v>3375</v>
      </c>
      <c r="D464" s="684"/>
      <c r="E464" s="686"/>
      <c r="F464" s="190"/>
      <c r="G464" s="131"/>
      <c r="H464" s="131"/>
      <c r="I464" s="131"/>
      <c r="J464" s="131"/>
      <c r="K464" s="131"/>
      <c r="L464" s="131"/>
    </row>
    <row r="465" spans="2:12" ht="15.95" thickBot="1">
      <c r="B465" s="143"/>
      <c r="C465" s="144" t="s">
        <v>3376</v>
      </c>
      <c r="D465" s="685"/>
      <c r="E465" s="687"/>
      <c r="F465" s="190"/>
      <c r="G465" s="131"/>
      <c r="H465" s="131"/>
      <c r="I465" s="131"/>
      <c r="J465" s="131"/>
      <c r="K465" s="131"/>
      <c r="L465" s="131"/>
    </row>
    <row r="466" spans="2:12">
      <c r="B466" s="143"/>
      <c r="C466" s="141" t="s">
        <v>3377</v>
      </c>
      <c r="D466" s="684"/>
      <c r="E466" s="686" t="s">
        <v>3378</v>
      </c>
      <c r="F466" s="190"/>
      <c r="G466" s="131"/>
      <c r="H466" s="131"/>
      <c r="I466" s="131"/>
      <c r="J466" s="131"/>
      <c r="K466" s="131"/>
      <c r="L466" s="131"/>
    </row>
    <row r="467" spans="2:12" ht="21.95" thickBot="1">
      <c r="B467" s="143"/>
      <c r="C467" s="144" t="s">
        <v>3379</v>
      </c>
      <c r="D467" s="685"/>
      <c r="E467" s="687"/>
      <c r="F467" s="190"/>
      <c r="G467" s="131"/>
      <c r="H467" s="131"/>
      <c r="I467" s="131"/>
      <c r="J467" s="131"/>
      <c r="K467" s="131"/>
      <c r="L467" s="131"/>
    </row>
    <row r="468" spans="2:12">
      <c r="B468" s="143"/>
      <c r="C468" s="141" t="s">
        <v>3380</v>
      </c>
      <c r="D468" s="684"/>
      <c r="E468" s="686"/>
      <c r="F468" s="190"/>
      <c r="G468" s="131"/>
      <c r="H468" s="131"/>
      <c r="I468" s="131"/>
      <c r="J468" s="131"/>
      <c r="K468" s="131"/>
      <c r="L468" s="131"/>
    </row>
    <row r="469" spans="2:12" ht="21.95" thickBot="1">
      <c r="B469" s="146"/>
      <c r="C469" s="144" t="s">
        <v>3381</v>
      </c>
      <c r="D469" s="685"/>
      <c r="E469" s="687"/>
      <c r="F469" s="190"/>
      <c r="G469" s="131"/>
      <c r="H469" s="131"/>
      <c r="I469" s="131"/>
      <c r="J469" s="131"/>
      <c r="K469" s="131"/>
      <c r="L469" s="131"/>
    </row>
    <row r="470" spans="2:12">
      <c r="B470" s="146"/>
      <c r="C470" s="141" t="s">
        <v>3382</v>
      </c>
      <c r="D470" s="684"/>
      <c r="E470" s="686"/>
      <c r="F470" s="190"/>
      <c r="G470" s="131"/>
      <c r="H470" s="131"/>
      <c r="I470" s="131"/>
      <c r="J470" s="131"/>
      <c r="K470" s="131"/>
      <c r="L470" s="131"/>
    </row>
    <row r="471" spans="2:12" ht="32.1" thickBot="1">
      <c r="B471" s="146"/>
      <c r="C471" s="144" t="s">
        <v>3383</v>
      </c>
      <c r="D471" s="685"/>
      <c r="E471" s="687"/>
      <c r="F471" s="190"/>
      <c r="G471" s="131"/>
      <c r="H471" s="131"/>
      <c r="I471" s="131"/>
      <c r="J471" s="131"/>
      <c r="K471" s="131"/>
      <c r="L471" s="131"/>
    </row>
    <row r="472" spans="2:12">
      <c r="B472" s="146"/>
      <c r="C472" s="141" t="s">
        <v>3384</v>
      </c>
      <c r="D472" s="684"/>
      <c r="E472" s="686" t="s">
        <v>3385</v>
      </c>
      <c r="F472" s="190"/>
      <c r="G472" s="131"/>
      <c r="H472" s="131"/>
      <c r="I472" s="131"/>
      <c r="J472" s="131"/>
      <c r="K472" s="131"/>
      <c r="L472" s="131"/>
    </row>
    <row r="473" spans="2:12" ht="32.1" thickBot="1">
      <c r="B473" s="146"/>
      <c r="C473" s="144" t="s">
        <v>3386</v>
      </c>
      <c r="D473" s="685"/>
      <c r="E473" s="687"/>
      <c r="F473" s="190"/>
      <c r="G473" s="131"/>
      <c r="H473" s="131"/>
      <c r="I473" s="131"/>
      <c r="J473" s="131"/>
      <c r="K473" s="131"/>
      <c r="L473" s="131"/>
    </row>
    <row r="474" spans="2:12">
      <c r="B474" s="146"/>
      <c r="C474" s="141" t="s">
        <v>3387</v>
      </c>
      <c r="D474" s="684"/>
      <c r="E474" s="686"/>
      <c r="F474" s="190"/>
      <c r="G474" s="131"/>
      <c r="H474" s="131"/>
      <c r="I474" s="131"/>
      <c r="J474" s="131"/>
      <c r="K474" s="131"/>
      <c r="L474" s="131"/>
    </row>
    <row r="475" spans="2:12" ht="15.95" thickBot="1">
      <c r="B475" s="152"/>
      <c r="C475" s="144" t="s">
        <v>3388</v>
      </c>
      <c r="D475" s="685"/>
      <c r="E475" s="687"/>
      <c r="F475" s="190"/>
      <c r="G475" s="131"/>
      <c r="H475" s="131"/>
      <c r="I475" s="131"/>
      <c r="J475" s="131"/>
      <c r="K475" s="131"/>
      <c r="L475" s="131"/>
    </row>
    <row r="476" spans="2:12">
      <c r="B476" s="140" t="s">
        <v>3389</v>
      </c>
      <c r="C476" s="684"/>
      <c r="D476" s="684"/>
      <c r="E476" s="686"/>
      <c r="F476" s="190"/>
      <c r="G476" s="131"/>
      <c r="H476" s="131"/>
      <c r="I476" s="131"/>
      <c r="J476" s="131"/>
      <c r="K476" s="131"/>
      <c r="L476" s="131"/>
    </row>
    <row r="477" spans="2:12" ht="32.1" thickBot="1">
      <c r="B477" s="145" t="s">
        <v>3390</v>
      </c>
      <c r="C477" s="685"/>
      <c r="D477" s="685"/>
      <c r="E477" s="687"/>
      <c r="F477" s="190"/>
      <c r="G477" s="131"/>
      <c r="H477" s="131"/>
      <c r="I477" s="131"/>
      <c r="J477" s="131"/>
      <c r="K477" s="131"/>
      <c r="L477" s="131"/>
    </row>
    <row r="478" spans="2:12">
      <c r="B478" s="140" t="s">
        <v>3391</v>
      </c>
      <c r="C478" s="684"/>
      <c r="D478" s="684"/>
      <c r="E478" s="686"/>
      <c r="F478" s="190"/>
      <c r="G478" s="131"/>
      <c r="H478" s="131"/>
      <c r="I478" s="131"/>
      <c r="J478" s="131"/>
      <c r="K478" s="131"/>
      <c r="L478" s="131"/>
    </row>
    <row r="479" spans="2:12" ht="42" thickBot="1">
      <c r="B479" s="145" t="s">
        <v>3392</v>
      </c>
      <c r="C479" s="685"/>
      <c r="D479" s="685"/>
      <c r="E479" s="687"/>
      <c r="F479" s="190"/>
      <c r="G479" s="131"/>
      <c r="H479" s="131"/>
      <c r="I479" s="131"/>
      <c r="J479" s="131"/>
      <c r="K479" s="131"/>
      <c r="L479" s="131"/>
    </row>
    <row r="480" spans="2:12">
      <c r="B480" s="191" t="s">
        <v>3180</v>
      </c>
      <c r="E480" s="193"/>
      <c r="F480" s="194"/>
      <c r="G480" s="131"/>
      <c r="H480" s="131"/>
      <c r="I480" s="131"/>
      <c r="J480" s="131"/>
      <c r="K480" s="131"/>
      <c r="L480" s="131"/>
    </row>
    <row r="481" spans="2:12" ht="15.95" thickBot="1">
      <c r="B481" s="688" t="s">
        <v>3393</v>
      </c>
      <c r="C481" s="689"/>
      <c r="D481" s="689"/>
      <c r="E481" s="690"/>
      <c r="F481" s="194"/>
      <c r="G481" s="131"/>
      <c r="H481" s="131"/>
      <c r="I481" s="131"/>
      <c r="J481" s="131"/>
      <c r="K481" s="131"/>
      <c r="L481" s="131"/>
    </row>
    <row r="482" spans="2:12">
      <c r="B482" s="140" t="s">
        <v>3394</v>
      </c>
      <c r="C482" s="684"/>
      <c r="D482" s="684"/>
      <c r="E482" s="686"/>
      <c r="F482" s="190"/>
      <c r="G482" s="131"/>
      <c r="H482" s="131"/>
      <c r="I482" s="131"/>
      <c r="J482" s="131"/>
      <c r="K482" s="131"/>
      <c r="L482" s="131"/>
    </row>
    <row r="483" spans="2:12" ht="15.95" thickBot="1">
      <c r="B483" s="145" t="s">
        <v>3395</v>
      </c>
      <c r="C483" s="685"/>
      <c r="D483" s="685"/>
      <c r="E483" s="687"/>
      <c r="F483" s="190"/>
      <c r="G483" s="131"/>
      <c r="H483" s="131"/>
      <c r="I483" s="131"/>
      <c r="J483" s="131"/>
      <c r="K483" s="131"/>
      <c r="L483" s="131"/>
    </row>
    <row r="484" spans="2:12">
      <c r="B484" s="140" t="s">
        <v>3396</v>
      </c>
      <c r="C484" s="684"/>
      <c r="D484" s="684"/>
      <c r="E484" s="686" t="s">
        <v>3397</v>
      </c>
      <c r="F484" s="190"/>
      <c r="G484" s="131"/>
      <c r="H484" s="131"/>
      <c r="I484" s="131"/>
      <c r="J484" s="131"/>
      <c r="K484" s="131"/>
      <c r="L484" s="131"/>
    </row>
    <row r="485" spans="2:12" ht="51.95" thickBot="1">
      <c r="B485" s="145" t="s">
        <v>3398</v>
      </c>
      <c r="C485" s="685"/>
      <c r="D485" s="685"/>
      <c r="E485" s="687"/>
      <c r="F485" s="190"/>
      <c r="G485" s="131"/>
      <c r="H485" s="131"/>
      <c r="I485" s="131"/>
      <c r="J485" s="131"/>
      <c r="K485" s="131"/>
      <c r="L485" s="131"/>
    </row>
    <row r="486" spans="2:12">
      <c r="B486" s="140" t="s">
        <v>3399</v>
      </c>
      <c r="C486" s="141" t="s">
        <v>3400</v>
      </c>
      <c r="D486" s="684"/>
      <c r="E486" s="686"/>
      <c r="F486" s="190"/>
      <c r="G486" s="131"/>
      <c r="H486" s="131"/>
      <c r="I486" s="131"/>
      <c r="J486" s="131"/>
      <c r="K486" s="131"/>
      <c r="L486" s="131"/>
    </row>
    <row r="487" spans="2:12" ht="32.1" thickBot="1">
      <c r="B487" s="143" t="s">
        <v>3401</v>
      </c>
      <c r="C487" s="144" t="s">
        <v>3402</v>
      </c>
      <c r="D487" s="685"/>
      <c r="E487" s="687"/>
      <c r="F487" s="190"/>
      <c r="G487" s="131"/>
      <c r="H487" s="131"/>
      <c r="I487" s="131"/>
      <c r="J487" s="131"/>
      <c r="K487" s="131"/>
      <c r="L487" s="131"/>
    </row>
    <row r="488" spans="2:12">
      <c r="B488" s="146"/>
      <c r="C488" s="141" t="s">
        <v>3403</v>
      </c>
      <c r="D488" s="684"/>
      <c r="E488" s="686"/>
      <c r="F488" s="190"/>
      <c r="G488" s="131"/>
      <c r="H488" s="131"/>
      <c r="I488" s="131"/>
      <c r="J488" s="131"/>
      <c r="K488" s="131"/>
      <c r="L488" s="131"/>
    </row>
    <row r="489" spans="2:12" ht="15.95" thickBot="1">
      <c r="B489" s="146"/>
      <c r="C489" s="144" t="s">
        <v>3404</v>
      </c>
      <c r="D489" s="685"/>
      <c r="E489" s="687"/>
      <c r="F489" s="190"/>
      <c r="G489" s="131"/>
      <c r="H489" s="131"/>
      <c r="I489" s="131"/>
      <c r="J489" s="131"/>
      <c r="K489" s="131"/>
      <c r="L489" s="131"/>
    </row>
    <row r="490" spans="2:12">
      <c r="B490" s="146"/>
      <c r="C490" s="141" t="s">
        <v>3405</v>
      </c>
      <c r="D490" s="684"/>
      <c r="E490" s="686"/>
      <c r="F490" s="190"/>
      <c r="G490" s="131"/>
      <c r="H490" s="131"/>
      <c r="I490" s="131"/>
      <c r="J490" s="131"/>
      <c r="K490" s="131"/>
      <c r="L490" s="131"/>
    </row>
    <row r="491" spans="2:12" ht="15.95" thickBot="1">
      <c r="B491" s="146"/>
      <c r="C491" s="144" t="s">
        <v>3406</v>
      </c>
      <c r="D491" s="685"/>
      <c r="E491" s="687"/>
      <c r="F491" s="190"/>
      <c r="G491" s="131"/>
      <c r="H491" s="131"/>
      <c r="I491" s="131"/>
      <c r="J491" s="131"/>
      <c r="K491" s="131"/>
      <c r="L491" s="131"/>
    </row>
    <row r="492" spans="2:12">
      <c r="B492" s="146"/>
      <c r="C492" s="141" t="s">
        <v>3407</v>
      </c>
      <c r="D492" s="684"/>
      <c r="E492" s="686" t="s">
        <v>3408</v>
      </c>
      <c r="F492" s="190"/>
      <c r="G492" s="131"/>
      <c r="H492" s="131"/>
      <c r="I492" s="131"/>
      <c r="J492" s="131"/>
      <c r="K492" s="131"/>
      <c r="L492" s="131"/>
    </row>
    <row r="493" spans="2:12" ht="15.95" thickBot="1">
      <c r="B493" s="146"/>
      <c r="C493" s="144" t="s">
        <v>3409</v>
      </c>
      <c r="D493" s="685"/>
      <c r="E493" s="687"/>
      <c r="F493" s="190"/>
      <c r="G493" s="131"/>
      <c r="H493" s="131"/>
      <c r="I493" s="131"/>
      <c r="J493" s="131"/>
      <c r="K493" s="131"/>
      <c r="L493" s="131"/>
    </row>
    <row r="494" spans="2:12">
      <c r="B494" s="146"/>
      <c r="C494" s="141" t="s">
        <v>3410</v>
      </c>
      <c r="D494" s="684"/>
      <c r="E494" s="686"/>
      <c r="F494" s="190"/>
      <c r="G494" s="131"/>
      <c r="H494" s="131"/>
      <c r="I494" s="131"/>
      <c r="J494" s="131"/>
      <c r="K494" s="131"/>
      <c r="L494" s="131"/>
    </row>
    <row r="495" spans="2:12" ht="42" thickBot="1">
      <c r="B495" s="146"/>
      <c r="C495" s="144" t="s">
        <v>3411</v>
      </c>
      <c r="D495" s="685"/>
      <c r="E495" s="687"/>
      <c r="F495" s="190"/>
      <c r="G495" s="131"/>
      <c r="H495" s="131"/>
      <c r="I495" s="131"/>
      <c r="J495" s="131"/>
      <c r="K495" s="131"/>
      <c r="L495" s="131"/>
    </row>
    <row r="496" spans="2:12">
      <c r="B496" s="146"/>
      <c r="C496" s="141" t="s">
        <v>3412</v>
      </c>
      <c r="D496" s="684"/>
      <c r="E496" s="686"/>
      <c r="F496" s="190"/>
      <c r="G496" s="131"/>
      <c r="H496" s="131"/>
      <c r="I496" s="131"/>
      <c r="J496" s="131"/>
      <c r="K496" s="131"/>
      <c r="L496" s="131"/>
    </row>
    <row r="497" spans="2:12" ht="15.95" thickBot="1">
      <c r="B497" s="146"/>
      <c r="C497" s="144" t="s">
        <v>3413</v>
      </c>
      <c r="D497" s="685"/>
      <c r="E497" s="687"/>
      <c r="F497" s="190"/>
      <c r="G497" s="131"/>
      <c r="H497" s="131"/>
      <c r="I497" s="131"/>
      <c r="J497" s="131"/>
      <c r="K497" s="131"/>
      <c r="L497" s="131"/>
    </row>
    <row r="498" spans="2:12">
      <c r="B498" s="146"/>
      <c r="C498" s="141" t="s">
        <v>3414</v>
      </c>
      <c r="D498" s="684"/>
      <c r="E498" s="686"/>
      <c r="F498" s="190"/>
      <c r="G498" s="131"/>
      <c r="H498" s="131"/>
      <c r="I498" s="131"/>
      <c r="J498" s="131"/>
      <c r="K498" s="131"/>
      <c r="L498" s="131"/>
    </row>
    <row r="499" spans="2:12" ht="21.95" thickBot="1">
      <c r="B499" s="152"/>
      <c r="C499" s="144" t="s">
        <v>3415</v>
      </c>
      <c r="D499" s="685"/>
      <c r="E499" s="687"/>
      <c r="F499" s="190"/>
      <c r="G499" s="131"/>
      <c r="H499" s="131"/>
      <c r="I499" s="131"/>
      <c r="J499" s="131"/>
      <c r="K499" s="131"/>
      <c r="L499" s="131"/>
    </row>
    <row r="500" spans="2:12" ht="15" customHeight="1">
      <c r="B500" s="140" t="s">
        <v>3416</v>
      </c>
      <c r="C500" s="141" t="s">
        <v>3417</v>
      </c>
      <c r="D500" s="684"/>
      <c r="E500" s="686" t="s">
        <v>3418</v>
      </c>
      <c r="F500" s="190"/>
      <c r="G500" s="131"/>
      <c r="H500" s="131"/>
      <c r="I500" s="131"/>
      <c r="J500" s="131"/>
      <c r="K500" s="131"/>
      <c r="L500" s="131"/>
    </row>
    <row r="501" spans="2:12" ht="32.1" thickBot="1">
      <c r="B501" s="143" t="s">
        <v>3419</v>
      </c>
      <c r="C501" s="144" t="s">
        <v>3420</v>
      </c>
      <c r="D501" s="685"/>
      <c r="E501" s="687"/>
      <c r="F501" s="190"/>
      <c r="G501" s="131"/>
      <c r="H501" s="131"/>
      <c r="I501" s="131"/>
      <c r="J501" s="131"/>
      <c r="K501" s="131"/>
      <c r="L501" s="131"/>
    </row>
    <row r="502" spans="2:12">
      <c r="B502" s="146"/>
      <c r="C502" s="141" t="s">
        <v>3421</v>
      </c>
      <c r="D502" s="684"/>
      <c r="E502" s="686"/>
      <c r="F502" s="190"/>
      <c r="G502" s="131"/>
      <c r="H502" s="131"/>
      <c r="I502" s="131"/>
      <c r="J502" s="131"/>
      <c r="K502" s="131"/>
      <c r="L502" s="131"/>
    </row>
    <row r="503" spans="2:12" ht="32.1" thickBot="1">
      <c r="B503" s="146"/>
      <c r="C503" s="144" t="s">
        <v>3422</v>
      </c>
      <c r="D503" s="685"/>
      <c r="E503" s="687"/>
      <c r="F503" s="190"/>
      <c r="G503" s="131"/>
      <c r="H503" s="131"/>
      <c r="I503" s="131"/>
      <c r="J503" s="131"/>
      <c r="K503" s="131"/>
      <c r="L503" s="131"/>
    </row>
    <row r="504" spans="2:12">
      <c r="B504" s="146"/>
      <c r="C504" s="141" t="s">
        <v>3423</v>
      </c>
      <c r="D504" s="684"/>
      <c r="E504" s="686"/>
      <c r="F504" s="190"/>
      <c r="G504" s="131"/>
      <c r="H504" s="131"/>
      <c r="I504" s="131"/>
      <c r="J504" s="131"/>
      <c r="K504" s="131"/>
      <c r="L504" s="131"/>
    </row>
    <row r="505" spans="2:12" ht="32.1" thickBot="1">
      <c r="B505" s="146"/>
      <c r="C505" s="144" t="s">
        <v>3424</v>
      </c>
      <c r="D505" s="685"/>
      <c r="E505" s="687"/>
      <c r="F505" s="190"/>
      <c r="G505" s="131"/>
      <c r="H505" s="131"/>
      <c r="I505" s="131"/>
      <c r="J505" s="131"/>
      <c r="K505" s="131"/>
      <c r="L505" s="131"/>
    </row>
    <row r="506" spans="2:12">
      <c r="B506" s="146"/>
      <c r="C506" s="141" t="s">
        <v>3425</v>
      </c>
      <c r="D506" s="684"/>
      <c r="E506" s="686"/>
      <c r="F506" s="190"/>
      <c r="G506" s="131"/>
      <c r="H506" s="131"/>
      <c r="I506" s="131"/>
      <c r="J506" s="131"/>
      <c r="K506" s="131"/>
      <c r="L506" s="131"/>
    </row>
    <row r="507" spans="2:12" ht="21.95" thickBot="1">
      <c r="B507" s="146"/>
      <c r="C507" s="144" t="s">
        <v>3426</v>
      </c>
      <c r="D507" s="685"/>
      <c r="E507" s="687"/>
      <c r="F507" s="190"/>
      <c r="G507" s="131"/>
      <c r="H507" s="131"/>
      <c r="I507" s="131"/>
      <c r="J507" s="131"/>
      <c r="K507" s="131"/>
      <c r="L507" s="131"/>
    </row>
    <row r="508" spans="2:12">
      <c r="B508" s="146"/>
      <c r="C508" s="141" t="s">
        <v>3427</v>
      </c>
      <c r="D508" s="684"/>
      <c r="E508" s="686"/>
      <c r="F508" s="190"/>
      <c r="G508" s="131"/>
      <c r="H508" s="131"/>
      <c r="I508" s="131"/>
      <c r="J508" s="131"/>
      <c r="K508" s="131"/>
      <c r="L508" s="131"/>
    </row>
    <row r="509" spans="2:12" ht="32.1" thickBot="1">
      <c r="B509" s="152"/>
      <c r="C509" s="144" t="s">
        <v>3428</v>
      </c>
      <c r="D509" s="685"/>
      <c r="E509" s="687"/>
      <c r="F509" s="190"/>
      <c r="G509" s="131"/>
      <c r="H509" s="131"/>
      <c r="I509" s="131"/>
      <c r="J509" s="131"/>
      <c r="K509" s="131"/>
      <c r="L509" s="131"/>
    </row>
    <row r="510" spans="2:12">
      <c r="B510" s="140" t="s">
        <v>3429</v>
      </c>
      <c r="C510" s="141" t="s">
        <v>3430</v>
      </c>
      <c r="D510" s="684"/>
      <c r="E510" s="686"/>
      <c r="F510" s="190"/>
      <c r="G510" s="131"/>
      <c r="H510" s="131"/>
      <c r="I510" s="131"/>
      <c r="J510" s="131"/>
      <c r="K510" s="131"/>
      <c r="L510" s="131"/>
    </row>
    <row r="511" spans="2:12" ht="32.1" thickBot="1">
      <c r="B511" s="143" t="s">
        <v>3431</v>
      </c>
      <c r="C511" s="144" t="s">
        <v>3432</v>
      </c>
      <c r="D511" s="685"/>
      <c r="E511" s="687"/>
      <c r="F511" s="190"/>
      <c r="G511" s="131"/>
      <c r="H511" s="131"/>
      <c r="I511" s="131"/>
      <c r="J511" s="131"/>
      <c r="K511" s="131"/>
      <c r="L511" s="131"/>
    </row>
    <row r="512" spans="2:12">
      <c r="B512" s="146"/>
      <c r="C512" s="141" t="s">
        <v>3433</v>
      </c>
      <c r="D512" s="684"/>
      <c r="E512" s="686"/>
      <c r="F512" s="190"/>
      <c r="G512" s="131"/>
      <c r="H512" s="131"/>
      <c r="I512" s="131"/>
      <c r="J512" s="131"/>
      <c r="K512" s="131"/>
      <c r="L512" s="131"/>
    </row>
    <row r="513" spans="2:12" ht="21.95" thickBot="1">
      <c r="B513" s="146"/>
      <c r="C513" s="144" t="s">
        <v>3434</v>
      </c>
      <c r="D513" s="685"/>
      <c r="E513" s="687"/>
      <c r="F513" s="190"/>
      <c r="G513" s="131"/>
      <c r="H513" s="131"/>
      <c r="I513" s="131"/>
      <c r="J513" s="131"/>
      <c r="K513" s="131"/>
      <c r="L513" s="131"/>
    </row>
    <row r="514" spans="2:12">
      <c r="B514" s="146"/>
      <c r="C514" s="141" t="s">
        <v>3435</v>
      </c>
      <c r="D514" s="684"/>
      <c r="E514" s="686" t="s">
        <v>3436</v>
      </c>
      <c r="F514" s="190"/>
      <c r="G514" s="131"/>
      <c r="H514" s="131"/>
      <c r="I514" s="131"/>
      <c r="J514" s="131"/>
      <c r="K514" s="131"/>
      <c r="L514" s="131"/>
    </row>
    <row r="515" spans="2:12" ht="15.95" thickBot="1">
      <c r="B515" s="146"/>
      <c r="C515" s="144" t="s">
        <v>3437</v>
      </c>
      <c r="D515" s="685"/>
      <c r="E515" s="687"/>
      <c r="F515" s="190"/>
      <c r="G515" s="131"/>
      <c r="H515" s="131"/>
      <c r="I515" s="131"/>
      <c r="J515" s="131"/>
      <c r="K515" s="131"/>
      <c r="L515" s="131"/>
    </row>
    <row r="516" spans="2:12">
      <c r="B516" s="146"/>
      <c r="C516" s="141" t="s">
        <v>3438</v>
      </c>
      <c r="D516" s="684"/>
      <c r="E516" s="686" t="s">
        <v>3439</v>
      </c>
      <c r="F516" s="190"/>
      <c r="G516" s="131"/>
      <c r="H516" s="131"/>
      <c r="I516" s="131"/>
      <c r="J516" s="131"/>
      <c r="K516" s="131"/>
      <c r="L516" s="131"/>
    </row>
    <row r="517" spans="2:12" ht="21.95" thickBot="1">
      <c r="B517" s="146"/>
      <c r="C517" s="144" t="s">
        <v>3440</v>
      </c>
      <c r="D517" s="685"/>
      <c r="E517" s="687"/>
      <c r="F517" s="190"/>
      <c r="G517" s="131"/>
      <c r="H517" s="131"/>
      <c r="I517" s="131"/>
      <c r="J517" s="131"/>
      <c r="K517" s="131"/>
      <c r="L517" s="131"/>
    </row>
    <row r="518" spans="2:12">
      <c r="B518" s="146"/>
      <c r="C518" s="141" t="s">
        <v>3441</v>
      </c>
      <c r="D518" s="684"/>
      <c r="E518" s="686"/>
      <c r="F518" s="190"/>
      <c r="G518" s="131"/>
      <c r="H518" s="131"/>
      <c r="I518" s="131"/>
      <c r="J518" s="131"/>
      <c r="K518" s="131"/>
      <c r="L518" s="131"/>
    </row>
    <row r="519" spans="2:12" ht="21.95" thickBot="1">
      <c r="B519" s="146"/>
      <c r="C519" s="144" t="s">
        <v>3442</v>
      </c>
      <c r="D519" s="685"/>
      <c r="E519" s="687"/>
      <c r="F519" s="190"/>
      <c r="G519" s="131"/>
      <c r="H519" s="131"/>
      <c r="I519" s="131"/>
      <c r="J519" s="131"/>
      <c r="K519" s="131"/>
      <c r="L519" s="131"/>
    </row>
    <row r="520" spans="2:12">
      <c r="B520" s="146"/>
      <c r="C520" s="141" t="s">
        <v>3443</v>
      </c>
      <c r="D520" s="684"/>
      <c r="E520" s="686"/>
      <c r="F520" s="190"/>
      <c r="G520" s="131"/>
      <c r="H520" s="131"/>
      <c r="I520" s="131"/>
      <c r="J520" s="131"/>
      <c r="K520" s="131"/>
      <c r="L520" s="131"/>
    </row>
    <row r="521" spans="2:12" ht="21.95" thickBot="1">
      <c r="B521" s="146"/>
      <c r="C521" s="144" t="s">
        <v>3444</v>
      </c>
      <c r="D521" s="685"/>
      <c r="E521" s="687"/>
      <c r="F521" s="190"/>
      <c r="G521" s="131"/>
      <c r="H521" s="131"/>
      <c r="I521" s="131"/>
      <c r="J521" s="131"/>
      <c r="K521" s="131"/>
      <c r="L521" s="131"/>
    </row>
    <row r="522" spans="2:12">
      <c r="B522" s="146"/>
      <c r="C522" s="141" t="s">
        <v>3445</v>
      </c>
      <c r="D522" s="684"/>
      <c r="E522" s="686" t="s">
        <v>3446</v>
      </c>
      <c r="F522" s="190"/>
      <c r="G522" s="131"/>
      <c r="H522" s="131"/>
      <c r="I522" s="131"/>
      <c r="J522" s="131"/>
      <c r="K522" s="131"/>
      <c r="L522" s="131"/>
    </row>
    <row r="523" spans="2:12" ht="42" thickBot="1">
      <c r="B523" s="146"/>
      <c r="C523" s="144" t="s">
        <v>3447</v>
      </c>
      <c r="D523" s="685"/>
      <c r="E523" s="687"/>
      <c r="F523" s="190"/>
      <c r="G523" s="131"/>
      <c r="H523" s="131"/>
      <c r="I523" s="131"/>
      <c r="J523" s="131"/>
      <c r="K523" s="131"/>
      <c r="L523" s="131"/>
    </row>
    <row r="524" spans="2:12">
      <c r="B524" s="146"/>
      <c r="C524" s="141" t="s">
        <v>3448</v>
      </c>
      <c r="D524" s="684"/>
      <c r="E524" s="686"/>
      <c r="F524" s="190"/>
      <c r="G524" s="131"/>
      <c r="H524" s="131"/>
      <c r="I524" s="131"/>
      <c r="J524" s="131"/>
      <c r="K524" s="131"/>
      <c r="L524" s="131"/>
    </row>
    <row r="525" spans="2:12" ht="21.95" thickBot="1">
      <c r="B525" s="146"/>
      <c r="C525" s="144" t="s">
        <v>3449</v>
      </c>
      <c r="D525" s="685"/>
      <c r="E525" s="687"/>
      <c r="F525" s="190"/>
      <c r="G525" s="131"/>
      <c r="H525" s="131"/>
      <c r="I525" s="131"/>
      <c r="J525" s="131"/>
      <c r="K525" s="131"/>
      <c r="L525" s="131"/>
    </row>
    <row r="526" spans="2:12">
      <c r="B526" s="146"/>
      <c r="C526" s="141" t="s">
        <v>3450</v>
      </c>
      <c r="D526" s="684"/>
      <c r="E526" s="686"/>
      <c r="F526" s="190"/>
      <c r="G526" s="131"/>
      <c r="H526" s="131"/>
      <c r="I526" s="131"/>
      <c r="J526" s="131"/>
      <c r="K526" s="131"/>
      <c r="L526" s="131"/>
    </row>
    <row r="527" spans="2:12" ht="21.95" thickBot="1">
      <c r="B527" s="146"/>
      <c r="C527" s="144" t="s">
        <v>3451</v>
      </c>
      <c r="D527" s="685"/>
      <c r="E527" s="687"/>
      <c r="F527" s="190"/>
      <c r="G527" s="131"/>
      <c r="H527" s="131"/>
      <c r="I527" s="131"/>
      <c r="J527" s="131"/>
      <c r="K527" s="131"/>
      <c r="L527" s="131"/>
    </row>
    <row r="528" spans="2:12">
      <c r="B528" s="146"/>
      <c r="C528" s="141" t="s">
        <v>3452</v>
      </c>
      <c r="D528" s="684"/>
      <c r="E528" s="686"/>
      <c r="F528" s="190"/>
      <c r="G528" s="131"/>
      <c r="H528" s="131"/>
      <c r="I528" s="131"/>
      <c r="J528" s="131"/>
      <c r="K528" s="131"/>
      <c r="L528" s="131"/>
    </row>
    <row r="529" spans="2:12" ht="15.95" thickBot="1">
      <c r="B529" s="152"/>
      <c r="C529" s="144" t="s">
        <v>3453</v>
      </c>
      <c r="D529" s="685"/>
      <c r="E529" s="687"/>
      <c r="F529" s="190"/>
      <c r="G529" s="131"/>
      <c r="H529" s="131"/>
      <c r="I529" s="131"/>
      <c r="J529" s="131"/>
      <c r="K529" s="131"/>
      <c r="L529" s="131"/>
    </row>
    <row r="530" spans="2:12" ht="15" customHeight="1">
      <c r="B530" s="179" t="s">
        <v>3454</v>
      </c>
      <c r="C530" s="186" t="s">
        <v>3455</v>
      </c>
      <c r="D530" s="684"/>
      <c r="E530" s="686"/>
      <c r="F530" s="190"/>
      <c r="G530" s="131"/>
      <c r="H530" s="131"/>
      <c r="I530" s="131"/>
      <c r="J530" s="131"/>
      <c r="K530" s="131"/>
      <c r="L530" s="131"/>
    </row>
    <row r="531" spans="2:12" ht="32.1" thickBot="1">
      <c r="B531" s="143" t="s">
        <v>3456</v>
      </c>
      <c r="C531" s="144" t="s">
        <v>3457</v>
      </c>
      <c r="D531" s="685"/>
      <c r="E531" s="687"/>
      <c r="F531" s="190"/>
      <c r="G531" s="131"/>
      <c r="H531" s="131"/>
      <c r="I531" s="131"/>
      <c r="J531" s="131"/>
      <c r="K531" s="131"/>
      <c r="L531" s="131"/>
    </row>
    <row r="532" spans="2:12">
      <c r="B532" s="146"/>
      <c r="C532" s="141" t="s">
        <v>3458</v>
      </c>
      <c r="D532" s="684"/>
      <c r="E532" s="686"/>
      <c r="F532" s="190"/>
      <c r="G532" s="131"/>
      <c r="H532" s="131"/>
      <c r="I532" s="131"/>
      <c r="J532" s="131"/>
      <c r="K532" s="131"/>
      <c r="L532" s="131"/>
    </row>
    <row r="533" spans="2:12" ht="32.1" thickBot="1">
      <c r="B533" s="146"/>
      <c r="C533" s="144" t="s">
        <v>3459</v>
      </c>
      <c r="D533" s="685"/>
      <c r="E533" s="687"/>
      <c r="F533" s="190"/>
      <c r="G533" s="131"/>
      <c r="H533" s="131"/>
      <c r="I533" s="131"/>
      <c r="J533" s="131"/>
      <c r="K533" s="131"/>
      <c r="L533" s="131"/>
    </row>
    <row r="534" spans="2:12">
      <c r="B534" s="146"/>
      <c r="C534" s="141" t="s">
        <v>3460</v>
      </c>
      <c r="D534" s="141" t="s">
        <v>3461</v>
      </c>
      <c r="E534" s="686"/>
      <c r="F534" s="190"/>
      <c r="G534" s="131"/>
      <c r="H534" s="131"/>
      <c r="I534" s="131"/>
      <c r="J534" s="131"/>
      <c r="K534" s="131"/>
      <c r="L534" s="131"/>
    </row>
    <row r="535" spans="2:12" ht="21.95" thickBot="1">
      <c r="B535" s="146"/>
      <c r="C535" s="144" t="s">
        <v>3462</v>
      </c>
      <c r="D535" s="144" t="s">
        <v>3463</v>
      </c>
      <c r="E535" s="687"/>
      <c r="F535" s="190"/>
      <c r="G535" s="131"/>
      <c r="H535" s="131"/>
      <c r="I535" s="131"/>
      <c r="J535" s="131"/>
      <c r="K535" s="131"/>
      <c r="L535" s="131"/>
    </row>
    <row r="536" spans="2:12">
      <c r="B536" s="146"/>
      <c r="C536" s="141" t="s">
        <v>3464</v>
      </c>
      <c r="D536" s="684"/>
      <c r="E536" s="686"/>
      <c r="F536" s="190"/>
      <c r="G536" s="131"/>
      <c r="H536" s="131"/>
      <c r="I536" s="131"/>
      <c r="J536" s="131"/>
      <c r="K536" s="131"/>
      <c r="L536" s="131"/>
    </row>
    <row r="537" spans="2:12" ht="15.95" thickBot="1">
      <c r="B537" s="152"/>
      <c r="C537" s="144" t="s">
        <v>3465</v>
      </c>
      <c r="D537" s="685"/>
      <c r="E537" s="687"/>
      <c r="F537" s="190"/>
      <c r="G537" s="131"/>
      <c r="H537" s="131"/>
      <c r="I537" s="131"/>
      <c r="J537" s="131"/>
      <c r="K537" s="131"/>
      <c r="L537" s="131"/>
    </row>
    <row r="538" spans="2:12">
      <c r="B538" s="140" t="s">
        <v>3466</v>
      </c>
      <c r="C538" s="141" t="s">
        <v>3467</v>
      </c>
      <c r="D538" s="141" t="s">
        <v>3468</v>
      </c>
      <c r="E538" s="686"/>
      <c r="F538" s="190"/>
      <c r="G538" s="131"/>
      <c r="H538" s="131"/>
      <c r="I538" s="131"/>
      <c r="J538" s="131"/>
      <c r="K538" s="131"/>
      <c r="L538" s="131"/>
    </row>
    <row r="539" spans="2:12" ht="42" thickBot="1">
      <c r="B539" s="143" t="s">
        <v>3469</v>
      </c>
      <c r="C539" s="165" t="s">
        <v>3470</v>
      </c>
      <c r="D539" s="144" t="s">
        <v>3471</v>
      </c>
      <c r="E539" s="687"/>
      <c r="F539" s="190"/>
      <c r="G539" s="131"/>
      <c r="H539" s="131"/>
      <c r="I539" s="131"/>
      <c r="J539" s="131"/>
      <c r="K539" s="131"/>
      <c r="L539" s="131"/>
    </row>
    <row r="540" spans="2:12">
      <c r="B540" s="146"/>
      <c r="C540" s="166"/>
      <c r="D540" s="141" t="s">
        <v>3472</v>
      </c>
      <c r="E540" s="686"/>
      <c r="F540" s="190"/>
      <c r="G540" s="131"/>
      <c r="H540" s="131"/>
      <c r="I540" s="131"/>
      <c r="J540" s="131"/>
      <c r="K540" s="131"/>
      <c r="L540" s="131"/>
    </row>
    <row r="541" spans="2:12" ht="15.95" thickBot="1">
      <c r="B541" s="146"/>
      <c r="C541" s="166"/>
      <c r="D541" s="144" t="s">
        <v>3473</v>
      </c>
      <c r="E541" s="687"/>
      <c r="F541" s="190"/>
      <c r="G541" s="131"/>
      <c r="H541" s="131"/>
      <c r="I541" s="131"/>
      <c r="J541" s="131"/>
      <c r="K541" s="131"/>
      <c r="L541" s="131"/>
    </row>
    <row r="542" spans="2:12">
      <c r="B542" s="146"/>
      <c r="C542" s="166"/>
      <c r="D542" s="141" t="s">
        <v>3474</v>
      </c>
      <c r="E542" s="686"/>
      <c r="F542" s="190"/>
      <c r="G542" s="131"/>
      <c r="H542" s="131"/>
      <c r="I542" s="131"/>
      <c r="J542" s="131"/>
      <c r="K542" s="131"/>
      <c r="L542" s="131"/>
    </row>
    <row r="543" spans="2:12" ht="15.95" thickBot="1">
      <c r="B543" s="146"/>
      <c r="C543" s="166"/>
      <c r="D543" s="144" t="s">
        <v>3475</v>
      </c>
      <c r="E543" s="687"/>
      <c r="F543" s="190"/>
      <c r="G543" s="131"/>
      <c r="H543" s="131"/>
      <c r="I543" s="131"/>
      <c r="J543" s="131"/>
      <c r="K543" s="131"/>
      <c r="L543" s="131"/>
    </row>
    <row r="544" spans="2:12">
      <c r="B544" s="146"/>
      <c r="C544" s="166"/>
      <c r="D544" s="141" t="s">
        <v>3476</v>
      </c>
      <c r="E544" s="686"/>
      <c r="F544" s="190"/>
      <c r="G544" s="131"/>
      <c r="H544" s="131"/>
      <c r="I544" s="131"/>
      <c r="J544" s="131"/>
      <c r="K544" s="131"/>
      <c r="L544" s="131"/>
    </row>
    <row r="545" spans="2:12" ht="15.95" thickBot="1">
      <c r="B545" s="146"/>
      <c r="C545" s="166"/>
      <c r="D545" s="144" t="s">
        <v>3477</v>
      </c>
      <c r="E545" s="687"/>
      <c r="F545" s="190"/>
      <c r="G545" s="131"/>
      <c r="H545" s="131"/>
      <c r="I545" s="131"/>
      <c r="J545" s="131"/>
      <c r="K545" s="131"/>
      <c r="L545" s="131"/>
    </row>
    <row r="546" spans="2:12">
      <c r="B546" s="146"/>
      <c r="C546" s="166"/>
      <c r="D546" s="141" t="s">
        <v>3478</v>
      </c>
      <c r="E546" s="686"/>
      <c r="F546" s="190"/>
      <c r="G546" s="131"/>
      <c r="H546" s="131"/>
      <c r="I546" s="131"/>
      <c r="J546" s="131"/>
      <c r="K546" s="131"/>
      <c r="L546" s="131"/>
    </row>
    <row r="547" spans="2:12" ht="32.1" thickBot="1">
      <c r="B547" s="146"/>
      <c r="C547" s="166"/>
      <c r="D547" s="144" t="s">
        <v>3479</v>
      </c>
      <c r="E547" s="687"/>
      <c r="F547" s="190"/>
      <c r="G547" s="131"/>
      <c r="H547" s="131"/>
      <c r="I547" s="131"/>
      <c r="J547" s="131"/>
      <c r="K547" s="131"/>
      <c r="L547" s="131"/>
    </row>
    <row r="548" spans="2:12">
      <c r="B548" s="146"/>
      <c r="C548" s="166"/>
      <c r="D548" s="141" t="s">
        <v>3480</v>
      </c>
      <c r="E548" s="686"/>
      <c r="F548" s="190"/>
      <c r="G548" s="131"/>
      <c r="H548" s="131"/>
      <c r="I548" s="131"/>
      <c r="J548" s="131"/>
      <c r="K548" s="131"/>
      <c r="L548" s="131"/>
    </row>
    <row r="549" spans="2:12" ht="32.1" thickBot="1">
      <c r="B549" s="146"/>
      <c r="C549" s="166"/>
      <c r="D549" s="144" t="s">
        <v>3481</v>
      </c>
      <c r="E549" s="687"/>
      <c r="F549" s="190"/>
      <c r="G549" s="131"/>
      <c r="H549" s="131"/>
      <c r="I549" s="131"/>
      <c r="J549" s="131"/>
      <c r="K549" s="131"/>
      <c r="L549" s="131"/>
    </row>
    <row r="550" spans="2:12">
      <c r="B550" s="146"/>
      <c r="C550" s="166"/>
      <c r="D550" s="141" t="s">
        <v>3482</v>
      </c>
      <c r="E550" s="686"/>
      <c r="F550" s="190"/>
      <c r="G550" s="131"/>
      <c r="H550" s="131"/>
      <c r="I550" s="131"/>
      <c r="J550" s="131"/>
      <c r="K550" s="131"/>
      <c r="L550" s="131"/>
    </row>
    <row r="551" spans="2:12" ht="42" thickBot="1">
      <c r="B551" s="146"/>
      <c r="C551" s="167"/>
      <c r="D551" s="144" t="s">
        <v>3483</v>
      </c>
      <c r="E551" s="687"/>
      <c r="F551" s="190"/>
      <c r="G551" s="131"/>
      <c r="H551" s="131"/>
      <c r="I551" s="131"/>
      <c r="J551" s="131"/>
      <c r="K551" s="131"/>
      <c r="L551" s="131"/>
    </row>
    <row r="552" spans="2:12">
      <c r="B552" s="146"/>
      <c r="C552" s="141" t="s">
        <v>3484</v>
      </c>
      <c r="D552" s="684"/>
      <c r="E552" s="686" t="s">
        <v>3485</v>
      </c>
      <c r="F552" s="190"/>
      <c r="G552" s="131"/>
      <c r="H552" s="131"/>
      <c r="I552" s="131"/>
      <c r="J552" s="131"/>
      <c r="K552" s="131"/>
      <c r="L552" s="131"/>
    </row>
    <row r="553" spans="2:12" ht="15.95" thickBot="1">
      <c r="B553" s="146"/>
      <c r="C553" s="144" t="s">
        <v>3486</v>
      </c>
      <c r="D553" s="685"/>
      <c r="E553" s="687"/>
      <c r="F553" s="190"/>
      <c r="G553" s="131"/>
      <c r="H553" s="131"/>
      <c r="I553" s="131"/>
      <c r="J553" s="131"/>
      <c r="K553" s="131"/>
      <c r="L553" s="131"/>
    </row>
    <row r="554" spans="2:12">
      <c r="B554" s="146"/>
      <c r="C554" s="141" t="s">
        <v>3487</v>
      </c>
      <c r="D554" s="684"/>
      <c r="E554" s="686" t="s">
        <v>3488</v>
      </c>
      <c r="F554" s="190"/>
      <c r="G554" s="131"/>
      <c r="H554" s="131"/>
      <c r="I554" s="131"/>
      <c r="J554" s="131"/>
      <c r="K554" s="131"/>
      <c r="L554" s="131"/>
    </row>
    <row r="555" spans="2:12" ht="32.1" thickBot="1">
      <c r="B555" s="146"/>
      <c r="C555" s="144" t="s">
        <v>3489</v>
      </c>
      <c r="D555" s="685"/>
      <c r="E555" s="687"/>
      <c r="F555" s="190"/>
      <c r="G555" s="131"/>
      <c r="H555" s="131"/>
      <c r="I555" s="131"/>
      <c r="J555" s="131"/>
      <c r="K555" s="131"/>
      <c r="L555" s="131"/>
    </row>
    <row r="556" spans="2:12">
      <c r="B556" s="146"/>
      <c r="C556" s="141" t="s">
        <v>3490</v>
      </c>
      <c r="D556" s="684"/>
      <c r="E556" s="686"/>
      <c r="F556" s="190"/>
      <c r="G556" s="131"/>
      <c r="H556" s="131"/>
      <c r="I556" s="131"/>
      <c r="J556" s="131"/>
      <c r="K556" s="131"/>
      <c r="L556" s="131"/>
    </row>
    <row r="557" spans="2:12" ht="15.95" thickBot="1">
      <c r="B557" s="146"/>
      <c r="C557" s="144" t="s">
        <v>3491</v>
      </c>
      <c r="D557" s="685"/>
      <c r="E557" s="687"/>
      <c r="F557" s="190"/>
      <c r="G557" s="131"/>
      <c r="H557" s="131"/>
      <c r="I557" s="131"/>
      <c r="J557" s="131"/>
      <c r="K557" s="131"/>
      <c r="L557" s="131"/>
    </row>
    <row r="558" spans="2:12">
      <c r="B558" s="146"/>
      <c r="C558" s="141" t="s">
        <v>3492</v>
      </c>
      <c r="D558" s="684"/>
      <c r="E558" s="686" t="s">
        <v>3493</v>
      </c>
      <c r="F558" s="190"/>
      <c r="G558" s="131"/>
      <c r="H558" s="131"/>
      <c r="I558" s="131"/>
      <c r="J558" s="131"/>
      <c r="K558" s="131"/>
      <c r="L558" s="131"/>
    </row>
    <row r="559" spans="2:12" ht="15.95" thickBot="1">
      <c r="B559" s="152"/>
      <c r="C559" s="144" t="s">
        <v>3494</v>
      </c>
      <c r="D559" s="685"/>
      <c r="E559" s="687"/>
      <c r="F559" s="190"/>
      <c r="G559" s="131"/>
      <c r="H559" s="131"/>
      <c r="I559" s="131"/>
      <c r="J559" s="131"/>
      <c r="K559" s="131"/>
      <c r="L559" s="131"/>
    </row>
    <row r="560" spans="2:12">
      <c r="B560" s="140" t="s">
        <v>3495</v>
      </c>
      <c r="C560" s="141" t="s">
        <v>3496</v>
      </c>
      <c r="D560" s="684"/>
      <c r="E560" s="686"/>
      <c r="F560" s="190"/>
      <c r="G560" s="131"/>
      <c r="H560" s="131"/>
      <c r="I560" s="131"/>
      <c r="J560" s="131"/>
      <c r="K560" s="131"/>
      <c r="L560" s="131"/>
    </row>
    <row r="561" spans="2:12" ht="15" customHeight="1" thickBot="1">
      <c r="B561" s="143" t="s">
        <v>3497</v>
      </c>
      <c r="C561" s="144" t="s">
        <v>3498</v>
      </c>
      <c r="D561" s="685"/>
      <c r="E561" s="687"/>
      <c r="F561" s="190"/>
      <c r="G561" s="131"/>
      <c r="H561" s="131"/>
      <c r="I561" s="131"/>
      <c r="J561" s="131"/>
      <c r="K561" s="131"/>
      <c r="L561" s="131"/>
    </row>
    <row r="562" spans="2:12">
      <c r="B562" s="146"/>
      <c r="C562" s="141" t="s">
        <v>3499</v>
      </c>
      <c r="D562" s="684"/>
      <c r="E562" s="686"/>
      <c r="F562" s="190"/>
      <c r="G562" s="131"/>
      <c r="H562" s="131"/>
      <c r="I562" s="131"/>
      <c r="J562" s="131"/>
      <c r="K562" s="131"/>
      <c r="L562" s="131"/>
    </row>
    <row r="563" spans="2:12" ht="15" customHeight="1" thickBot="1">
      <c r="B563" s="146"/>
      <c r="C563" s="144" t="s">
        <v>3500</v>
      </c>
      <c r="D563" s="685"/>
      <c r="E563" s="687"/>
      <c r="F563" s="190"/>
      <c r="G563" s="131"/>
      <c r="H563" s="131"/>
      <c r="I563" s="131"/>
      <c r="J563" s="131"/>
      <c r="K563" s="131"/>
      <c r="L563" s="131"/>
    </row>
    <row r="564" spans="2:12">
      <c r="B564" s="146"/>
      <c r="C564" s="141" t="s">
        <v>3501</v>
      </c>
      <c r="D564" s="684"/>
      <c r="E564" s="686" t="s">
        <v>3502</v>
      </c>
      <c r="F564" s="190"/>
      <c r="G564" s="131"/>
      <c r="H564" s="131"/>
      <c r="I564" s="131"/>
      <c r="J564" s="131"/>
      <c r="K564" s="131"/>
      <c r="L564" s="131"/>
    </row>
    <row r="565" spans="2:12" ht="32.1" thickBot="1">
      <c r="B565" s="146"/>
      <c r="C565" s="144" t="s">
        <v>3503</v>
      </c>
      <c r="D565" s="685"/>
      <c r="E565" s="687"/>
      <c r="F565" s="190"/>
      <c r="G565" s="131"/>
      <c r="H565" s="131"/>
      <c r="I565" s="131"/>
      <c r="J565" s="131"/>
      <c r="K565" s="131"/>
      <c r="L565" s="131"/>
    </row>
    <row r="566" spans="2:12">
      <c r="B566" s="146"/>
      <c r="C566" s="141" t="s">
        <v>3504</v>
      </c>
      <c r="D566" s="684"/>
      <c r="E566" s="686"/>
      <c r="F566" s="190"/>
      <c r="G566" s="131"/>
      <c r="H566" s="131"/>
      <c r="I566" s="131"/>
      <c r="J566" s="131"/>
      <c r="K566" s="131"/>
      <c r="L566" s="131"/>
    </row>
    <row r="567" spans="2:12" ht="32.1" thickBot="1">
      <c r="B567" s="146"/>
      <c r="C567" s="144" t="s">
        <v>3505</v>
      </c>
      <c r="D567" s="685"/>
      <c r="E567" s="687"/>
      <c r="F567" s="190"/>
      <c r="G567" s="131"/>
      <c r="H567" s="131"/>
      <c r="I567" s="131"/>
      <c r="J567" s="131"/>
      <c r="K567" s="131"/>
      <c r="L567" s="131"/>
    </row>
    <row r="568" spans="2:12">
      <c r="B568" s="146"/>
      <c r="C568" s="141" t="s">
        <v>3506</v>
      </c>
      <c r="D568" s="684"/>
      <c r="E568" s="686"/>
      <c r="F568" s="190"/>
      <c r="G568" s="131"/>
      <c r="H568" s="131"/>
      <c r="I568" s="131"/>
      <c r="J568" s="131"/>
      <c r="K568" s="131"/>
      <c r="L568" s="131"/>
    </row>
    <row r="569" spans="2:12" ht="15.95" thickBot="1">
      <c r="B569" s="146"/>
      <c r="C569" s="144" t="s">
        <v>3507</v>
      </c>
      <c r="D569" s="685"/>
      <c r="E569" s="687"/>
      <c r="F569" s="190"/>
      <c r="G569" s="131"/>
      <c r="H569" s="131"/>
      <c r="I569" s="131"/>
      <c r="J569" s="131"/>
      <c r="K569" s="131"/>
      <c r="L569" s="131"/>
    </row>
    <row r="570" spans="2:12">
      <c r="B570" s="146"/>
      <c r="C570" s="141" t="s">
        <v>3508</v>
      </c>
      <c r="D570" s="684"/>
      <c r="E570" s="686"/>
      <c r="F570" s="190"/>
      <c r="G570" s="131"/>
      <c r="H570" s="131"/>
      <c r="I570" s="131"/>
      <c r="J570" s="131"/>
      <c r="K570" s="131"/>
      <c r="L570" s="131"/>
    </row>
    <row r="571" spans="2:12" ht="21.95" thickBot="1">
      <c r="B571" s="152"/>
      <c r="C571" s="144" t="s">
        <v>3509</v>
      </c>
      <c r="D571" s="685"/>
      <c r="E571" s="687"/>
      <c r="F571" s="190"/>
      <c r="G571" s="131"/>
      <c r="H571" s="131"/>
      <c r="I571" s="131"/>
      <c r="J571" s="131"/>
      <c r="K571" s="131"/>
      <c r="L571" s="131"/>
    </row>
    <row r="572" spans="2:12">
      <c r="B572" s="140" t="s">
        <v>3510</v>
      </c>
      <c r="C572" s="141" t="s">
        <v>3511</v>
      </c>
      <c r="D572" s="684"/>
      <c r="E572" s="686" t="s">
        <v>3512</v>
      </c>
      <c r="F572" s="190"/>
      <c r="G572" s="131"/>
      <c r="H572" s="131"/>
      <c r="I572" s="131"/>
      <c r="J572" s="131"/>
      <c r="K572" s="131"/>
      <c r="L572" s="131"/>
    </row>
    <row r="573" spans="2:12" ht="15" customHeight="1" thickBot="1">
      <c r="B573" s="143" t="s">
        <v>3513</v>
      </c>
      <c r="C573" s="144" t="s">
        <v>3514</v>
      </c>
      <c r="D573" s="685"/>
      <c r="E573" s="687"/>
      <c r="F573" s="190"/>
      <c r="G573" s="131"/>
      <c r="H573" s="131"/>
      <c r="I573" s="131"/>
      <c r="J573" s="131"/>
      <c r="K573" s="131"/>
      <c r="L573" s="131"/>
    </row>
    <row r="574" spans="2:12">
      <c r="B574" s="146"/>
      <c r="C574" s="141" t="s">
        <v>3515</v>
      </c>
      <c r="D574" s="684"/>
      <c r="E574" s="686" t="s">
        <v>3516</v>
      </c>
      <c r="F574" s="190"/>
      <c r="G574" s="131"/>
      <c r="H574" s="131"/>
      <c r="I574" s="131"/>
      <c r="J574" s="131"/>
      <c r="K574" s="131"/>
      <c r="L574" s="131"/>
    </row>
    <row r="575" spans="2:12" ht="15.95" thickBot="1">
      <c r="B575" s="146"/>
      <c r="C575" s="144" t="s">
        <v>3517</v>
      </c>
      <c r="D575" s="685"/>
      <c r="E575" s="687"/>
      <c r="F575" s="190"/>
      <c r="G575" s="131"/>
      <c r="H575" s="131"/>
      <c r="I575" s="131"/>
      <c r="J575" s="131"/>
      <c r="K575" s="131"/>
      <c r="L575" s="131"/>
    </row>
    <row r="576" spans="2:12">
      <c r="B576" s="146"/>
      <c r="C576" s="141" t="s">
        <v>3518</v>
      </c>
      <c r="D576" s="684"/>
      <c r="E576" s="686"/>
      <c r="F576" s="190"/>
      <c r="G576" s="131"/>
      <c r="H576" s="131"/>
      <c r="I576" s="131"/>
      <c r="J576" s="131"/>
      <c r="K576" s="131"/>
      <c r="L576" s="131"/>
    </row>
    <row r="577" spans="2:12" ht="15.95" thickBot="1">
      <c r="B577" s="146"/>
      <c r="C577" s="144" t="s">
        <v>3519</v>
      </c>
      <c r="D577" s="685"/>
      <c r="E577" s="687"/>
      <c r="F577" s="190"/>
      <c r="G577" s="131"/>
      <c r="H577" s="131"/>
      <c r="I577" s="131"/>
      <c r="J577" s="131"/>
      <c r="K577" s="131"/>
      <c r="L577" s="131"/>
    </row>
    <row r="578" spans="2:12">
      <c r="B578" s="146"/>
      <c r="C578" s="141" t="s">
        <v>3520</v>
      </c>
      <c r="D578" s="684"/>
      <c r="E578" s="686" t="s">
        <v>3521</v>
      </c>
      <c r="F578" s="190"/>
      <c r="G578" s="131"/>
      <c r="H578" s="131"/>
      <c r="I578" s="131"/>
      <c r="J578" s="131"/>
      <c r="K578" s="131"/>
      <c r="L578" s="131"/>
    </row>
    <row r="579" spans="2:12" ht="21.95" thickBot="1">
      <c r="B579" s="146"/>
      <c r="C579" s="144" t="s">
        <v>3522</v>
      </c>
      <c r="D579" s="685"/>
      <c r="E579" s="687"/>
      <c r="F579" s="190"/>
      <c r="G579" s="131"/>
      <c r="H579" s="131"/>
      <c r="I579" s="131"/>
      <c r="J579" s="131"/>
      <c r="K579" s="131"/>
      <c r="L579" s="131"/>
    </row>
    <row r="580" spans="2:12">
      <c r="B580" s="146"/>
      <c r="C580" s="141" t="s">
        <v>3523</v>
      </c>
      <c r="D580" s="684"/>
      <c r="E580" s="686" t="s">
        <v>3524</v>
      </c>
      <c r="F580" s="190"/>
      <c r="G580" s="131"/>
      <c r="H580" s="131"/>
      <c r="I580" s="131"/>
      <c r="J580" s="131"/>
      <c r="K580" s="131"/>
      <c r="L580" s="131"/>
    </row>
    <row r="581" spans="2:12" ht="15.95" thickBot="1">
      <c r="B581" s="146"/>
      <c r="C581" s="144" t="s">
        <v>3525</v>
      </c>
      <c r="D581" s="685"/>
      <c r="E581" s="687"/>
      <c r="F581" s="190"/>
      <c r="G581" s="131"/>
      <c r="H581" s="131"/>
      <c r="I581" s="131"/>
      <c r="J581" s="131"/>
      <c r="K581" s="131"/>
      <c r="L581" s="131"/>
    </row>
    <row r="582" spans="2:12">
      <c r="B582" s="146"/>
      <c r="C582" s="141" t="s">
        <v>3526</v>
      </c>
      <c r="D582" s="141" t="s">
        <v>3527</v>
      </c>
      <c r="E582" s="686"/>
      <c r="F582" s="190"/>
      <c r="G582" s="131"/>
      <c r="H582" s="131"/>
      <c r="I582" s="131"/>
      <c r="J582" s="131"/>
      <c r="K582" s="131"/>
      <c r="L582" s="131"/>
    </row>
    <row r="583" spans="2:12" ht="21.95" thickBot="1">
      <c r="B583" s="146"/>
      <c r="C583" s="165" t="s">
        <v>3528</v>
      </c>
      <c r="D583" s="144" t="s">
        <v>3529</v>
      </c>
      <c r="E583" s="687"/>
      <c r="F583" s="190"/>
      <c r="G583" s="131"/>
      <c r="H583" s="131"/>
      <c r="I583" s="131"/>
      <c r="J583" s="131"/>
      <c r="K583" s="131"/>
      <c r="L583" s="131"/>
    </row>
    <row r="584" spans="2:12">
      <c r="B584" s="146"/>
      <c r="C584" s="166"/>
      <c r="D584" s="141" t="s">
        <v>3530</v>
      </c>
      <c r="E584" s="686"/>
      <c r="F584" s="190"/>
      <c r="G584" s="131"/>
      <c r="H584" s="131"/>
      <c r="I584" s="131"/>
      <c r="J584" s="131"/>
      <c r="K584" s="131"/>
      <c r="L584" s="131"/>
    </row>
    <row r="585" spans="2:12" ht="21.95" thickBot="1">
      <c r="B585" s="146"/>
      <c r="C585" s="167"/>
      <c r="D585" s="144" t="s">
        <v>3531</v>
      </c>
      <c r="E585" s="687"/>
      <c r="F585" s="190"/>
      <c r="G585" s="131"/>
      <c r="H585" s="131"/>
      <c r="I585" s="131"/>
      <c r="J585" s="131"/>
      <c r="K585" s="131"/>
      <c r="L585" s="131"/>
    </row>
    <row r="586" spans="2:12">
      <c r="B586" s="146"/>
      <c r="C586" s="141" t="s">
        <v>3532</v>
      </c>
      <c r="D586" s="684"/>
      <c r="E586" s="686" t="s">
        <v>3533</v>
      </c>
      <c r="F586" s="190"/>
      <c r="G586" s="131"/>
      <c r="H586" s="131"/>
      <c r="I586" s="131"/>
      <c r="J586" s="131"/>
      <c r="K586" s="131"/>
      <c r="L586" s="131"/>
    </row>
    <row r="587" spans="2:12" ht="15.95" thickBot="1">
      <c r="B587" s="146"/>
      <c r="C587" s="144" t="s">
        <v>3534</v>
      </c>
      <c r="D587" s="685"/>
      <c r="E587" s="687"/>
      <c r="F587" s="190"/>
      <c r="G587" s="131"/>
      <c r="H587" s="131"/>
      <c r="I587" s="131"/>
      <c r="J587" s="131"/>
      <c r="K587" s="131"/>
      <c r="L587" s="131"/>
    </row>
    <row r="588" spans="2:12">
      <c r="B588" s="146"/>
      <c r="C588" s="141" t="s">
        <v>3535</v>
      </c>
      <c r="D588" s="684"/>
      <c r="E588" s="686"/>
      <c r="F588" s="190"/>
      <c r="G588" s="131"/>
      <c r="H588" s="131"/>
      <c r="I588" s="131"/>
      <c r="J588" s="131"/>
      <c r="K588" s="131"/>
      <c r="L588" s="131"/>
    </row>
    <row r="589" spans="2:12" ht="15.95" thickBot="1">
      <c r="B589" s="152"/>
      <c r="C589" s="144" t="s">
        <v>3536</v>
      </c>
      <c r="D589" s="685"/>
      <c r="E589" s="687"/>
      <c r="F589" s="190"/>
      <c r="G589" s="131"/>
      <c r="H589" s="131"/>
      <c r="I589" s="131"/>
      <c r="J589" s="131"/>
      <c r="K589" s="131"/>
      <c r="L589" s="131"/>
    </row>
    <row r="590" spans="2:12">
      <c r="B590" s="140" t="s">
        <v>3537</v>
      </c>
      <c r="C590" s="684"/>
      <c r="D590" s="684"/>
      <c r="E590" s="686"/>
      <c r="F590" s="190"/>
      <c r="G590" s="131"/>
      <c r="H590" s="131"/>
      <c r="I590" s="131"/>
      <c r="J590" s="131"/>
      <c r="K590" s="131"/>
      <c r="L590" s="131"/>
    </row>
    <row r="591" spans="2:12" ht="42" thickBot="1">
      <c r="B591" s="145" t="s">
        <v>3538</v>
      </c>
      <c r="C591" s="685"/>
      <c r="D591" s="685"/>
      <c r="E591" s="687"/>
      <c r="F591" s="190"/>
      <c r="G591" s="131"/>
      <c r="H591" s="131"/>
      <c r="I591" s="131"/>
      <c r="J591" s="131"/>
      <c r="K591" s="131"/>
      <c r="L591" s="131"/>
    </row>
    <row r="592" spans="2:12" ht="15.95" thickBot="1">
      <c r="B592" s="195" t="s">
        <v>3180</v>
      </c>
      <c r="C592" s="196"/>
      <c r="D592" s="196"/>
      <c r="E592" s="197"/>
      <c r="F592" s="194"/>
      <c r="G592" s="131"/>
      <c r="H592" s="131"/>
      <c r="I592" s="131"/>
      <c r="J592" s="131"/>
      <c r="K592" s="131"/>
      <c r="L592" s="131"/>
    </row>
    <row r="593" spans="2:12">
      <c r="B593" s="132"/>
      <c r="C593" s="132"/>
      <c r="D593" s="132"/>
      <c r="E593" s="132"/>
      <c r="G593" s="131"/>
      <c r="H593" s="131"/>
      <c r="I593" s="131"/>
      <c r="J593" s="131"/>
      <c r="K593" s="131"/>
      <c r="L593" s="131"/>
    </row>
    <row r="594" spans="2:12">
      <c r="B594" s="132"/>
      <c r="C594" s="132"/>
      <c r="D594" s="132"/>
      <c r="E594" s="132"/>
      <c r="G594" s="131"/>
      <c r="H594" s="131"/>
      <c r="I594" s="131"/>
      <c r="J594" s="131"/>
      <c r="K594" s="131"/>
      <c r="L594" s="131"/>
    </row>
    <row r="595" spans="2:12">
      <c r="B595" s="132"/>
      <c r="C595" s="132"/>
      <c r="D595" s="132"/>
      <c r="E595" s="132"/>
      <c r="G595" s="131"/>
      <c r="H595" s="131"/>
      <c r="I595" s="131"/>
      <c r="J595" s="131"/>
      <c r="K595" s="131"/>
      <c r="L595" s="131"/>
    </row>
    <row r="596" spans="2:12">
      <c r="B596" s="132"/>
      <c r="C596" s="132"/>
      <c r="D596" s="132"/>
      <c r="E596" s="132"/>
      <c r="G596" s="131"/>
      <c r="H596" s="131"/>
      <c r="I596" s="131"/>
      <c r="J596" s="131"/>
      <c r="K596" s="131"/>
      <c r="L596" s="131"/>
    </row>
    <row r="597" spans="2:12">
      <c r="B597" s="132"/>
      <c r="C597" s="132"/>
      <c r="D597" s="132"/>
      <c r="E597" s="132"/>
      <c r="G597" s="131"/>
      <c r="H597" s="131"/>
      <c r="I597" s="131"/>
      <c r="J597" s="131"/>
      <c r="K597" s="131"/>
      <c r="L597" s="131"/>
    </row>
    <row r="598" spans="2:12">
      <c r="B598" s="132"/>
      <c r="C598" s="132"/>
      <c r="D598" s="132"/>
      <c r="E598" s="132"/>
      <c r="G598" s="131"/>
      <c r="H598" s="131"/>
      <c r="I598" s="131"/>
      <c r="J598" s="131"/>
      <c r="K598" s="131"/>
      <c r="L598" s="131"/>
    </row>
    <row r="599" spans="2:12">
      <c r="B599" s="132"/>
      <c r="C599" s="132"/>
      <c r="D599" s="132"/>
      <c r="E599" s="132"/>
      <c r="G599" s="131"/>
      <c r="H599" s="131"/>
      <c r="I599" s="131"/>
      <c r="J599" s="131"/>
      <c r="K599" s="131"/>
      <c r="L599" s="131"/>
    </row>
    <row r="600" spans="2:12">
      <c r="B600" s="132"/>
      <c r="C600" s="132"/>
      <c r="D600" s="132"/>
      <c r="E600" s="132"/>
      <c r="G600" s="131"/>
      <c r="H600" s="131"/>
      <c r="I600" s="131"/>
      <c r="J600" s="131"/>
      <c r="K600" s="131"/>
      <c r="L600" s="131"/>
    </row>
    <row r="601" spans="2:12">
      <c r="B601" s="132"/>
      <c r="C601" s="132"/>
      <c r="D601" s="132"/>
      <c r="E601" s="132"/>
      <c r="G601" s="131"/>
      <c r="H601" s="131"/>
      <c r="I601" s="131"/>
      <c r="J601" s="131"/>
      <c r="K601" s="131"/>
      <c r="L601" s="131"/>
    </row>
    <row r="602" spans="2:12">
      <c r="B602" s="132"/>
      <c r="C602" s="132"/>
      <c r="D602" s="132"/>
      <c r="E602" s="132"/>
      <c r="G602" s="131"/>
      <c r="H602" s="131"/>
      <c r="I602" s="131"/>
      <c r="J602" s="131"/>
      <c r="K602" s="131"/>
      <c r="L602" s="131"/>
    </row>
    <row r="603" spans="2:12">
      <c r="B603" s="132"/>
      <c r="C603" s="132"/>
      <c r="D603" s="132"/>
      <c r="E603" s="132"/>
      <c r="G603" s="131"/>
      <c r="H603" s="131"/>
      <c r="I603" s="131"/>
      <c r="J603" s="131"/>
      <c r="K603" s="131"/>
      <c r="L603" s="131"/>
    </row>
    <row r="604" spans="2:12">
      <c r="B604" s="132"/>
      <c r="C604" s="132"/>
      <c r="D604" s="132"/>
      <c r="E604" s="132"/>
      <c r="G604" s="131"/>
      <c r="H604" s="131"/>
      <c r="I604" s="131"/>
      <c r="J604" s="131"/>
      <c r="K604" s="131"/>
      <c r="L604" s="131"/>
    </row>
    <row r="605" spans="2:12">
      <c r="B605" s="132"/>
      <c r="C605" s="132"/>
      <c r="D605" s="132"/>
      <c r="E605" s="132"/>
      <c r="G605" s="131"/>
      <c r="H605" s="131"/>
      <c r="I605" s="131"/>
      <c r="J605" s="131"/>
      <c r="K605" s="131"/>
      <c r="L605" s="131"/>
    </row>
    <row r="606" spans="2:12">
      <c r="B606" s="132"/>
      <c r="C606" s="132"/>
      <c r="D606" s="132"/>
      <c r="E606" s="132"/>
      <c r="G606" s="131"/>
      <c r="H606" s="131"/>
      <c r="I606" s="131"/>
      <c r="J606" s="131"/>
      <c r="K606" s="131"/>
      <c r="L606" s="131"/>
    </row>
    <row r="607" spans="2:12">
      <c r="B607" s="132"/>
      <c r="C607" s="132"/>
      <c r="D607" s="132"/>
      <c r="E607" s="132"/>
      <c r="G607" s="131"/>
      <c r="H607" s="131"/>
      <c r="I607" s="131"/>
      <c r="J607" s="131"/>
      <c r="K607" s="131"/>
      <c r="L607" s="131"/>
    </row>
    <row r="608" spans="2:12">
      <c r="B608" s="132"/>
      <c r="C608" s="132"/>
      <c r="D608" s="132"/>
      <c r="E608" s="132"/>
      <c r="G608" s="131"/>
      <c r="H608" s="131"/>
      <c r="I608" s="131"/>
      <c r="J608" s="131"/>
      <c r="K608" s="131"/>
      <c r="L608" s="131"/>
    </row>
    <row r="609" spans="2:12">
      <c r="B609" s="132"/>
      <c r="C609" s="132"/>
      <c r="D609" s="132"/>
      <c r="E609" s="132"/>
      <c r="G609" s="131"/>
      <c r="H609" s="131"/>
      <c r="I609" s="131"/>
      <c r="J609" s="131"/>
      <c r="K609" s="131"/>
      <c r="L609" s="131"/>
    </row>
    <row r="610" spans="2:12">
      <c r="B610" s="132"/>
      <c r="C610" s="132"/>
      <c r="D610" s="132"/>
      <c r="E610" s="132"/>
      <c r="G610" s="131"/>
      <c r="H610" s="131"/>
      <c r="I610" s="131"/>
      <c r="J610" s="131"/>
      <c r="K610" s="131"/>
      <c r="L610" s="131"/>
    </row>
    <row r="611" spans="2:12">
      <c r="B611" s="132"/>
      <c r="C611" s="132"/>
      <c r="D611" s="132"/>
      <c r="E611" s="132"/>
      <c r="G611" s="131"/>
      <c r="H611" s="131"/>
      <c r="I611" s="131"/>
      <c r="J611" s="131"/>
      <c r="K611" s="131"/>
      <c r="L611" s="131"/>
    </row>
    <row r="612" spans="2:12">
      <c r="B612" s="132"/>
      <c r="C612" s="132"/>
      <c r="D612" s="132"/>
      <c r="E612" s="132"/>
      <c r="G612" s="131"/>
      <c r="H612" s="131"/>
      <c r="I612" s="131"/>
      <c r="J612" s="131"/>
      <c r="K612" s="131"/>
      <c r="L612" s="131"/>
    </row>
    <row r="613" spans="2:12">
      <c r="B613" s="132"/>
      <c r="C613" s="132"/>
      <c r="D613" s="132"/>
      <c r="E613" s="132"/>
      <c r="G613" s="131"/>
      <c r="H613" s="131"/>
      <c r="I613" s="131"/>
      <c r="J613" s="131"/>
      <c r="K613" s="131"/>
      <c r="L613" s="131"/>
    </row>
    <row r="614" spans="2:12">
      <c r="B614" s="132"/>
      <c r="C614" s="132"/>
      <c r="D614" s="132"/>
      <c r="E614" s="132"/>
      <c r="G614" s="131"/>
      <c r="H614" s="131"/>
      <c r="I614" s="131"/>
      <c r="J614" s="131"/>
      <c r="K614" s="131"/>
      <c r="L614" s="131"/>
    </row>
    <row r="615" spans="2:12">
      <c r="B615" s="132"/>
      <c r="C615" s="132"/>
      <c r="D615" s="132"/>
      <c r="E615" s="132"/>
      <c r="G615" s="131"/>
      <c r="H615" s="131"/>
      <c r="I615" s="131"/>
      <c r="J615" s="131"/>
      <c r="K615" s="131"/>
      <c r="L615" s="131"/>
    </row>
    <row r="616" spans="2:12">
      <c r="B616" s="132"/>
      <c r="C616" s="132"/>
      <c r="D616" s="132"/>
      <c r="E616" s="132"/>
      <c r="G616" s="131"/>
      <c r="H616" s="131"/>
      <c r="I616" s="131"/>
      <c r="J616" s="131"/>
      <c r="K616" s="131"/>
      <c r="L616" s="131"/>
    </row>
    <row r="617" spans="2:12">
      <c r="B617" s="132"/>
      <c r="C617" s="132"/>
      <c r="D617" s="132"/>
      <c r="E617" s="132"/>
      <c r="G617" s="131"/>
      <c r="H617" s="131"/>
      <c r="I617" s="131"/>
      <c r="J617" s="131"/>
      <c r="K617" s="131"/>
      <c r="L617" s="131"/>
    </row>
    <row r="618" spans="2:12">
      <c r="B618" s="132"/>
      <c r="C618" s="132"/>
      <c r="D618" s="132"/>
      <c r="E618" s="132"/>
      <c r="G618" s="131"/>
      <c r="H618" s="131"/>
      <c r="I618" s="131"/>
      <c r="J618" s="131"/>
      <c r="K618" s="131"/>
      <c r="L618" s="131"/>
    </row>
    <row r="619" spans="2:12">
      <c r="B619" s="132"/>
      <c r="C619" s="132"/>
      <c r="D619" s="132"/>
      <c r="E619" s="132"/>
      <c r="G619" s="131"/>
      <c r="H619" s="131"/>
      <c r="I619" s="131"/>
      <c r="J619" s="131"/>
      <c r="K619" s="131"/>
      <c r="L619" s="131"/>
    </row>
    <row r="620" spans="2:12">
      <c r="B620" s="132"/>
      <c r="C620" s="132"/>
      <c r="D620" s="132"/>
      <c r="E620" s="132"/>
      <c r="G620" s="131"/>
      <c r="H620" s="131"/>
      <c r="I620" s="131"/>
      <c r="J620" s="131"/>
      <c r="K620" s="131"/>
      <c r="L620" s="131"/>
    </row>
    <row r="621" spans="2:12">
      <c r="B621" s="132"/>
      <c r="C621" s="132"/>
      <c r="D621" s="132"/>
      <c r="E621" s="132"/>
      <c r="G621" s="131"/>
      <c r="H621" s="131"/>
      <c r="I621" s="131"/>
      <c r="J621" s="131"/>
      <c r="K621" s="131"/>
      <c r="L621" s="131"/>
    </row>
    <row r="622" spans="2:12">
      <c r="B622" s="132"/>
      <c r="C622" s="132"/>
      <c r="D622" s="132"/>
      <c r="E622" s="132"/>
      <c r="G622" s="131"/>
      <c r="H622" s="131"/>
      <c r="I622" s="131"/>
      <c r="J622" s="131"/>
      <c r="K622" s="131"/>
      <c r="L622" s="131"/>
    </row>
    <row r="623" spans="2:12">
      <c r="B623" s="132"/>
      <c r="C623" s="132"/>
      <c r="D623" s="132"/>
      <c r="E623" s="132"/>
      <c r="G623" s="131"/>
      <c r="H623" s="131"/>
      <c r="I623" s="131"/>
      <c r="J623" s="131"/>
      <c r="K623" s="131"/>
      <c r="L623" s="131"/>
    </row>
    <row r="624" spans="2:12">
      <c r="B624" s="132"/>
      <c r="C624" s="132"/>
      <c r="D624" s="132"/>
      <c r="E624" s="132"/>
      <c r="G624" s="131"/>
      <c r="H624" s="131"/>
      <c r="I624" s="131"/>
      <c r="J624" s="131"/>
      <c r="K624" s="131"/>
      <c r="L624" s="131"/>
    </row>
    <row r="625" spans="2:12">
      <c r="B625" s="132"/>
      <c r="C625" s="132"/>
      <c r="D625" s="132"/>
      <c r="E625" s="132"/>
      <c r="G625" s="131"/>
      <c r="H625" s="131"/>
      <c r="I625" s="131"/>
      <c r="J625" s="131"/>
      <c r="K625" s="131"/>
      <c r="L625" s="131"/>
    </row>
    <row r="626" spans="2:12">
      <c r="B626" s="132"/>
      <c r="C626" s="132"/>
      <c r="D626" s="132"/>
      <c r="E626" s="132"/>
      <c r="G626" s="131"/>
      <c r="H626" s="131"/>
      <c r="I626" s="131"/>
      <c r="J626" s="131"/>
      <c r="K626" s="131"/>
      <c r="L626" s="131"/>
    </row>
    <row r="627" spans="2:12">
      <c r="B627" s="132"/>
      <c r="C627" s="132"/>
      <c r="D627" s="132"/>
      <c r="E627" s="132"/>
      <c r="G627" s="131"/>
      <c r="H627" s="131"/>
      <c r="I627" s="131"/>
      <c r="J627" s="131"/>
      <c r="K627" s="131"/>
      <c r="L627" s="131"/>
    </row>
    <row r="628" spans="2:12">
      <c r="B628" s="132"/>
      <c r="C628" s="132"/>
      <c r="D628" s="132"/>
      <c r="E628" s="132"/>
      <c r="G628" s="131"/>
      <c r="H628" s="131"/>
      <c r="I628" s="131"/>
      <c r="J628" s="131"/>
      <c r="K628" s="131"/>
      <c r="L628" s="131"/>
    </row>
    <row r="629" spans="2:12">
      <c r="B629" s="132"/>
      <c r="C629" s="132"/>
      <c r="D629" s="132"/>
      <c r="E629" s="132"/>
      <c r="G629" s="131"/>
      <c r="H629" s="131"/>
      <c r="I629" s="131"/>
      <c r="J629" s="131"/>
      <c r="K629" s="131"/>
      <c r="L629" s="131"/>
    </row>
    <row r="630" spans="2:12">
      <c r="B630" s="132"/>
      <c r="C630" s="132"/>
      <c r="D630" s="132"/>
      <c r="E630" s="132"/>
      <c r="G630" s="131"/>
      <c r="H630" s="131"/>
      <c r="I630" s="131"/>
      <c r="J630" s="131"/>
      <c r="K630" s="131"/>
      <c r="L630" s="131"/>
    </row>
    <row r="631" spans="2:12">
      <c r="B631" s="132"/>
      <c r="C631" s="132"/>
      <c r="D631" s="132"/>
      <c r="E631" s="132"/>
      <c r="G631" s="131"/>
      <c r="H631" s="131"/>
      <c r="I631" s="131"/>
      <c r="J631" s="131"/>
      <c r="K631" s="131"/>
      <c r="L631" s="131"/>
    </row>
    <row r="632" spans="2:12">
      <c r="B632" s="132"/>
      <c r="C632" s="132"/>
      <c r="D632" s="132"/>
      <c r="E632" s="132"/>
      <c r="G632" s="131"/>
      <c r="H632" s="131"/>
      <c r="I632" s="131"/>
      <c r="J632" s="131"/>
      <c r="K632" s="131"/>
      <c r="L632" s="131"/>
    </row>
    <row r="633" spans="2:12">
      <c r="B633" s="132"/>
      <c r="C633" s="132"/>
      <c r="D633" s="132"/>
      <c r="E633" s="132"/>
      <c r="G633" s="131"/>
      <c r="H633" s="131"/>
      <c r="I633" s="131"/>
      <c r="J633" s="131"/>
      <c r="K633" s="131"/>
      <c r="L633" s="131"/>
    </row>
    <row r="634" spans="2:12">
      <c r="B634" s="132"/>
      <c r="C634" s="132"/>
      <c r="D634" s="132"/>
      <c r="E634" s="132"/>
      <c r="G634" s="131"/>
      <c r="H634" s="131"/>
      <c r="I634" s="131"/>
      <c r="J634" s="131"/>
      <c r="K634" s="131"/>
      <c r="L634" s="131"/>
    </row>
    <row r="635" spans="2:12">
      <c r="B635" s="132"/>
      <c r="C635" s="132"/>
      <c r="D635" s="132"/>
      <c r="E635" s="132"/>
      <c r="G635" s="131"/>
      <c r="H635" s="131"/>
      <c r="I635" s="131"/>
      <c r="J635" s="131"/>
      <c r="K635" s="131"/>
      <c r="L635" s="131"/>
    </row>
    <row r="636" spans="2:12">
      <c r="B636" s="132"/>
      <c r="C636" s="132"/>
      <c r="D636" s="132"/>
      <c r="E636" s="132"/>
      <c r="G636" s="131"/>
      <c r="H636" s="131"/>
      <c r="I636" s="131"/>
      <c r="J636" s="131"/>
      <c r="K636" s="131"/>
      <c r="L636" s="131"/>
    </row>
    <row r="637" spans="2:12">
      <c r="B637" s="132"/>
      <c r="C637" s="132"/>
      <c r="D637" s="132"/>
      <c r="E637" s="132"/>
      <c r="G637" s="131"/>
      <c r="H637" s="131"/>
      <c r="I637" s="131"/>
      <c r="J637" s="131"/>
      <c r="K637" s="131"/>
      <c r="L637" s="131"/>
    </row>
    <row r="638" spans="2:12">
      <c r="B638" s="132"/>
      <c r="C638" s="132"/>
      <c r="D638" s="132"/>
      <c r="E638" s="132"/>
      <c r="G638" s="131"/>
      <c r="H638" s="131"/>
      <c r="I638" s="131"/>
      <c r="J638" s="131"/>
      <c r="K638" s="131"/>
      <c r="L638" s="131"/>
    </row>
    <row r="639" spans="2:12">
      <c r="B639" s="132"/>
      <c r="C639" s="132"/>
      <c r="D639" s="132"/>
      <c r="E639" s="132"/>
      <c r="G639" s="131"/>
      <c r="H639" s="131"/>
      <c r="I639" s="131"/>
      <c r="J639" s="131"/>
      <c r="K639" s="131"/>
      <c r="L639" s="131"/>
    </row>
    <row r="640" spans="2:12">
      <c r="B640" s="132"/>
      <c r="C640" s="132"/>
      <c r="D640" s="132"/>
      <c r="E640" s="132"/>
      <c r="G640" s="131"/>
      <c r="H640" s="131"/>
      <c r="I640" s="131"/>
      <c r="J640" s="131"/>
      <c r="K640" s="131"/>
      <c r="L640" s="131"/>
    </row>
    <row r="641" spans="2:12">
      <c r="B641" s="132"/>
      <c r="C641" s="132"/>
      <c r="D641" s="132"/>
      <c r="E641" s="132"/>
      <c r="G641" s="131"/>
      <c r="H641" s="131"/>
      <c r="I641" s="131"/>
      <c r="J641" s="131"/>
      <c r="K641" s="131"/>
      <c r="L641" s="131"/>
    </row>
    <row r="642" spans="2:12">
      <c r="B642" s="132"/>
      <c r="C642" s="132"/>
      <c r="D642" s="132"/>
      <c r="E642" s="132"/>
      <c r="G642" s="131"/>
      <c r="H642" s="131"/>
      <c r="I642" s="131"/>
      <c r="J642" s="131"/>
      <c r="K642" s="131"/>
      <c r="L642" s="131"/>
    </row>
    <row r="643" spans="2:12">
      <c r="B643" s="132"/>
      <c r="C643" s="132"/>
      <c r="D643" s="132"/>
      <c r="E643" s="132"/>
      <c r="G643" s="131"/>
      <c r="H643" s="131"/>
      <c r="I643" s="131"/>
      <c r="J643" s="131"/>
      <c r="K643" s="131"/>
      <c r="L643" s="131"/>
    </row>
    <row r="644" spans="2:12">
      <c r="B644" s="132"/>
      <c r="C644" s="132"/>
      <c r="D644" s="132"/>
      <c r="E644" s="132"/>
      <c r="G644" s="131"/>
      <c r="H644" s="131"/>
      <c r="I644" s="131"/>
      <c r="J644" s="131"/>
      <c r="K644" s="131"/>
      <c r="L644" s="131"/>
    </row>
    <row r="645" spans="2:12">
      <c r="B645" s="132"/>
      <c r="C645" s="132"/>
      <c r="D645" s="132"/>
      <c r="E645" s="132"/>
      <c r="G645" s="131"/>
      <c r="H645" s="131"/>
      <c r="I645" s="131"/>
      <c r="J645" s="131"/>
      <c r="K645" s="131"/>
      <c r="L645" s="131"/>
    </row>
    <row r="646" spans="2:12">
      <c r="B646" s="132"/>
      <c r="C646" s="132"/>
      <c r="D646" s="132"/>
      <c r="E646" s="132"/>
      <c r="G646" s="131"/>
      <c r="H646" s="131"/>
      <c r="I646" s="131"/>
      <c r="J646" s="131"/>
      <c r="K646" s="131"/>
      <c r="L646" s="131"/>
    </row>
    <row r="647" spans="2:12">
      <c r="B647" s="132"/>
      <c r="C647" s="132"/>
      <c r="D647" s="132"/>
      <c r="E647" s="132"/>
      <c r="G647" s="131"/>
      <c r="H647" s="131"/>
      <c r="I647" s="131"/>
      <c r="J647" s="131"/>
      <c r="K647" s="131"/>
      <c r="L647" s="131"/>
    </row>
    <row r="648" spans="2:12">
      <c r="B648" s="132"/>
      <c r="C648" s="132"/>
      <c r="D648" s="132"/>
      <c r="E648" s="132"/>
      <c r="G648" s="131"/>
      <c r="H648" s="131"/>
      <c r="I648" s="131"/>
      <c r="J648" s="131"/>
      <c r="K648" s="131"/>
      <c r="L648" s="131"/>
    </row>
    <row r="649" spans="2:12">
      <c r="B649" s="132"/>
      <c r="C649" s="132"/>
      <c r="D649" s="132"/>
      <c r="E649" s="132"/>
      <c r="G649" s="131"/>
      <c r="H649" s="131"/>
      <c r="I649" s="131"/>
      <c r="J649" s="131"/>
      <c r="K649" s="131"/>
      <c r="L649" s="131"/>
    </row>
    <row r="650" spans="2:12">
      <c r="B650" s="132"/>
      <c r="C650" s="132"/>
      <c r="D650" s="132"/>
      <c r="E650" s="132"/>
      <c r="G650" s="131"/>
      <c r="H650" s="131"/>
      <c r="I650" s="131"/>
      <c r="J650" s="131"/>
      <c r="K650" s="131"/>
      <c r="L650" s="131"/>
    </row>
    <row r="651" spans="2:12">
      <c r="B651" s="132"/>
      <c r="C651" s="132"/>
      <c r="D651" s="132"/>
      <c r="E651" s="132"/>
      <c r="G651" s="131"/>
      <c r="H651" s="131"/>
      <c r="I651" s="131"/>
      <c r="J651" s="131"/>
      <c r="K651" s="131"/>
      <c r="L651" s="131"/>
    </row>
    <row r="652" spans="2:12">
      <c r="B652" s="132"/>
      <c r="C652" s="132"/>
      <c r="D652" s="132"/>
      <c r="E652" s="132"/>
      <c r="G652" s="131"/>
      <c r="H652" s="131"/>
      <c r="I652" s="131"/>
      <c r="J652" s="131"/>
      <c r="K652" s="131"/>
      <c r="L652" s="131"/>
    </row>
    <row r="653" spans="2:12">
      <c r="B653" s="132"/>
      <c r="C653" s="132"/>
      <c r="D653" s="132"/>
      <c r="E653" s="132"/>
      <c r="G653" s="131"/>
      <c r="H653" s="131"/>
      <c r="I653" s="131"/>
      <c r="J653" s="131"/>
      <c r="K653" s="131"/>
      <c r="L653" s="131"/>
    </row>
    <row r="654" spans="2:12">
      <c r="B654" s="132"/>
      <c r="C654" s="132"/>
      <c r="D654" s="132"/>
      <c r="E654" s="132"/>
      <c r="G654" s="131"/>
      <c r="H654" s="131"/>
      <c r="I654" s="131"/>
      <c r="J654" s="131"/>
      <c r="K654" s="131"/>
      <c r="L654" s="131"/>
    </row>
    <row r="655" spans="2:12">
      <c r="B655" s="132"/>
      <c r="C655" s="132"/>
      <c r="D655" s="132"/>
      <c r="E655" s="132"/>
      <c r="G655" s="131"/>
      <c r="H655" s="131"/>
      <c r="I655" s="131"/>
      <c r="J655" s="131"/>
      <c r="K655" s="131"/>
      <c r="L655" s="131"/>
    </row>
    <row r="656" spans="2:12">
      <c r="B656" s="132"/>
      <c r="C656" s="132"/>
      <c r="D656" s="132"/>
      <c r="E656" s="132"/>
      <c r="G656" s="131"/>
      <c r="H656" s="131"/>
      <c r="I656" s="131"/>
      <c r="J656" s="131"/>
      <c r="K656" s="131"/>
      <c r="L656" s="131"/>
    </row>
    <row r="657" spans="2:12">
      <c r="B657" s="132"/>
      <c r="C657" s="132"/>
      <c r="D657" s="132"/>
      <c r="E657" s="132"/>
      <c r="G657" s="131"/>
      <c r="H657" s="131"/>
      <c r="I657" s="131"/>
      <c r="J657" s="131"/>
      <c r="K657" s="131"/>
      <c r="L657" s="131"/>
    </row>
    <row r="658" spans="2:12">
      <c r="B658" s="132"/>
      <c r="C658" s="132"/>
      <c r="D658" s="132"/>
      <c r="E658" s="132"/>
      <c r="G658" s="131"/>
      <c r="H658" s="131"/>
      <c r="I658" s="131"/>
      <c r="J658" s="131"/>
      <c r="K658" s="131"/>
      <c r="L658" s="131"/>
    </row>
    <row r="659" spans="2:12">
      <c r="B659" s="132"/>
      <c r="C659" s="132"/>
      <c r="D659" s="132"/>
      <c r="E659" s="132"/>
      <c r="G659" s="131"/>
      <c r="H659" s="131"/>
      <c r="I659" s="131"/>
      <c r="J659" s="131"/>
      <c r="K659" s="131"/>
      <c r="L659" s="131"/>
    </row>
    <row r="660" spans="2:12">
      <c r="B660" s="132"/>
      <c r="C660" s="132"/>
      <c r="D660" s="132"/>
      <c r="E660" s="132"/>
      <c r="G660" s="131"/>
      <c r="H660" s="131"/>
      <c r="I660" s="131"/>
      <c r="J660" s="131"/>
      <c r="K660" s="131"/>
      <c r="L660" s="131"/>
    </row>
    <row r="661" spans="2:12">
      <c r="B661" s="132"/>
      <c r="C661" s="132"/>
      <c r="D661" s="132"/>
      <c r="E661" s="132"/>
      <c r="G661" s="131"/>
      <c r="H661" s="131"/>
      <c r="I661" s="131"/>
      <c r="J661" s="131"/>
      <c r="K661" s="131"/>
      <c r="L661" s="131"/>
    </row>
    <row r="662" spans="2:12">
      <c r="B662" s="132"/>
      <c r="C662" s="132"/>
      <c r="D662" s="132"/>
      <c r="E662" s="132"/>
      <c r="G662" s="131"/>
      <c r="H662" s="131"/>
      <c r="I662" s="131"/>
      <c r="J662" s="131"/>
      <c r="K662" s="131"/>
      <c r="L662" s="131"/>
    </row>
    <row r="663" spans="2:12">
      <c r="B663" s="132"/>
      <c r="C663" s="132"/>
      <c r="D663" s="132"/>
      <c r="E663" s="132"/>
      <c r="G663" s="131"/>
      <c r="H663" s="131"/>
      <c r="I663" s="131"/>
      <c r="J663" s="131"/>
      <c r="K663" s="131"/>
      <c r="L663" s="131"/>
    </row>
    <row r="664" spans="2:12">
      <c r="B664" s="132"/>
      <c r="C664" s="132"/>
      <c r="D664" s="132"/>
      <c r="E664" s="132"/>
      <c r="G664" s="131"/>
      <c r="H664" s="131"/>
      <c r="I664" s="131"/>
      <c r="J664" s="131"/>
      <c r="K664" s="131"/>
      <c r="L664" s="131"/>
    </row>
    <row r="665" spans="2:12">
      <c r="B665" s="132"/>
      <c r="C665" s="132"/>
      <c r="D665" s="132"/>
      <c r="E665" s="132"/>
      <c r="G665" s="131"/>
      <c r="H665" s="131"/>
      <c r="I665" s="131"/>
      <c r="J665" s="131"/>
      <c r="K665" s="131"/>
      <c r="L665" s="131"/>
    </row>
    <row r="666" spans="2:12">
      <c r="B666" s="132"/>
      <c r="C666" s="132"/>
      <c r="D666" s="132"/>
      <c r="E666" s="132"/>
      <c r="G666" s="131"/>
      <c r="H666" s="131"/>
      <c r="I666" s="131"/>
      <c r="J666" s="131"/>
      <c r="K666" s="131"/>
      <c r="L666" s="131"/>
    </row>
    <row r="667" spans="2:12">
      <c r="B667" s="132"/>
      <c r="C667" s="132"/>
      <c r="D667" s="132"/>
      <c r="E667" s="132"/>
      <c r="G667" s="131"/>
      <c r="H667" s="131"/>
      <c r="I667" s="131"/>
      <c r="J667" s="131"/>
      <c r="K667" s="131"/>
      <c r="L667" s="131"/>
    </row>
    <row r="668" spans="2:12">
      <c r="B668" s="132"/>
      <c r="C668" s="132"/>
      <c r="D668" s="132"/>
      <c r="E668" s="132"/>
      <c r="G668" s="131"/>
      <c r="H668" s="131"/>
      <c r="I668" s="131"/>
      <c r="J668" s="131"/>
      <c r="K668" s="131"/>
      <c r="L668" s="131"/>
    </row>
    <row r="669" spans="2:12">
      <c r="B669" s="132"/>
      <c r="C669" s="132"/>
      <c r="D669" s="132"/>
      <c r="E669" s="132"/>
      <c r="G669" s="131"/>
      <c r="H669" s="131"/>
      <c r="I669" s="131"/>
      <c r="J669" s="131"/>
      <c r="K669" s="131"/>
      <c r="L669" s="131"/>
    </row>
    <row r="670" spans="2:12">
      <c r="B670" s="132"/>
      <c r="C670" s="132"/>
      <c r="D670" s="132"/>
      <c r="E670" s="132"/>
      <c r="G670" s="131"/>
      <c r="H670" s="131"/>
      <c r="I670" s="131"/>
      <c r="J670" s="131"/>
      <c r="K670" s="131"/>
      <c r="L670" s="131"/>
    </row>
    <row r="671" spans="2:12">
      <c r="B671" s="132"/>
      <c r="C671" s="132"/>
      <c r="D671" s="132"/>
      <c r="E671" s="132"/>
      <c r="G671" s="131"/>
      <c r="H671" s="131"/>
      <c r="I671" s="131"/>
      <c r="J671" s="131"/>
      <c r="K671" s="131"/>
      <c r="L671" s="131"/>
    </row>
    <row r="672" spans="2:12">
      <c r="B672" s="132"/>
      <c r="C672" s="132"/>
      <c r="D672" s="132"/>
      <c r="E672" s="132"/>
      <c r="G672" s="131"/>
      <c r="H672" s="131"/>
      <c r="I672" s="131"/>
      <c r="J672" s="131"/>
      <c r="K672" s="131"/>
      <c r="L672" s="131"/>
    </row>
    <row r="673" spans="2:12">
      <c r="B673" s="132"/>
      <c r="C673" s="132"/>
      <c r="D673" s="132"/>
      <c r="E673" s="132"/>
      <c r="G673" s="131"/>
      <c r="H673" s="131"/>
      <c r="I673" s="131"/>
      <c r="J673" s="131"/>
      <c r="K673" s="131"/>
      <c r="L673" s="131"/>
    </row>
    <row r="674" spans="2:12">
      <c r="B674" s="132"/>
      <c r="C674" s="132"/>
      <c r="D674" s="132"/>
      <c r="E674" s="132"/>
      <c r="G674" s="131"/>
      <c r="H674" s="131"/>
      <c r="I674" s="131"/>
      <c r="J674" s="131"/>
      <c r="K674" s="131"/>
      <c r="L674" s="131"/>
    </row>
    <row r="675" spans="2:12">
      <c r="B675" s="132"/>
      <c r="C675" s="132"/>
      <c r="D675" s="132"/>
      <c r="E675" s="132"/>
      <c r="G675" s="131"/>
      <c r="H675" s="131"/>
      <c r="I675" s="131"/>
      <c r="J675" s="131"/>
      <c r="K675" s="131"/>
      <c r="L675" s="131"/>
    </row>
    <row r="676" spans="2:12">
      <c r="B676" s="132"/>
      <c r="C676" s="132"/>
      <c r="D676" s="132"/>
      <c r="E676" s="132"/>
      <c r="G676" s="131"/>
      <c r="H676" s="131"/>
      <c r="I676" s="131"/>
      <c r="J676" s="131"/>
      <c r="K676" s="131"/>
      <c r="L676" s="131"/>
    </row>
    <row r="677" spans="2:12">
      <c r="B677" s="132"/>
      <c r="C677" s="132"/>
      <c r="D677" s="132"/>
      <c r="E677" s="132"/>
      <c r="G677" s="131"/>
      <c r="H677" s="131"/>
      <c r="I677" s="131"/>
      <c r="J677" s="131"/>
      <c r="K677" s="131"/>
      <c r="L677" s="131"/>
    </row>
    <row r="678" spans="2:12">
      <c r="B678" s="132"/>
      <c r="C678" s="132"/>
      <c r="D678" s="132"/>
      <c r="E678" s="132"/>
      <c r="G678" s="131"/>
      <c r="H678" s="131"/>
      <c r="I678" s="131"/>
      <c r="J678" s="131"/>
      <c r="K678" s="131"/>
      <c r="L678" s="131"/>
    </row>
    <row r="679" spans="2:12">
      <c r="B679" s="132"/>
      <c r="C679" s="132"/>
      <c r="D679" s="132"/>
      <c r="E679" s="132"/>
      <c r="G679" s="131"/>
      <c r="H679" s="131"/>
      <c r="I679" s="131"/>
      <c r="J679" s="131"/>
      <c r="K679" s="131"/>
      <c r="L679" s="131"/>
    </row>
    <row r="680" spans="2:12">
      <c r="B680" s="132"/>
      <c r="C680" s="132"/>
      <c r="D680" s="132"/>
      <c r="E680" s="132"/>
      <c r="G680" s="131"/>
      <c r="H680" s="131"/>
      <c r="I680" s="131"/>
      <c r="J680" s="131"/>
      <c r="K680" s="131"/>
      <c r="L680" s="131"/>
    </row>
    <row r="681" spans="2:12">
      <c r="B681" s="132"/>
      <c r="C681" s="132"/>
      <c r="D681" s="132"/>
      <c r="E681" s="132"/>
      <c r="G681" s="131"/>
      <c r="H681" s="131"/>
      <c r="I681" s="131"/>
      <c r="J681" s="131"/>
      <c r="K681" s="131"/>
      <c r="L681" s="131"/>
    </row>
    <row r="682" spans="2:12">
      <c r="B682" s="132"/>
      <c r="C682" s="132"/>
      <c r="D682" s="132"/>
      <c r="E682" s="132"/>
      <c r="G682" s="131"/>
      <c r="H682" s="131"/>
      <c r="I682" s="131"/>
      <c r="J682" s="131"/>
      <c r="K682" s="131"/>
      <c r="L682" s="131"/>
    </row>
    <row r="683" spans="2:12">
      <c r="B683" s="132"/>
      <c r="C683" s="132"/>
      <c r="D683" s="132"/>
      <c r="E683" s="132"/>
      <c r="G683" s="131"/>
      <c r="H683" s="131"/>
      <c r="I683" s="131"/>
      <c r="J683" s="131"/>
      <c r="K683" s="131"/>
      <c r="L683" s="131"/>
    </row>
    <row r="684" spans="2:12">
      <c r="B684" s="132"/>
      <c r="C684" s="132"/>
      <c r="D684" s="132"/>
      <c r="E684" s="132"/>
      <c r="G684" s="131"/>
      <c r="H684" s="131"/>
      <c r="I684" s="131"/>
      <c r="J684" s="131"/>
      <c r="K684" s="131"/>
      <c r="L684" s="131"/>
    </row>
    <row r="685" spans="2:12">
      <c r="B685" s="132"/>
      <c r="C685" s="132"/>
      <c r="D685" s="132"/>
      <c r="E685" s="132"/>
      <c r="G685" s="131"/>
      <c r="H685" s="131"/>
      <c r="I685" s="131"/>
      <c r="J685" s="131"/>
      <c r="K685" s="131"/>
      <c r="L685" s="131"/>
    </row>
    <row r="686" spans="2:12">
      <c r="B686" s="132"/>
      <c r="C686" s="132"/>
      <c r="D686" s="132"/>
      <c r="E686" s="132"/>
      <c r="G686" s="131"/>
      <c r="H686" s="131"/>
      <c r="I686" s="131"/>
      <c r="J686" s="131"/>
      <c r="K686" s="131"/>
      <c r="L686" s="131"/>
    </row>
    <row r="687" spans="2:12">
      <c r="B687" s="132"/>
      <c r="C687" s="132"/>
      <c r="D687" s="132"/>
      <c r="E687" s="132"/>
      <c r="G687" s="131"/>
      <c r="H687" s="131"/>
      <c r="I687" s="131"/>
      <c r="J687" s="131"/>
      <c r="K687" s="131"/>
      <c r="L687" s="131"/>
    </row>
    <row r="688" spans="2:12">
      <c r="B688" s="132"/>
      <c r="C688" s="132"/>
      <c r="D688" s="132"/>
      <c r="E688" s="132"/>
      <c r="G688" s="131"/>
      <c r="H688" s="131"/>
      <c r="I688" s="131"/>
      <c r="J688" s="131"/>
      <c r="K688" s="131"/>
      <c r="L688" s="131"/>
    </row>
    <row r="689" spans="2:12">
      <c r="B689" s="132"/>
      <c r="C689" s="132"/>
      <c r="D689" s="132"/>
      <c r="E689" s="132"/>
      <c r="G689" s="131"/>
      <c r="H689" s="131"/>
      <c r="I689" s="131"/>
      <c r="J689" s="131"/>
      <c r="K689" s="131"/>
      <c r="L689" s="131"/>
    </row>
    <row r="690" spans="2:12">
      <c r="B690" s="132"/>
      <c r="C690" s="132"/>
      <c r="D690" s="132"/>
      <c r="E690" s="132"/>
      <c r="G690" s="131"/>
      <c r="H690" s="131"/>
      <c r="I690" s="131"/>
      <c r="J690" s="131"/>
      <c r="K690" s="131"/>
      <c r="L690" s="131"/>
    </row>
    <row r="691" spans="2:12">
      <c r="B691" s="132"/>
      <c r="C691" s="132"/>
      <c r="D691" s="132"/>
      <c r="E691" s="132"/>
      <c r="G691" s="131"/>
      <c r="H691" s="131"/>
      <c r="I691" s="131"/>
      <c r="J691" s="131"/>
      <c r="K691" s="131"/>
      <c r="L691" s="131"/>
    </row>
    <row r="692" spans="2:12">
      <c r="B692" s="132"/>
      <c r="C692" s="132"/>
      <c r="D692" s="132"/>
      <c r="E692" s="132"/>
      <c r="G692" s="131"/>
      <c r="H692" s="131"/>
      <c r="I692" s="131"/>
      <c r="J692" s="131"/>
      <c r="K692" s="131"/>
      <c r="L692" s="131"/>
    </row>
    <row r="693" spans="2:12">
      <c r="B693" s="132"/>
      <c r="C693" s="132"/>
      <c r="D693" s="132"/>
      <c r="E693" s="132"/>
      <c r="G693" s="131"/>
      <c r="H693" s="131"/>
      <c r="I693" s="131"/>
      <c r="J693" s="131"/>
      <c r="K693" s="131"/>
      <c r="L693" s="131"/>
    </row>
    <row r="694" spans="2:12">
      <c r="B694" s="132"/>
      <c r="C694" s="132"/>
      <c r="D694" s="132"/>
      <c r="E694" s="132"/>
      <c r="G694" s="131"/>
      <c r="H694" s="131"/>
      <c r="I694" s="131"/>
      <c r="J694" s="131"/>
      <c r="K694" s="131"/>
      <c r="L694" s="131"/>
    </row>
    <row r="695" spans="2:12">
      <c r="B695" s="132"/>
      <c r="C695" s="132"/>
      <c r="D695" s="132"/>
      <c r="E695" s="132"/>
      <c r="G695" s="131"/>
      <c r="H695" s="131"/>
      <c r="I695" s="131"/>
      <c r="J695" s="131"/>
      <c r="K695" s="131"/>
      <c r="L695" s="131"/>
    </row>
    <row r="696" spans="2:12">
      <c r="B696" s="132"/>
      <c r="C696" s="132"/>
      <c r="D696" s="132"/>
      <c r="E696" s="132"/>
      <c r="G696" s="131"/>
      <c r="H696" s="131"/>
      <c r="I696" s="131"/>
      <c r="J696" s="131"/>
      <c r="K696" s="131"/>
      <c r="L696" s="131"/>
    </row>
    <row r="697" spans="2:12">
      <c r="B697" s="132"/>
      <c r="C697" s="132"/>
      <c r="D697" s="132"/>
      <c r="E697" s="132"/>
      <c r="G697" s="131"/>
      <c r="H697" s="131"/>
      <c r="I697" s="131"/>
      <c r="J697" s="131"/>
      <c r="K697" s="131"/>
      <c r="L697" s="131"/>
    </row>
    <row r="698" spans="2:12">
      <c r="B698" s="132"/>
      <c r="C698" s="132"/>
      <c r="D698" s="132"/>
      <c r="E698" s="132"/>
      <c r="G698" s="131"/>
      <c r="H698" s="131"/>
      <c r="I698" s="131"/>
      <c r="J698" s="131"/>
      <c r="K698" s="131"/>
      <c r="L698" s="131"/>
    </row>
    <row r="699" spans="2:12">
      <c r="B699" s="132"/>
      <c r="C699" s="132"/>
      <c r="D699" s="132"/>
      <c r="E699" s="132"/>
      <c r="G699" s="131"/>
      <c r="H699" s="131"/>
      <c r="I699" s="131"/>
      <c r="J699" s="131"/>
      <c r="K699" s="131"/>
      <c r="L699" s="131"/>
    </row>
    <row r="700" spans="2:12">
      <c r="B700" s="132"/>
      <c r="C700" s="132"/>
      <c r="D700" s="132"/>
      <c r="E700" s="132"/>
      <c r="G700" s="131"/>
      <c r="H700" s="131"/>
      <c r="I700" s="131"/>
      <c r="J700" s="131"/>
      <c r="K700" s="131"/>
      <c r="L700" s="131"/>
    </row>
    <row r="701" spans="2:12">
      <c r="B701" s="132"/>
      <c r="C701" s="132"/>
      <c r="D701" s="132"/>
      <c r="E701" s="132"/>
      <c r="G701" s="131"/>
      <c r="H701" s="131"/>
      <c r="I701" s="131"/>
      <c r="J701" s="131"/>
      <c r="K701" s="131"/>
      <c r="L701" s="131"/>
    </row>
    <row r="702" spans="2:12">
      <c r="B702" s="132"/>
      <c r="C702" s="132"/>
      <c r="D702" s="132"/>
      <c r="E702" s="132"/>
      <c r="G702" s="131"/>
      <c r="H702" s="131"/>
      <c r="I702" s="131"/>
      <c r="J702" s="131"/>
      <c r="K702" s="131"/>
      <c r="L702" s="131"/>
    </row>
    <row r="703" spans="2:12">
      <c r="B703" s="132"/>
      <c r="C703" s="132"/>
      <c r="D703" s="132"/>
      <c r="E703" s="132"/>
      <c r="G703" s="131"/>
      <c r="H703" s="131"/>
      <c r="I703" s="131"/>
      <c r="J703" s="131"/>
      <c r="K703" s="131"/>
      <c r="L703" s="131"/>
    </row>
    <row r="704" spans="2:12">
      <c r="B704" s="132"/>
      <c r="C704" s="132"/>
      <c r="D704" s="132"/>
      <c r="E704" s="132"/>
      <c r="G704" s="131"/>
      <c r="H704" s="131"/>
      <c r="I704" s="131"/>
      <c r="J704" s="131"/>
      <c r="K704" s="131"/>
      <c r="L704" s="131"/>
    </row>
    <row r="705" spans="2:12">
      <c r="B705" s="132"/>
      <c r="C705" s="132"/>
      <c r="D705" s="132"/>
      <c r="E705" s="132"/>
      <c r="G705" s="131"/>
      <c r="H705" s="131"/>
      <c r="I705" s="131"/>
      <c r="J705" s="131"/>
      <c r="K705" s="131"/>
      <c r="L705" s="131"/>
    </row>
    <row r="706" spans="2:12">
      <c r="B706" s="132"/>
      <c r="C706" s="132"/>
      <c r="D706" s="132"/>
      <c r="E706" s="132"/>
      <c r="G706" s="131"/>
      <c r="H706" s="131"/>
      <c r="I706" s="131"/>
      <c r="J706" s="131"/>
      <c r="K706" s="131"/>
      <c r="L706" s="131"/>
    </row>
    <row r="707" spans="2:12">
      <c r="B707" s="132"/>
      <c r="C707" s="132"/>
      <c r="D707" s="132"/>
      <c r="E707" s="132"/>
      <c r="G707" s="131"/>
      <c r="H707" s="131"/>
      <c r="I707" s="131"/>
      <c r="J707" s="131"/>
      <c r="K707" s="131"/>
      <c r="L707" s="131"/>
    </row>
    <row r="708" spans="2:12">
      <c r="B708" s="132"/>
      <c r="C708" s="132"/>
      <c r="D708" s="132"/>
      <c r="E708" s="132"/>
      <c r="G708" s="131"/>
      <c r="H708" s="131"/>
      <c r="I708" s="131"/>
      <c r="J708" s="131"/>
      <c r="K708" s="131"/>
      <c r="L708" s="131"/>
    </row>
    <row r="709" spans="2:12">
      <c r="B709" s="132"/>
      <c r="C709" s="132"/>
      <c r="D709" s="132"/>
      <c r="E709" s="132"/>
      <c r="G709" s="131"/>
      <c r="H709" s="131"/>
      <c r="I709" s="131"/>
      <c r="J709" s="131"/>
      <c r="K709" s="131"/>
      <c r="L709" s="131"/>
    </row>
    <row r="710" spans="2:12">
      <c r="B710" s="132"/>
      <c r="C710" s="132"/>
      <c r="D710" s="132"/>
      <c r="E710" s="132"/>
      <c r="G710" s="131"/>
      <c r="H710" s="131"/>
      <c r="I710" s="131"/>
      <c r="J710" s="131"/>
      <c r="K710" s="131"/>
      <c r="L710" s="131"/>
    </row>
    <row r="711" spans="2:12">
      <c r="B711" s="132"/>
      <c r="C711" s="132"/>
      <c r="D711" s="132"/>
      <c r="E711" s="132"/>
      <c r="G711" s="131"/>
      <c r="H711" s="131"/>
      <c r="I711" s="131"/>
      <c r="J711" s="131"/>
      <c r="K711" s="131"/>
      <c r="L711" s="131"/>
    </row>
    <row r="712" spans="2:12">
      <c r="B712" s="132"/>
      <c r="C712" s="132"/>
      <c r="D712" s="132"/>
      <c r="E712" s="132"/>
      <c r="G712" s="131"/>
      <c r="H712" s="131"/>
      <c r="I712" s="131"/>
      <c r="J712" s="131"/>
      <c r="K712" s="131"/>
      <c r="L712" s="131"/>
    </row>
    <row r="713" spans="2:12">
      <c r="B713" s="132"/>
      <c r="C713" s="132"/>
      <c r="D713" s="132"/>
      <c r="E713" s="132"/>
      <c r="G713" s="131"/>
      <c r="H713" s="131"/>
      <c r="I713" s="131"/>
      <c r="J713" s="131"/>
      <c r="K713" s="131"/>
      <c r="L713" s="131"/>
    </row>
    <row r="714" spans="2:12">
      <c r="B714" s="132"/>
      <c r="C714" s="132"/>
      <c r="D714" s="132"/>
      <c r="E714" s="132"/>
      <c r="G714" s="131"/>
      <c r="H714" s="131"/>
      <c r="I714" s="131"/>
      <c r="J714" s="131"/>
      <c r="K714" s="131"/>
      <c r="L714" s="131"/>
    </row>
    <row r="715" spans="2:12">
      <c r="B715" s="132"/>
      <c r="C715" s="132"/>
      <c r="D715" s="132"/>
      <c r="E715" s="132"/>
      <c r="G715" s="131"/>
      <c r="H715" s="131"/>
      <c r="I715" s="131"/>
      <c r="J715" s="131"/>
      <c r="K715" s="131"/>
      <c r="L715" s="131"/>
    </row>
    <row r="716" spans="2:12">
      <c r="B716" s="132"/>
      <c r="C716" s="132"/>
      <c r="D716" s="132"/>
      <c r="E716" s="132"/>
      <c r="G716" s="131"/>
      <c r="H716" s="131"/>
      <c r="I716" s="131"/>
      <c r="J716" s="131"/>
      <c r="K716" s="131"/>
      <c r="L716" s="131"/>
    </row>
    <row r="717" spans="2:12">
      <c r="B717" s="132"/>
      <c r="C717" s="132"/>
      <c r="D717" s="132"/>
      <c r="E717" s="132"/>
      <c r="G717" s="131"/>
      <c r="H717" s="131"/>
      <c r="I717" s="131"/>
      <c r="J717" s="131"/>
      <c r="K717" s="131"/>
      <c r="L717" s="131"/>
    </row>
    <row r="718" spans="2:12">
      <c r="B718" s="132"/>
      <c r="C718" s="132"/>
      <c r="D718" s="132"/>
      <c r="E718" s="132"/>
      <c r="G718" s="131"/>
      <c r="H718" s="131"/>
      <c r="I718" s="131"/>
      <c r="J718" s="131"/>
      <c r="K718" s="131"/>
      <c r="L718" s="131"/>
    </row>
    <row r="719" spans="2:12">
      <c r="B719" s="132"/>
      <c r="C719" s="132"/>
      <c r="D719" s="132"/>
      <c r="E719" s="132"/>
      <c r="G719" s="131"/>
      <c r="H719" s="131"/>
      <c r="I719" s="131"/>
      <c r="J719" s="131"/>
      <c r="K719" s="131"/>
      <c r="L719" s="131"/>
    </row>
    <row r="720" spans="2:12">
      <c r="B720" s="132"/>
      <c r="C720" s="132"/>
      <c r="D720" s="132"/>
      <c r="E720" s="132"/>
      <c r="G720" s="131"/>
      <c r="H720" s="131"/>
      <c r="I720" s="131"/>
      <c r="J720" s="131"/>
      <c r="K720" s="131"/>
      <c r="L720" s="131"/>
    </row>
    <row r="721" spans="2:12">
      <c r="B721" s="132"/>
      <c r="C721" s="132"/>
      <c r="D721" s="132"/>
      <c r="E721" s="132"/>
      <c r="G721" s="131"/>
      <c r="H721" s="131"/>
      <c r="I721" s="131"/>
      <c r="J721" s="131"/>
      <c r="K721" s="131"/>
      <c r="L721" s="131"/>
    </row>
    <row r="722" spans="2:12">
      <c r="B722" s="132"/>
      <c r="C722" s="132"/>
      <c r="D722" s="132"/>
      <c r="E722" s="132"/>
      <c r="G722" s="131"/>
      <c r="H722" s="131"/>
      <c r="I722" s="131"/>
      <c r="J722" s="131"/>
      <c r="K722" s="131"/>
      <c r="L722" s="131"/>
    </row>
    <row r="723" spans="2:12">
      <c r="B723" s="132"/>
      <c r="C723" s="132"/>
      <c r="D723" s="132"/>
      <c r="E723" s="132"/>
      <c r="G723" s="131"/>
      <c r="H723" s="131"/>
      <c r="I723" s="131"/>
      <c r="J723" s="131"/>
      <c r="K723" s="131"/>
      <c r="L723" s="131"/>
    </row>
    <row r="724" spans="2:12">
      <c r="B724" s="132"/>
      <c r="C724" s="132"/>
      <c r="D724" s="132"/>
      <c r="E724" s="132"/>
      <c r="G724" s="131"/>
      <c r="H724" s="131"/>
      <c r="I724" s="131"/>
      <c r="J724" s="131"/>
      <c r="K724" s="131"/>
      <c r="L724" s="131"/>
    </row>
    <row r="725" spans="2:12">
      <c r="B725" s="132"/>
      <c r="C725" s="132"/>
      <c r="D725" s="132"/>
      <c r="E725" s="132"/>
      <c r="G725" s="131"/>
      <c r="H725" s="131"/>
      <c r="I725" s="131"/>
      <c r="J725" s="131"/>
      <c r="K725" s="131"/>
      <c r="L725" s="131"/>
    </row>
    <row r="726" spans="2:12">
      <c r="B726" s="132"/>
      <c r="C726" s="132"/>
      <c r="D726" s="132"/>
      <c r="E726" s="132"/>
      <c r="G726" s="131"/>
      <c r="H726" s="131"/>
      <c r="I726" s="131"/>
      <c r="J726" s="131"/>
      <c r="K726" s="131"/>
      <c r="L726" s="131"/>
    </row>
    <row r="727" spans="2:12">
      <c r="B727" s="132"/>
      <c r="C727" s="132"/>
      <c r="D727" s="132"/>
      <c r="E727" s="132"/>
      <c r="G727" s="131"/>
      <c r="H727" s="131"/>
      <c r="I727" s="131"/>
      <c r="J727" s="131"/>
      <c r="K727" s="131"/>
      <c r="L727" s="131"/>
    </row>
    <row r="728" spans="2:12">
      <c r="B728" s="132"/>
      <c r="C728" s="132"/>
      <c r="D728" s="132"/>
      <c r="E728" s="132"/>
      <c r="G728" s="131"/>
      <c r="H728" s="131"/>
      <c r="I728" s="131"/>
      <c r="J728" s="131"/>
      <c r="K728" s="131"/>
      <c r="L728" s="131"/>
    </row>
    <row r="729" spans="2:12">
      <c r="B729" s="132"/>
      <c r="C729" s="132"/>
      <c r="D729" s="132"/>
      <c r="E729" s="132"/>
      <c r="G729" s="131"/>
      <c r="H729" s="131"/>
      <c r="I729" s="131"/>
      <c r="J729" s="131"/>
      <c r="K729" s="131"/>
      <c r="L729" s="131"/>
    </row>
    <row r="730" spans="2:12">
      <c r="B730" s="132"/>
      <c r="C730" s="132"/>
      <c r="D730" s="132"/>
      <c r="E730" s="132"/>
      <c r="G730" s="131"/>
      <c r="H730" s="131"/>
      <c r="I730" s="131"/>
      <c r="J730" s="131"/>
      <c r="K730" s="131"/>
      <c r="L730" s="131"/>
    </row>
    <row r="731" spans="2:12">
      <c r="B731" s="132"/>
      <c r="C731" s="132"/>
      <c r="D731" s="132"/>
      <c r="E731" s="132"/>
      <c r="G731" s="131"/>
      <c r="H731" s="131"/>
      <c r="I731" s="131"/>
      <c r="J731" s="131"/>
      <c r="K731" s="131"/>
      <c r="L731" s="131"/>
    </row>
    <row r="732" spans="2:12">
      <c r="B732" s="132"/>
      <c r="C732" s="132"/>
      <c r="D732" s="132"/>
      <c r="E732" s="132"/>
      <c r="G732" s="131"/>
      <c r="H732" s="131"/>
      <c r="I732" s="131"/>
      <c r="J732" s="131"/>
      <c r="K732" s="131"/>
      <c r="L732" s="131"/>
    </row>
    <row r="733" spans="2:12">
      <c r="B733" s="132"/>
      <c r="C733" s="132"/>
      <c r="D733" s="132"/>
      <c r="E733" s="132"/>
      <c r="G733" s="131"/>
      <c r="H733" s="131"/>
      <c r="I733" s="131"/>
      <c r="J733" s="131"/>
      <c r="K733" s="131"/>
      <c r="L733" s="131"/>
    </row>
    <row r="734" spans="2:12">
      <c r="B734" s="132"/>
      <c r="C734" s="132"/>
      <c r="D734" s="132"/>
      <c r="E734" s="132"/>
      <c r="G734" s="131"/>
      <c r="H734" s="131"/>
      <c r="I734" s="131"/>
      <c r="J734" s="131"/>
      <c r="K734" s="131"/>
      <c r="L734" s="131"/>
    </row>
    <row r="735" spans="2:12">
      <c r="B735" s="132"/>
      <c r="C735" s="132"/>
      <c r="D735" s="132"/>
      <c r="E735" s="132"/>
      <c r="G735" s="131"/>
      <c r="H735" s="131"/>
      <c r="I735" s="131"/>
      <c r="J735" s="131"/>
      <c r="K735" s="131"/>
      <c r="L735" s="131"/>
    </row>
    <row r="736" spans="2:12">
      <c r="B736" s="132"/>
      <c r="C736" s="132"/>
      <c r="D736" s="132"/>
      <c r="E736" s="132"/>
      <c r="G736" s="131"/>
      <c r="H736" s="131"/>
      <c r="I736" s="131"/>
      <c r="J736" s="131"/>
      <c r="K736" s="131"/>
      <c r="L736" s="131"/>
    </row>
    <row r="737" spans="2:12">
      <c r="B737" s="132"/>
      <c r="C737" s="132"/>
      <c r="D737" s="132"/>
      <c r="E737" s="132"/>
      <c r="G737" s="131"/>
      <c r="H737" s="131"/>
      <c r="I737" s="131"/>
      <c r="J737" s="131"/>
      <c r="K737" s="131"/>
      <c r="L737" s="131"/>
    </row>
    <row r="738" spans="2:12">
      <c r="B738" s="132"/>
      <c r="C738" s="132"/>
      <c r="D738" s="132"/>
      <c r="E738" s="132"/>
      <c r="G738" s="131"/>
      <c r="H738" s="131"/>
      <c r="I738" s="131"/>
      <c r="J738" s="131"/>
      <c r="K738" s="131"/>
      <c r="L738" s="131"/>
    </row>
    <row r="739" spans="2:12">
      <c r="B739" s="132"/>
      <c r="C739" s="132"/>
      <c r="D739" s="132"/>
      <c r="E739" s="132"/>
      <c r="G739" s="131"/>
      <c r="H739" s="131"/>
      <c r="I739" s="131"/>
      <c r="J739" s="131"/>
      <c r="K739" s="131"/>
      <c r="L739" s="131"/>
    </row>
    <row r="740" spans="2:12">
      <c r="B740" s="132"/>
      <c r="C740" s="132"/>
      <c r="D740" s="132"/>
      <c r="E740" s="132"/>
      <c r="G740" s="131"/>
      <c r="H740" s="131"/>
      <c r="I740" s="131"/>
      <c r="J740" s="131"/>
      <c r="K740" s="131"/>
      <c r="L740" s="131"/>
    </row>
    <row r="741" spans="2:12">
      <c r="B741" s="132"/>
      <c r="C741" s="132"/>
      <c r="D741" s="132"/>
      <c r="E741" s="132"/>
      <c r="G741" s="131"/>
      <c r="H741" s="131"/>
      <c r="I741" s="131"/>
      <c r="J741" s="131"/>
      <c r="K741" s="131"/>
      <c r="L741" s="131"/>
    </row>
    <row r="742" spans="2:12">
      <c r="B742" s="132"/>
      <c r="C742" s="132"/>
      <c r="D742" s="132"/>
      <c r="E742" s="132"/>
      <c r="G742" s="131"/>
      <c r="H742" s="131"/>
      <c r="I742" s="131"/>
      <c r="J742" s="131"/>
      <c r="K742" s="131"/>
      <c r="L742" s="131"/>
    </row>
    <row r="743" spans="2:12">
      <c r="B743" s="132"/>
      <c r="C743" s="132"/>
      <c r="D743" s="132"/>
      <c r="E743" s="132"/>
      <c r="G743" s="131"/>
      <c r="H743" s="131"/>
      <c r="I743" s="131"/>
      <c r="J743" s="131"/>
      <c r="K743" s="131"/>
      <c r="L743" s="131"/>
    </row>
    <row r="744" spans="2:12">
      <c r="B744" s="132"/>
      <c r="C744" s="132"/>
      <c r="D744" s="132"/>
      <c r="E744" s="132"/>
      <c r="G744" s="131"/>
      <c r="H744" s="131"/>
      <c r="I744" s="131"/>
      <c r="J744" s="131"/>
      <c r="K744" s="131"/>
      <c r="L744" s="131"/>
    </row>
    <row r="745" spans="2:12">
      <c r="B745" s="132"/>
      <c r="C745" s="132"/>
      <c r="D745" s="132"/>
      <c r="E745" s="132"/>
      <c r="G745" s="131"/>
      <c r="H745" s="131"/>
      <c r="I745" s="131"/>
      <c r="J745" s="131"/>
      <c r="K745" s="131"/>
      <c r="L745" s="131"/>
    </row>
    <row r="746" spans="2:12">
      <c r="B746" s="132"/>
      <c r="C746" s="132"/>
      <c r="D746" s="132"/>
      <c r="E746" s="132"/>
      <c r="G746" s="131"/>
      <c r="H746" s="131"/>
      <c r="I746" s="131"/>
      <c r="J746" s="131"/>
      <c r="K746" s="131"/>
      <c r="L746" s="131"/>
    </row>
    <row r="747" spans="2:12">
      <c r="B747" s="132"/>
      <c r="C747" s="132"/>
      <c r="D747" s="132"/>
      <c r="E747" s="132"/>
      <c r="G747" s="131"/>
      <c r="H747" s="131"/>
      <c r="I747" s="131"/>
      <c r="J747" s="131"/>
      <c r="K747" s="131"/>
      <c r="L747" s="131"/>
    </row>
    <row r="748" spans="2:12">
      <c r="B748" s="132"/>
      <c r="C748" s="132"/>
      <c r="D748" s="132"/>
      <c r="E748" s="132"/>
      <c r="G748" s="131"/>
      <c r="H748" s="131"/>
      <c r="I748" s="131"/>
      <c r="J748" s="131"/>
      <c r="K748" s="131"/>
      <c r="L748" s="131"/>
    </row>
    <row r="749" spans="2:12">
      <c r="B749" s="132"/>
      <c r="C749" s="132"/>
      <c r="D749" s="132"/>
      <c r="E749" s="132"/>
      <c r="G749" s="131"/>
      <c r="H749" s="131"/>
      <c r="I749" s="131"/>
      <c r="J749" s="131"/>
      <c r="K749" s="131"/>
      <c r="L749" s="131"/>
    </row>
    <row r="750" spans="2:12">
      <c r="B750" s="132"/>
      <c r="C750" s="132"/>
      <c r="D750" s="132"/>
      <c r="E750" s="132"/>
      <c r="G750" s="131"/>
      <c r="H750" s="131"/>
      <c r="I750" s="131"/>
      <c r="J750" s="131"/>
      <c r="K750" s="131"/>
      <c r="L750" s="131"/>
    </row>
    <row r="751" spans="2:12">
      <c r="B751" s="132"/>
      <c r="C751" s="132"/>
      <c r="D751" s="132"/>
      <c r="E751" s="132"/>
      <c r="G751" s="131"/>
      <c r="H751" s="131"/>
      <c r="I751" s="131"/>
      <c r="J751" s="131"/>
      <c r="K751" s="131"/>
      <c r="L751" s="131"/>
    </row>
    <row r="752" spans="2:12">
      <c r="B752" s="132"/>
      <c r="C752" s="132"/>
      <c r="D752" s="132"/>
      <c r="E752" s="132"/>
      <c r="G752" s="131"/>
      <c r="H752" s="131"/>
      <c r="I752" s="131"/>
      <c r="J752" s="131"/>
      <c r="K752" s="131"/>
      <c r="L752" s="131"/>
    </row>
    <row r="753" spans="2:12">
      <c r="B753" s="132"/>
      <c r="C753" s="132"/>
      <c r="D753" s="132"/>
      <c r="E753" s="132"/>
      <c r="G753" s="131"/>
      <c r="H753" s="131"/>
      <c r="I753" s="131"/>
      <c r="J753" s="131"/>
      <c r="K753" s="131"/>
      <c r="L753" s="131"/>
    </row>
    <row r="754" spans="2:12">
      <c r="B754" s="132"/>
      <c r="C754" s="132"/>
      <c r="D754" s="132"/>
      <c r="E754" s="132"/>
      <c r="G754" s="131"/>
      <c r="H754" s="131"/>
      <c r="I754" s="131"/>
      <c r="J754" s="131"/>
      <c r="K754" s="131"/>
      <c r="L754" s="131"/>
    </row>
    <row r="755" spans="2:12">
      <c r="B755" s="132"/>
      <c r="C755" s="132"/>
      <c r="D755" s="132"/>
      <c r="E755" s="132"/>
      <c r="G755" s="131"/>
      <c r="H755" s="131"/>
      <c r="I755" s="131"/>
      <c r="J755" s="131"/>
      <c r="K755" s="131"/>
      <c r="L755" s="131"/>
    </row>
    <row r="756" spans="2:12">
      <c r="B756" s="132"/>
      <c r="C756" s="132"/>
      <c r="D756" s="132"/>
      <c r="E756" s="132"/>
      <c r="G756" s="131"/>
      <c r="H756" s="131"/>
      <c r="I756" s="131"/>
      <c r="J756" s="131"/>
      <c r="K756" s="131"/>
      <c r="L756" s="131"/>
    </row>
    <row r="757" spans="2:12">
      <c r="B757" s="132"/>
      <c r="C757" s="132"/>
      <c r="D757" s="132"/>
      <c r="E757" s="132"/>
      <c r="G757" s="131"/>
      <c r="H757" s="131"/>
      <c r="I757" s="131"/>
      <c r="J757" s="131"/>
      <c r="K757" s="131"/>
      <c r="L757" s="131"/>
    </row>
    <row r="758" spans="2:12">
      <c r="B758" s="132"/>
      <c r="C758" s="132"/>
      <c r="D758" s="132"/>
      <c r="E758" s="132"/>
      <c r="G758" s="131"/>
      <c r="H758" s="131"/>
      <c r="I758" s="131"/>
      <c r="J758" s="131"/>
      <c r="K758" s="131"/>
      <c r="L758" s="131"/>
    </row>
    <row r="759" spans="2:12">
      <c r="B759" s="132"/>
      <c r="C759" s="132"/>
      <c r="D759" s="132"/>
      <c r="E759" s="132"/>
      <c r="G759" s="131"/>
      <c r="H759" s="131"/>
      <c r="I759" s="131"/>
      <c r="J759" s="131"/>
      <c r="K759" s="131"/>
      <c r="L759" s="131"/>
    </row>
    <row r="760" spans="2:12">
      <c r="B760" s="132"/>
      <c r="C760" s="132"/>
      <c r="D760" s="132"/>
      <c r="E760" s="132"/>
      <c r="G760" s="131"/>
      <c r="H760" s="131"/>
      <c r="I760" s="131"/>
      <c r="J760" s="131"/>
      <c r="K760" s="131"/>
      <c r="L760" s="131"/>
    </row>
    <row r="761" spans="2:12">
      <c r="B761" s="132"/>
      <c r="C761" s="132"/>
      <c r="D761" s="132"/>
      <c r="E761" s="132"/>
      <c r="G761" s="131"/>
      <c r="H761" s="131"/>
      <c r="I761" s="131"/>
      <c r="J761" s="131"/>
      <c r="K761" s="131"/>
      <c r="L761" s="131"/>
    </row>
    <row r="762" spans="2:12">
      <c r="B762" s="132"/>
      <c r="C762" s="132"/>
      <c r="D762" s="132"/>
      <c r="E762" s="132"/>
      <c r="G762" s="131"/>
      <c r="H762" s="131"/>
      <c r="I762" s="131"/>
      <c r="J762" s="131"/>
      <c r="K762" s="131"/>
      <c r="L762" s="131"/>
    </row>
    <row r="763" spans="2:12">
      <c r="B763" s="132"/>
      <c r="C763" s="132"/>
      <c r="D763" s="132"/>
      <c r="E763" s="132"/>
      <c r="G763" s="131"/>
      <c r="H763" s="131"/>
      <c r="I763" s="131"/>
      <c r="J763" s="131"/>
      <c r="K763" s="131"/>
      <c r="L763" s="131"/>
    </row>
    <row r="764" spans="2:12">
      <c r="B764" s="132"/>
      <c r="C764" s="132"/>
      <c r="D764" s="132"/>
      <c r="E764" s="132"/>
      <c r="G764" s="131"/>
      <c r="H764" s="131"/>
      <c r="I764" s="131"/>
      <c r="J764" s="131"/>
      <c r="K764" s="131"/>
      <c r="L764" s="131"/>
    </row>
    <row r="765" spans="2:12">
      <c r="B765" s="132"/>
      <c r="C765" s="132"/>
      <c r="D765" s="132"/>
      <c r="E765" s="132"/>
      <c r="G765" s="131"/>
      <c r="H765" s="131"/>
      <c r="I765" s="131"/>
      <c r="J765" s="131"/>
      <c r="K765" s="131"/>
      <c r="L765" s="131"/>
    </row>
    <row r="766" spans="2:12">
      <c r="B766" s="132"/>
      <c r="C766" s="132"/>
      <c r="D766" s="132"/>
      <c r="E766" s="132"/>
      <c r="G766" s="131"/>
      <c r="H766" s="131"/>
      <c r="I766" s="131"/>
      <c r="J766" s="131"/>
      <c r="K766" s="131"/>
      <c r="L766" s="131"/>
    </row>
    <row r="767" spans="2:12">
      <c r="B767" s="132"/>
      <c r="C767" s="132"/>
      <c r="D767" s="132"/>
      <c r="E767" s="132"/>
      <c r="G767" s="131"/>
      <c r="H767" s="131"/>
      <c r="I767" s="131"/>
      <c r="J767" s="131"/>
      <c r="K767" s="131"/>
      <c r="L767" s="131"/>
    </row>
    <row r="768" spans="2:12">
      <c r="B768" s="132"/>
      <c r="C768" s="132"/>
      <c r="D768" s="132"/>
      <c r="E768" s="132"/>
      <c r="G768" s="131"/>
      <c r="H768" s="131"/>
      <c r="I768" s="131"/>
      <c r="J768" s="131"/>
      <c r="K768" s="131"/>
      <c r="L768" s="131"/>
    </row>
    <row r="769" spans="2:12">
      <c r="B769" s="132"/>
      <c r="C769" s="132"/>
      <c r="D769" s="132"/>
      <c r="E769" s="132"/>
      <c r="G769" s="131"/>
      <c r="H769" s="131"/>
      <c r="I769" s="131"/>
      <c r="J769" s="131"/>
      <c r="K769" s="131"/>
      <c r="L769" s="131"/>
    </row>
    <row r="770" spans="2:12">
      <c r="B770" s="132"/>
      <c r="C770" s="132"/>
      <c r="D770" s="132"/>
      <c r="E770" s="132"/>
      <c r="G770" s="131"/>
      <c r="H770" s="131"/>
      <c r="I770" s="131"/>
      <c r="J770" s="131"/>
      <c r="K770" s="131"/>
      <c r="L770" s="131"/>
    </row>
    <row r="771" spans="2:12">
      <c r="B771" s="132"/>
      <c r="C771" s="132"/>
      <c r="D771" s="132"/>
      <c r="E771" s="132"/>
      <c r="G771" s="131"/>
      <c r="H771" s="131"/>
      <c r="I771" s="131"/>
      <c r="J771" s="131"/>
      <c r="K771" s="131"/>
      <c r="L771" s="131"/>
    </row>
    <row r="772" spans="2:12">
      <c r="B772" s="132"/>
      <c r="C772" s="132"/>
      <c r="D772" s="132"/>
      <c r="E772" s="132"/>
      <c r="G772" s="131"/>
      <c r="H772" s="131"/>
      <c r="I772" s="131"/>
      <c r="J772" s="131"/>
      <c r="K772" s="131"/>
      <c r="L772" s="131"/>
    </row>
    <row r="773" spans="2:12">
      <c r="B773" s="132"/>
      <c r="C773" s="132"/>
      <c r="D773" s="132"/>
      <c r="E773" s="132"/>
      <c r="G773" s="131"/>
      <c r="H773" s="131"/>
      <c r="I773" s="131"/>
      <c r="J773" s="131"/>
      <c r="K773" s="131"/>
      <c r="L773" s="131"/>
    </row>
    <row r="774" spans="2:12">
      <c r="B774" s="132"/>
      <c r="C774" s="132"/>
      <c r="D774" s="132"/>
      <c r="E774" s="132"/>
      <c r="G774" s="131"/>
      <c r="H774" s="131"/>
      <c r="I774" s="131"/>
      <c r="J774" s="131"/>
      <c r="K774" s="131"/>
      <c r="L774" s="131"/>
    </row>
    <row r="775" spans="2:12">
      <c r="B775" s="132"/>
      <c r="C775" s="132"/>
      <c r="D775" s="132"/>
      <c r="E775" s="132"/>
      <c r="G775" s="131"/>
      <c r="H775" s="131"/>
      <c r="I775" s="131"/>
      <c r="J775" s="131"/>
      <c r="K775" s="131"/>
      <c r="L775" s="131"/>
    </row>
    <row r="776" spans="2:12">
      <c r="B776" s="132"/>
      <c r="C776" s="132"/>
      <c r="D776" s="132"/>
      <c r="E776" s="132"/>
      <c r="G776" s="131"/>
      <c r="H776" s="131"/>
      <c r="I776" s="131"/>
      <c r="J776" s="131"/>
      <c r="K776" s="131"/>
      <c r="L776" s="131"/>
    </row>
    <row r="777" spans="2:12">
      <c r="B777" s="132"/>
      <c r="C777" s="132"/>
      <c r="D777" s="132"/>
      <c r="E777" s="132"/>
      <c r="G777" s="131"/>
      <c r="H777" s="131"/>
      <c r="I777" s="131"/>
      <c r="J777" s="131"/>
      <c r="K777" s="131"/>
      <c r="L777" s="131"/>
    </row>
    <row r="778" spans="2:12">
      <c r="B778" s="132"/>
      <c r="C778" s="132"/>
      <c r="D778" s="132"/>
      <c r="E778" s="132"/>
      <c r="G778" s="131"/>
      <c r="H778" s="131"/>
      <c r="I778" s="131"/>
      <c r="J778" s="131"/>
      <c r="K778" s="131"/>
      <c r="L778" s="131"/>
    </row>
    <row r="779" spans="2:12">
      <c r="B779" s="132"/>
      <c r="C779" s="132"/>
      <c r="D779" s="132"/>
      <c r="E779" s="132"/>
      <c r="G779" s="131"/>
      <c r="H779" s="131"/>
      <c r="I779" s="131"/>
      <c r="J779" s="131"/>
      <c r="K779" s="131"/>
      <c r="L779" s="131"/>
    </row>
    <row r="780" spans="2:12">
      <c r="B780" s="132"/>
      <c r="C780" s="132"/>
      <c r="D780" s="132"/>
      <c r="E780" s="132"/>
      <c r="G780" s="131"/>
      <c r="H780" s="131"/>
      <c r="I780" s="131"/>
      <c r="J780" s="131"/>
      <c r="K780" s="131"/>
      <c r="L780" s="131"/>
    </row>
    <row r="781" spans="2:12">
      <c r="B781" s="132"/>
      <c r="C781" s="132"/>
      <c r="D781" s="132"/>
      <c r="E781" s="132"/>
      <c r="G781" s="131"/>
      <c r="H781" s="131"/>
      <c r="I781" s="131"/>
      <c r="J781" s="131"/>
      <c r="K781" s="131"/>
      <c r="L781" s="131"/>
    </row>
    <row r="782" spans="2:12">
      <c r="B782" s="132"/>
      <c r="C782" s="132"/>
      <c r="D782" s="132"/>
      <c r="E782" s="132"/>
      <c r="G782" s="131"/>
      <c r="H782" s="131"/>
      <c r="I782" s="131"/>
      <c r="J782" s="131"/>
      <c r="K782" s="131"/>
      <c r="L782" s="131"/>
    </row>
    <row r="783" spans="2:12">
      <c r="B783" s="132"/>
      <c r="C783" s="132"/>
      <c r="D783" s="132"/>
      <c r="E783" s="132"/>
      <c r="G783" s="131"/>
      <c r="H783" s="131"/>
      <c r="I783" s="131"/>
      <c r="J783" s="131"/>
      <c r="K783" s="131"/>
      <c r="L783" s="131"/>
    </row>
    <row r="784" spans="2:12">
      <c r="B784" s="132"/>
      <c r="C784" s="132"/>
      <c r="D784" s="132"/>
      <c r="E784" s="132"/>
      <c r="G784" s="131"/>
      <c r="H784" s="131"/>
      <c r="I784" s="131"/>
      <c r="J784" s="131"/>
      <c r="K784" s="131"/>
      <c r="L784" s="131"/>
    </row>
    <row r="785" spans="2:12">
      <c r="B785" s="132"/>
      <c r="C785" s="132"/>
      <c r="D785" s="132"/>
      <c r="E785" s="132"/>
      <c r="G785" s="131"/>
      <c r="H785" s="131"/>
      <c r="I785" s="131"/>
      <c r="J785" s="131"/>
      <c r="K785" s="131"/>
      <c r="L785" s="131"/>
    </row>
    <row r="786" spans="2:12">
      <c r="B786" s="132"/>
      <c r="C786" s="132"/>
      <c r="D786" s="132"/>
      <c r="E786" s="132"/>
      <c r="G786" s="131"/>
      <c r="H786" s="131"/>
      <c r="I786" s="131"/>
      <c r="J786" s="131"/>
      <c r="K786" s="131"/>
      <c r="L786" s="131"/>
    </row>
    <row r="787" spans="2:12">
      <c r="B787" s="132"/>
      <c r="C787" s="132"/>
      <c r="D787" s="132"/>
      <c r="E787" s="132"/>
      <c r="G787" s="131"/>
      <c r="H787" s="131"/>
      <c r="I787" s="131"/>
      <c r="J787" s="131"/>
      <c r="K787" s="131"/>
      <c r="L787" s="131"/>
    </row>
    <row r="788" spans="2:12">
      <c r="B788" s="132"/>
      <c r="C788" s="132"/>
      <c r="D788" s="132"/>
      <c r="E788" s="132"/>
      <c r="G788" s="131"/>
      <c r="H788" s="131"/>
      <c r="I788" s="131"/>
      <c r="J788" s="131"/>
      <c r="K788" s="131"/>
      <c r="L788" s="131"/>
    </row>
    <row r="789" spans="2:12">
      <c r="B789" s="132"/>
      <c r="C789" s="132"/>
      <c r="D789" s="132"/>
      <c r="E789" s="132"/>
      <c r="G789" s="131"/>
      <c r="H789" s="131"/>
      <c r="I789" s="131"/>
      <c r="J789" s="131"/>
      <c r="K789" s="131"/>
      <c r="L789" s="131"/>
    </row>
    <row r="790" spans="2:12">
      <c r="B790" s="132"/>
      <c r="C790" s="132"/>
      <c r="D790" s="132"/>
      <c r="E790" s="132"/>
      <c r="G790" s="131"/>
      <c r="H790" s="131"/>
      <c r="I790" s="131"/>
      <c r="J790" s="131"/>
      <c r="K790" s="131"/>
      <c r="L790" s="131"/>
    </row>
    <row r="791" spans="2:12">
      <c r="B791" s="132"/>
      <c r="C791" s="132"/>
      <c r="D791" s="132"/>
      <c r="E791" s="132"/>
      <c r="G791" s="131"/>
      <c r="H791" s="131"/>
      <c r="I791" s="131"/>
      <c r="J791" s="131"/>
      <c r="K791" s="131"/>
      <c r="L791" s="131"/>
    </row>
    <row r="792" spans="2:12">
      <c r="B792" s="132"/>
      <c r="C792" s="132"/>
      <c r="D792" s="132"/>
      <c r="E792" s="132"/>
      <c r="G792" s="131"/>
      <c r="H792" s="131"/>
      <c r="I792" s="131"/>
      <c r="J792" s="131"/>
      <c r="K792" s="131"/>
      <c r="L792" s="131"/>
    </row>
    <row r="793" spans="2:12">
      <c r="B793" s="132"/>
      <c r="C793" s="132"/>
      <c r="D793" s="132"/>
      <c r="E793" s="132"/>
      <c r="G793" s="131"/>
      <c r="H793" s="131"/>
      <c r="I793" s="131"/>
      <c r="J793" s="131"/>
      <c r="K793" s="131"/>
      <c r="L793" s="131"/>
    </row>
    <row r="794" spans="2:12">
      <c r="B794" s="132"/>
      <c r="C794" s="132"/>
      <c r="D794" s="132"/>
      <c r="E794" s="132"/>
      <c r="G794" s="131"/>
      <c r="H794" s="131"/>
      <c r="I794" s="131"/>
      <c r="J794" s="131"/>
      <c r="K794" s="131"/>
      <c r="L794" s="131"/>
    </row>
    <row r="795" spans="2:12">
      <c r="B795" s="132"/>
      <c r="C795" s="132"/>
      <c r="D795" s="132"/>
      <c r="E795" s="132"/>
      <c r="G795" s="131"/>
      <c r="H795" s="131"/>
      <c r="I795" s="131"/>
      <c r="J795" s="131"/>
      <c r="K795" s="131"/>
      <c r="L795" s="131"/>
    </row>
    <row r="796" spans="2:12">
      <c r="B796" s="132"/>
      <c r="C796" s="132"/>
      <c r="D796" s="132"/>
      <c r="E796" s="132"/>
      <c r="G796" s="131"/>
      <c r="H796" s="131"/>
      <c r="I796" s="131"/>
      <c r="J796" s="131"/>
      <c r="K796" s="131"/>
      <c r="L796" s="131"/>
    </row>
    <row r="797" spans="2:12">
      <c r="B797" s="132"/>
      <c r="C797" s="132"/>
      <c r="D797" s="132"/>
      <c r="E797" s="132"/>
      <c r="G797" s="131"/>
      <c r="H797" s="131"/>
      <c r="I797" s="131"/>
      <c r="J797" s="131"/>
      <c r="K797" s="131"/>
      <c r="L797" s="131"/>
    </row>
    <row r="798" spans="2:12">
      <c r="B798" s="132"/>
      <c r="C798" s="132"/>
      <c r="D798" s="132"/>
      <c r="E798" s="132"/>
      <c r="G798" s="131"/>
      <c r="H798" s="131"/>
      <c r="I798" s="131"/>
      <c r="J798" s="131"/>
      <c r="K798" s="131"/>
      <c r="L798" s="131"/>
    </row>
    <row r="799" spans="2:12">
      <c r="B799" s="132"/>
      <c r="C799" s="132"/>
      <c r="D799" s="132"/>
      <c r="E799" s="132"/>
      <c r="G799" s="131"/>
      <c r="H799" s="131"/>
      <c r="I799" s="131"/>
      <c r="J799" s="131"/>
      <c r="K799" s="131"/>
      <c r="L799" s="131"/>
    </row>
    <row r="800" spans="2:12">
      <c r="B800" s="132"/>
      <c r="C800" s="132"/>
      <c r="D800" s="132"/>
      <c r="E800" s="132"/>
      <c r="G800" s="131"/>
      <c r="H800" s="131"/>
      <c r="I800" s="131"/>
      <c r="J800" s="131"/>
      <c r="K800" s="131"/>
      <c r="L800" s="131"/>
    </row>
    <row r="801" spans="2:12">
      <c r="B801" s="132"/>
      <c r="C801" s="132"/>
      <c r="D801" s="132"/>
      <c r="E801" s="132"/>
      <c r="G801" s="131"/>
      <c r="H801" s="131"/>
      <c r="I801" s="131"/>
      <c r="J801" s="131"/>
      <c r="K801" s="131"/>
      <c r="L801" s="131"/>
    </row>
    <row r="802" spans="2:12">
      <c r="B802" s="132"/>
      <c r="C802" s="132"/>
      <c r="D802" s="132"/>
      <c r="E802" s="132"/>
      <c r="G802" s="131"/>
      <c r="H802" s="131"/>
      <c r="I802" s="131"/>
      <c r="J802" s="131"/>
      <c r="K802" s="131"/>
      <c r="L802" s="131"/>
    </row>
    <row r="803" spans="2:12">
      <c r="B803" s="132"/>
      <c r="C803" s="132"/>
      <c r="D803" s="132"/>
      <c r="E803" s="132"/>
      <c r="G803" s="131"/>
      <c r="H803" s="131"/>
      <c r="I803" s="131"/>
      <c r="J803" s="131"/>
      <c r="K803" s="131"/>
      <c r="L803" s="131"/>
    </row>
    <row r="804" spans="2:12">
      <c r="B804" s="132"/>
      <c r="C804" s="132"/>
      <c r="D804" s="132"/>
      <c r="E804" s="132"/>
      <c r="G804" s="131"/>
      <c r="H804" s="131"/>
      <c r="I804" s="131"/>
      <c r="J804" s="131"/>
      <c r="K804" s="131"/>
      <c r="L804" s="131"/>
    </row>
    <row r="805" spans="2:12">
      <c r="B805" s="132"/>
      <c r="C805" s="132"/>
      <c r="D805" s="132"/>
      <c r="E805" s="132"/>
      <c r="G805" s="131"/>
      <c r="H805" s="131"/>
      <c r="I805" s="131"/>
      <c r="J805" s="131"/>
      <c r="K805" s="131"/>
      <c r="L805" s="131"/>
    </row>
    <row r="806" spans="2:12">
      <c r="B806" s="132"/>
      <c r="C806" s="132"/>
      <c r="D806" s="132"/>
      <c r="E806" s="132"/>
      <c r="G806" s="131"/>
      <c r="H806" s="131"/>
      <c r="I806" s="131"/>
      <c r="J806" s="131"/>
      <c r="K806" s="131"/>
      <c r="L806" s="131"/>
    </row>
    <row r="807" spans="2:12">
      <c r="B807" s="132"/>
      <c r="C807" s="132"/>
      <c r="D807" s="132"/>
      <c r="E807" s="132"/>
      <c r="G807" s="131"/>
      <c r="H807" s="131"/>
      <c r="I807" s="131"/>
      <c r="J807" s="131"/>
      <c r="K807" s="131"/>
      <c r="L807" s="131"/>
    </row>
    <row r="808" spans="2:12">
      <c r="B808" s="132"/>
      <c r="C808" s="132"/>
      <c r="D808" s="132"/>
      <c r="E808" s="132"/>
      <c r="G808" s="131"/>
      <c r="H808" s="131"/>
      <c r="I808" s="131"/>
      <c r="J808" s="131"/>
      <c r="K808" s="131"/>
      <c r="L808" s="131"/>
    </row>
    <row r="809" spans="2:12">
      <c r="B809" s="132"/>
      <c r="C809" s="132"/>
      <c r="D809" s="132"/>
      <c r="E809" s="132"/>
      <c r="G809" s="131"/>
      <c r="H809" s="131"/>
      <c r="I809" s="131"/>
      <c r="J809" s="131"/>
      <c r="K809" s="131"/>
      <c r="L809" s="131"/>
    </row>
    <row r="810" spans="2:12">
      <c r="B810" s="132"/>
      <c r="C810" s="132"/>
      <c r="D810" s="132"/>
      <c r="E810" s="132"/>
      <c r="G810" s="131"/>
      <c r="H810" s="131"/>
      <c r="I810" s="131"/>
      <c r="J810" s="131"/>
      <c r="K810" s="131"/>
      <c r="L810" s="131"/>
    </row>
    <row r="811" spans="2:12">
      <c r="B811" s="132"/>
      <c r="C811" s="132"/>
      <c r="D811" s="132"/>
      <c r="E811" s="132"/>
      <c r="G811" s="131"/>
      <c r="H811" s="131"/>
      <c r="I811" s="131"/>
      <c r="J811" s="131"/>
      <c r="K811" s="131"/>
      <c r="L811" s="131"/>
    </row>
    <row r="812" spans="2:12">
      <c r="B812" s="132"/>
      <c r="C812" s="132"/>
      <c r="D812" s="132"/>
      <c r="E812" s="132"/>
      <c r="G812" s="131"/>
      <c r="H812" s="131"/>
      <c r="I812" s="131"/>
      <c r="J812" s="131"/>
      <c r="K812" s="131"/>
      <c r="L812" s="131"/>
    </row>
    <row r="813" spans="2:12">
      <c r="B813" s="132"/>
      <c r="C813" s="132"/>
      <c r="D813" s="132"/>
      <c r="E813" s="132"/>
      <c r="G813" s="131"/>
      <c r="H813" s="131"/>
      <c r="I813" s="131"/>
      <c r="J813" s="131"/>
      <c r="K813" s="131"/>
      <c r="L813" s="131"/>
    </row>
    <row r="814" spans="2:12">
      <c r="B814" s="132"/>
      <c r="C814" s="132"/>
      <c r="D814" s="132"/>
      <c r="E814" s="132"/>
      <c r="G814" s="131"/>
      <c r="H814" s="131"/>
      <c r="I814" s="131"/>
      <c r="J814" s="131"/>
      <c r="K814" s="131"/>
      <c r="L814" s="131"/>
    </row>
    <row r="815" spans="2:12">
      <c r="B815" s="132"/>
      <c r="C815" s="132"/>
      <c r="D815" s="132"/>
      <c r="E815" s="132"/>
      <c r="G815" s="131"/>
      <c r="H815" s="131"/>
      <c r="I815" s="131"/>
      <c r="J815" s="131"/>
      <c r="K815" s="131"/>
      <c r="L815" s="131"/>
    </row>
    <row r="816" spans="2:12">
      <c r="B816" s="132"/>
      <c r="C816" s="132"/>
      <c r="D816" s="132"/>
      <c r="E816" s="132"/>
      <c r="G816" s="131"/>
      <c r="H816" s="131"/>
      <c r="I816" s="131"/>
      <c r="J816" s="131"/>
      <c r="K816" s="131"/>
      <c r="L816" s="131"/>
    </row>
    <row r="817" spans="2:12">
      <c r="B817" s="132"/>
      <c r="C817" s="132"/>
      <c r="D817" s="132"/>
      <c r="E817" s="132"/>
      <c r="G817" s="131"/>
      <c r="H817" s="131"/>
      <c r="I817" s="131"/>
      <c r="J817" s="131"/>
      <c r="K817" s="131"/>
      <c r="L817" s="131"/>
    </row>
    <row r="818" spans="2:12">
      <c r="B818" s="132"/>
      <c r="C818" s="132"/>
      <c r="D818" s="132"/>
      <c r="E818" s="132"/>
      <c r="G818" s="131"/>
      <c r="H818" s="131"/>
      <c r="I818" s="131"/>
      <c r="J818" s="131"/>
      <c r="K818" s="131"/>
      <c r="L818" s="131"/>
    </row>
    <row r="819" spans="2:12">
      <c r="B819" s="132"/>
      <c r="C819" s="132"/>
      <c r="D819" s="132"/>
      <c r="E819" s="132"/>
      <c r="G819" s="131"/>
      <c r="H819" s="131"/>
      <c r="I819" s="131"/>
      <c r="J819" s="131"/>
      <c r="K819" s="131"/>
      <c r="L819" s="131"/>
    </row>
    <row r="820" spans="2:12">
      <c r="B820" s="132"/>
      <c r="C820" s="132"/>
      <c r="D820" s="132"/>
      <c r="E820" s="132"/>
      <c r="G820" s="131"/>
      <c r="H820" s="131"/>
      <c r="I820" s="131"/>
      <c r="J820" s="131"/>
      <c r="K820" s="131"/>
      <c r="L820" s="131"/>
    </row>
    <row r="821" spans="2:12">
      <c r="B821" s="132"/>
      <c r="C821" s="132"/>
      <c r="D821" s="132"/>
      <c r="E821" s="132"/>
      <c r="G821" s="131"/>
      <c r="H821" s="131"/>
      <c r="I821" s="131"/>
      <c r="J821" s="131"/>
      <c r="K821" s="131"/>
      <c r="L821" s="131"/>
    </row>
    <row r="822" spans="2:12">
      <c r="B822" s="132"/>
      <c r="C822" s="132"/>
      <c r="D822" s="132"/>
      <c r="E822" s="132"/>
      <c r="G822" s="131"/>
      <c r="H822" s="131"/>
      <c r="I822" s="131"/>
      <c r="J822" s="131"/>
      <c r="K822" s="131"/>
      <c r="L822" s="131"/>
    </row>
    <row r="823" spans="2:12">
      <c r="G823" s="131"/>
      <c r="H823" s="131"/>
      <c r="I823" s="131"/>
      <c r="J823" s="131"/>
      <c r="K823" s="131"/>
      <c r="L823" s="131"/>
    </row>
    <row r="824" spans="2:12">
      <c r="G824" s="131"/>
      <c r="H824" s="131"/>
      <c r="I824" s="131"/>
      <c r="J824" s="131"/>
      <c r="K824" s="131"/>
      <c r="L824" s="131"/>
    </row>
    <row r="825" spans="2:12">
      <c r="G825" s="131"/>
      <c r="H825" s="131"/>
      <c r="I825" s="131"/>
      <c r="J825" s="131"/>
      <c r="K825" s="131"/>
      <c r="L825" s="131"/>
    </row>
    <row r="826" spans="2:12">
      <c r="G826" s="131"/>
      <c r="H826" s="131"/>
      <c r="I826" s="131"/>
      <c r="J826" s="131"/>
      <c r="K826" s="131"/>
      <c r="L826" s="131"/>
    </row>
    <row r="827" spans="2:12">
      <c r="G827" s="131"/>
      <c r="H827" s="131"/>
      <c r="I827" s="131"/>
      <c r="J827" s="131"/>
      <c r="K827" s="131"/>
      <c r="L827" s="131"/>
    </row>
    <row r="828" spans="2:12">
      <c r="G828" s="131"/>
      <c r="H828" s="131"/>
      <c r="I828" s="131"/>
      <c r="J828" s="131"/>
      <c r="K828" s="131"/>
      <c r="L828" s="131"/>
    </row>
    <row r="829" spans="2:12">
      <c r="G829" s="131"/>
      <c r="H829" s="131"/>
      <c r="I829" s="131"/>
      <c r="J829" s="131"/>
      <c r="K829" s="131"/>
      <c r="L829" s="131"/>
    </row>
    <row r="830" spans="2:12">
      <c r="G830" s="131"/>
      <c r="H830" s="131"/>
      <c r="I830" s="131"/>
      <c r="J830" s="131"/>
      <c r="K830" s="131"/>
      <c r="L830" s="131"/>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zoomScaleNormal="100" workbookViewId="0">
      <selection activeCell="C19" sqref="C19"/>
    </sheetView>
  </sheetViews>
  <sheetFormatPr defaultRowHeight="14.1"/>
  <cols>
    <col min="1" max="1" width="4.140625" style="303" customWidth="1"/>
  </cols>
  <sheetData>
    <row r="1" spans="1:13" ht="14.45">
      <c r="A1" s="304" t="s">
        <v>3539</v>
      </c>
      <c r="B1" s="199"/>
      <c r="C1" s="199"/>
      <c r="D1" s="199"/>
      <c r="E1" s="199"/>
      <c r="F1" s="199"/>
      <c r="G1" s="199"/>
      <c r="H1" s="200"/>
      <c r="I1" s="200"/>
      <c r="J1" s="200"/>
      <c r="K1" s="200"/>
      <c r="L1" s="200"/>
      <c r="M1" s="200"/>
    </row>
    <row r="2" spans="1:13" ht="14.45">
      <c r="A2" s="302">
        <v>1</v>
      </c>
      <c r="B2" s="200" t="s">
        <v>3540</v>
      </c>
      <c r="C2" s="200"/>
      <c r="D2" s="200"/>
      <c r="E2" s="200"/>
      <c r="F2" s="200"/>
      <c r="G2" s="200"/>
      <c r="H2" s="200"/>
      <c r="I2" s="200"/>
      <c r="J2" s="200"/>
      <c r="K2" s="200"/>
      <c r="L2" s="200"/>
      <c r="M2" s="200"/>
    </row>
    <row r="3" spans="1:13" ht="14.45">
      <c r="A3" s="302">
        <v>2</v>
      </c>
      <c r="B3" s="200" t="s">
        <v>3541</v>
      </c>
      <c r="C3" s="200"/>
      <c r="D3" s="200"/>
      <c r="E3" s="200"/>
      <c r="F3" s="200"/>
      <c r="G3" s="200"/>
      <c r="H3" s="200"/>
      <c r="I3" s="200"/>
      <c r="J3" s="200"/>
      <c r="K3" s="200"/>
      <c r="L3" s="200"/>
      <c r="M3" s="200"/>
    </row>
    <row r="4" spans="1:13" ht="14.45">
      <c r="A4" s="302">
        <v>3</v>
      </c>
      <c r="B4" s="200" t="s">
        <v>3542</v>
      </c>
      <c r="C4" s="200"/>
      <c r="D4" s="200"/>
      <c r="E4" s="200"/>
      <c r="F4" s="200"/>
      <c r="G4" s="200"/>
      <c r="H4" s="200"/>
      <c r="I4" s="200"/>
      <c r="J4" s="200"/>
      <c r="K4" s="200"/>
      <c r="L4" s="200"/>
      <c r="M4" s="200"/>
    </row>
    <row r="5" spans="1:13" ht="14.45">
      <c r="A5" s="302">
        <v>4</v>
      </c>
      <c r="B5" s="200" t="s">
        <v>3543</v>
      </c>
      <c r="C5" s="200"/>
      <c r="D5" s="200"/>
      <c r="E5" s="200"/>
      <c r="F5" s="200"/>
      <c r="G5" s="200"/>
      <c r="H5" s="200"/>
      <c r="I5" s="200"/>
      <c r="J5" s="200"/>
      <c r="K5" s="200"/>
      <c r="L5" s="200"/>
      <c r="M5" s="200"/>
    </row>
    <row r="6" spans="1:13" ht="14.45">
      <c r="A6" s="302">
        <v>5</v>
      </c>
      <c r="B6" s="200" t="s">
        <v>3544</v>
      </c>
      <c r="C6" s="200"/>
      <c r="D6" s="200"/>
      <c r="E6" s="200"/>
      <c r="F6" s="200"/>
      <c r="G6" s="200"/>
      <c r="H6" s="200"/>
      <c r="I6" s="200"/>
      <c r="J6" s="200"/>
      <c r="K6" s="200"/>
      <c r="L6" s="200"/>
      <c r="M6" s="200"/>
    </row>
    <row r="7" spans="1:13" ht="14.45">
      <c r="A7" s="302">
        <v>6</v>
      </c>
      <c r="B7" s="200" t="s">
        <v>3545</v>
      </c>
      <c r="C7" s="200"/>
      <c r="D7" s="200"/>
      <c r="E7" s="200"/>
      <c r="F7" s="200"/>
      <c r="G7" s="200"/>
      <c r="H7" s="200"/>
      <c r="I7" s="200"/>
      <c r="J7" s="200"/>
      <c r="K7" s="200"/>
      <c r="L7" s="200"/>
      <c r="M7" s="200"/>
    </row>
    <row r="8" spans="1:13" ht="14.45">
      <c r="A8" s="302">
        <v>7</v>
      </c>
      <c r="B8" s="200" t="s">
        <v>3546</v>
      </c>
      <c r="C8" s="200"/>
      <c r="D8" s="200"/>
      <c r="E8" s="200"/>
      <c r="F8" s="200"/>
      <c r="G8" s="200"/>
      <c r="H8" s="200"/>
      <c r="I8" s="200"/>
      <c r="J8" s="200"/>
      <c r="K8" s="200"/>
      <c r="L8" s="200"/>
      <c r="M8" s="200"/>
    </row>
    <row r="9" spans="1:13" ht="14.45">
      <c r="A9" s="302">
        <v>8</v>
      </c>
      <c r="B9" s="200" t="s">
        <v>3547</v>
      </c>
      <c r="C9" s="200"/>
      <c r="D9" s="200"/>
      <c r="E9" s="200"/>
      <c r="F9" s="200"/>
      <c r="G9" s="200"/>
      <c r="H9" s="200"/>
      <c r="I9" s="200"/>
      <c r="J9" s="200"/>
      <c r="K9" s="200"/>
      <c r="L9" s="200"/>
      <c r="M9" s="200"/>
    </row>
    <row r="10" spans="1:13" ht="14.45">
      <c r="A10" s="302">
        <v>9</v>
      </c>
      <c r="B10" s="200" t="s">
        <v>3548</v>
      </c>
      <c r="C10" s="200"/>
      <c r="D10" s="200"/>
      <c r="E10" s="200"/>
      <c r="F10" s="200"/>
      <c r="G10" s="200"/>
      <c r="H10" s="200"/>
      <c r="I10" s="200"/>
      <c r="J10" s="200"/>
      <c r="K10" s="200"/>
      <c r="L10" s="200"/>
      <c r="M10" s="200"/>
    </row>
    <row r="11" spans="1:13" ht="14.45">
      <c r="A11" s="302">
        <v>10</v>
      </c>
      <c r="B11" s="200" t="s">
        <v>3549</v>
      </c>
      <c r="C11" s="200"/>
      <c r="D11" s="200"/>
      <c r="E11" s="200"/>
      <c r="F11" s="200"/>
      <c r="G11" s="200"/>
      <c r="H11" s="200"/>
      <c r="I11" s="200"/>
      <c r="J11" s="200"/>
      <c r="K11" s="200"/>
      <c r="L11" s="200"/>
      <c r="M11" s="200"/>
    </row>
    <row r="12" spans="1:13" ht="14.45">
      <c r="A12" s="302">
        <v>11</v>
      </c>
      <c r="B12" s="200" t="s">
        <v>3550</v>
      </c>
      <c r="C12" s="200"/>
      <c r="D12" s="200"/>
      <c r="E12" s="200"/>
      <c r="F12" s="200"/>
      <c r="G12" s="200"/>
      <c r="H12" s="200"/>
      <c r="I12" s="200"/>
      <c r="J12" s="200"/>
      <c r="K12" s="200"/>
      <c r="L12" s="200"/>
      <c r="M12" s="200"/>
    </row>
    <row r="13" spans="1:13" ht="14.45">
      <c r="A13" s="302">
        <v>12</v>
      </c>
      <c r="B13" s="200" t="s">
        <v>3551</v>
      </c>
      <c r="C13" s="200"/>
      <c r="D13" s="200"/>
      <c r="E13" s="200"/>
      <c r="F13" s="200"/>
      <c r="G13" s="200"/>
      <c r="H13" s="200"/>
      <c r="I13" s="200"/>
      <c r="J13" s="200"/>
      <c r="K13" s="200"/>
      <c r="L13" s="200"/>
      <c r="M13" s="200"/>
    </row>
    <row r="14" spans="1:13" ht="14.45">
      <c r="A14" s="302">
        <v>13</v>
      </c>
      <c r="B14" s="200" t="s">
        <v>3552</v>
      </c>
      <c r="C14" s="200"/>
      <c r="D14" s="200"/>
      <c r="E14" s="200"/>
      <c r="F14" s="200"/>
      <c r="G14" s="200"/>
      <c r="H14" s="200"/>
      <c r="I14" s="200"/>
      <c r="J14" s="200"/>
      <c r="K14" s="200"/>
      <c r="L14" s="200"/>
      <c r="M14" s="200"/>
    </row>
    <row r="15" spans="1:13" ht="14.45">
      <c r="A15" s="302">
        <v>14</v>
      </c>
      <c r="B15" s="200" t="s">
        <v>3553</v>
      </c>
      <c r="C15" s="200"/>
      <c r="D15" s="200"/>
      <c r="E15" s="200"/>
      <c r="F15" s="200"/>
      <c r="G15" s="200"/>
      <c r="H15" s="200"/>
      <c r="I15" s="200"/>
      <c r="J15" s="200"/>
      <c r="K15" s="200"/>
      <c r="L15" s="200"/>
      <c r="M15" s="200"/>
    </row>
    <row r="16" spans="1:13" ht="14.45">
      <c r="A16" s="302">
        <v>15</v>
      </c>
      <c r="B16" s="200" t="s">
        <v>3554</v>
      </c>
      <c r="C16" s="200"/>
      <c r="D16" s="200"/>
      <c r="E16" s="200"/>
      <c r="F16" s="200"/>
      <c r="G16" s="200"/>
      <c r="H16" s="200"/>
      <c r="I16" s="200"/>
      <c r="J16" s="200"/>
      <c r="K16" s="200"/>
      <c r="L16" s="200"/>
      <c r="M16" s="200"/>
    </row>
    <row r="17" spans="1:13" ht="14.45">
      <c r="A17" s="302"/>
      <c r="B17" s="200"/>
      <c r="C17" s="200"/>
      <c r="D17" s="200"/>
      <c r="E17" s="200"/>
      <c r="F17" s="200"/>
      <c r="G17" s="200"/>
      <c r="H17" s="200"/>
      <c r="I17" s="200"/>
      <c r="J17" s="200"/>
      <c r="K17" s="200"/>
      <c r="L17" s="200"/>
      <c r="M17" s="200"/>
    </row>
    <row r="18" spans="1:13" ht="14.45">
      <c r="A18" s="304" t="s">
        <v>3555</v>
      </c>
      <c r="B18" s="199"/>
      <c r="C18" s="199"/>
      <c r="D18" s="199"/>
      <c r="E18" s="199"/>
      <c r="F18" s="199"/>
      <c r="G18" s="199"/>
      <c r="H18" s="200"/>
      <c r="I18" s="200"/>
      <c r="J18" s="200"/>
      <c r="K18" s="200"/>
      <c r="L18" s="200"/>
      <c r="M18" s="200"/>
    </row>
    <row r="19" spans="1:13" ht="14.45">
      <c r="A19" s="302">
        <v>1</v>
      </c>
      <c r="B19" s="200" t="s">
        <v>3556</v>
      </c>
      <c r="C19" s="200"/>
      <c r="D19" s="200"/>
      <c r="E19" s="200"/>
      <c r="F19" s="200"/>
      <c r="G19" s="200"/>
      <c r="H19" s="200"/>
      <c r="I19" s="200"/>
      <c r="J19" s="200"/>
      <c r="K19" s="200"/>
      <c r="L19" s="200"/>
      <c r="M19" s="200"/>
    </row>
    <row r="20" spans="1:13" ht="14.45">
      <c r="A20" s="302">
        <v>2</v>
      </c>
      <c r="B20" s="200" t="s">
        <v>3557</v>
      </c>
      <c r="C20" s="200"/>
      <c r="D20" s="200"/>
      <c r="E20" s="200"/>
      <c r="F20" s="200"/>
      <c r="G20" s="200"/>
      <c r="H20" s="200"/>
      <c r="I20" s="200"/>
      <c r="J20" s="200"/>
      <c r="K20" s="200"/>
      <c r="L20" s="200"/>
      <c r="M20" s="200"/>
    </row>
    <row r="21" spans="1:13" ht="14.45">
      <c r="A21" s="302">
        <v>3</v>
      </c>
      <c r="B21" s="200" t="s">
        <v>3558</v>
      </c>
      <c r="C21" s="200"/>
      <c r="D21" s="200"/>
      <c r="E21" s="200"/>
      <c r="F21" s="200"/>
      <c r="G21" s="200"/>
      <c r="H21" s="200"/>
      <c r="I21" s="200"/>
      <c r="J21" s="200"/>
      <c r="K21" s="200"/>
      <c r="L21" s="200"/>
      <c r="M21" s="200"/>
    </row>
    <row r="22" spans="1:13" ht="14.45">
      <c r="A22" s="302">
        <v>4</v>
      </c>
      <c r="B22" s="200" t="s">
        <v>3559</v>
      </c>
      <c r="C22" s="200"/>
      <c r="D22" s="200"/>
      <c r="E22" s="200"/>
      <c r="F22" s="200"/>
      <c r="G22" s="200"/>
      <c r="H22" s="200"/>
      <c r="I22" s="200"/>
      <c r="J22" s="200"/>
      <c r="K22" s="200"/>
      <c r="L22" s="200"/>
      <c r="M22" s="200"/>
    </row>
    <row r="23" spans="1:13" ht="14.45">
      <c r="A23" s="302">
        <v>5</v>
      </c>
      <c r="B23" s="200" t="s">
        <v>3560</v>
      </c>
      <c r="C23" s="200"/>
      <c r="D23" s="200"/>
      <c r="E23" s="200"/>
      <c r="F23" s="200"/>
      <c r="G23" s="200"/>
      <c r="H23" s="200"/>
      <c r="I23" s="200"/>
      <c r="J23" s="200"/>
      <c r="K23" s="200"/>
      <c r="L23" s="200"/>
      <c r="M23" s="200"/>
    </row>
    <row r="24" spans="1:13" ht="14.45">
      <c r="A24" s="302">
        <v>6</v>
      </c>
      <c r="B24" s="200" t="s">
        <v>3553</v>
      </c>
      <c r="C24" s="200"/>
      <c r="D24" s="200"/>
      <c r="E24" s="200"/>
      <c r="F24" s="200"/>
      <c r="G24" s="200"/>
      <c r="H24" s="200"/>
      <c r="I24" s="200"/>
      <c r="J24" s="200"/>
      <c r="K24" s="200"/>
      <c r="L24" s="200"/>
      <c r="M24" s="20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8086F4C2-E7EA-40B0-8E2E-831C03275683}"/>
</file>

<file path=customXml/itemProps2.xml><?xml version="1.0" encoding="utf-8"?>
<ds:datastoreItem xmlns:ds="http://schemas.openxmlformats.org/officeDocument/2006/customXml" ds:itemID="{964527E3-6C24-49A2-82CA-31793B81243D}"/>
</file>

<file path=customXml/itemProps3.xml><?xml version="1.0" encoding="utf-8"?>
<ds:datastoreItem xmlns:ds="http://schemas.openxmlformats.org/officeDocument/2006/customXml" ds:itemID="{89C9D9BB-C815-47EB-8497-0F68ADFC73E4}"/>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
  <cp:revision/>
  <dcterms:created xsi:type="dcterms:W3CDTF">2023-08-17T14:24:47Z</dcterms:created>
  <dcterms:modified xsi:type="dcterms:W3CDTF">2025-08-06T15:49:13Z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Order">
    <vt:r8>12615200</vt:r8>
  </property>
  <property fmtid="{D5CDD505-2E9C-101B-9397-08002B2CF9AE}" pid="4" name="MediaServiceImageTags">
    <vt:lpwstr/>
  </property>
</Properties>
</file>